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apolo\UAESP_Docs\jflorez\Mis documentos\OFICINA_ASESORA_DE_PLANEACIÓN\063_PLANES\095_Plan de Acción Institucional\Informes de seguimiento\Plan de Acción 2017\Consolidado\Publicaciones\"/>
    </mc:Choice>
  </mc:AlternateContent>
  <xr:revisionPtr revIDLastSave="0" documentId="8_{DF7096BF-ADC6-4F2F-B08B-3B7B784BB8EA}" xr6:coauthVersionLast="31" xr6:coauthVersionMax="31" xr10:uidLastSave="{00000000-0000-0000-0000-000000000000}"/>
  <bookViews>
    <workbookView xWindow="0" yWindow="0" windowWidth="20490" windowHeight="7650" firstSheet="1" activeTab="5" xr2:uid="{00000000-000D-0000-FFFF-FFFF00000000}"/>
  </bookViews>
  <sheets>
    <sheet name="Enero 2017" sheetId="3" r:id="rId1"/>
    <sheet name="Febrero 2017" sheetId="4" r:id="rId2"/>
    <sheet name="Marzo 2017" sheetId="5" r:id="rId3"/>
    <sheet name="Abril 2017" sheetId="11" r:id="rId4"/>
    <sheet name="Mayo 2017" sheetId="12" r:id="rId5"/>
    <sheet name="Junio 2017" sheetId="14" r:id="rId6"/>
  </sheets>
  <externalReferences>
    <externalReference r:id="rId7"/>
  </externalReferences>
  <definedNames>
    <definedName name="_xlnm._FilterDatabase" localSheetId="3" hidden="1">'Abril 2017'!$B$5:$AH$94</definedName>
    <definedName name="_xlnm._FilterDatabase" localSheetId="0" hidden="1">'Enero 2017'!$B$5:$AH$95</definedName>
    <definedName name="_xlnm._FilterDatabase" localSheetId="1" hidden="1">'Febrero 2017'!$B$5:$AH$94</definedName>
    <definedName name="_xlnm._FilterDatabase" localSheetId="5" hidden="1">'Junio 2017'!$B$1:$AH$92</definedName>
    <definedName name="_xlnm._FilterDatabase" localSheetId="2" hidden="1">'Marzo 2017'!$B$5:$AH$94</definedName>
    <definedName name="_xlnm._FilterDatabase" localSheetId="4" hidden="1">'Mayo 2017'!$B$1:$AH$92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0" i="14" l="1"/>
  <c r="AG31" i="14"/>
  <c r="AF91" i="14"/>
  <c r="AF90" i="14"/>
  <c r="AF91" i="12" l="1"/>
  <c r="AG7" i="3" l="1"/>
  <c r="AG8" i="3"/>
  <c r="AG9" i="3"/>
  <c r="AG10" i="3"/>
  <c r="AG11" i="3"/>
  <c r="AG12" i="3"/>
  <c r="AG13" i="3"/>
  <c r="AG14" i="3"/>
  <c r="AG15" i="3"/>
  <c r="AG16" i="3"/>
  <c r="AG17" i="3"/>
  <c r="AG18" i="3"/>
  <c r="AG19" i="3"/>
  <c r="AG20" i="3"/>
  <c r="AG21" i="3"/>
  <c r="AG22" i="3"/>
  <c r="AG23" i="3"/>
  <c r="AG24" i="3"/>
  <c r="AG25" i="3"/>
  <c r="AG26" i="3"/>
  <c r="AG27" i="3"/>
  <c r="AG28" i="3"/>
  <c r="AG29" i="3"/>
  <c r="AG30" i="3"/>
  <c r="AG31" i="3"/>
  <c r="AG32"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6" i="3"/>
  <c r="AG79" i="12"/>
  <c r="AG79" i="14" s="1"/>
  <c r="AG80" i="12"/>
  <c r="AG80" i="14" s="1"/>
  <c r="AG85" i="12"/>
  <c r="AG85" i="14" s="1"/>
  <c r="AG88" i="11" l="1"/>
  <c r="AG84" i="12" s="1"/>
  <c r="AG87" i="11"/>
  <c r="AG83" i="12" s="1"/>
  <c r="AG86" i="11"/>
  <c r="AG82" i="12" s="1"/>
  <c r="AG85" i="11"/>
  <c r="AG81" i="12" s="1"/>
  <c r="AG81" i="14" l="1"/>
  <c r="AG83" i="14"/>
  <c r="AG82" i="14"/>
  <c r="AG84" i="14"/>
  <c r="AF90" i="12"/>
  <c r="AF94" i="11"/>
  <c r="AF39" i="11" l="1"/>
  <c r="AF38" i="11"/>
  <c r="AF37" i="11"/>
  <c r="AF36" i="11"/>
  <c r="AF35" i="11"/>
  <c r="AF34" i="11"/>
  <c r="AF41" i="11"/>
  <c r="AF40" i="11"/>
  <c r="AG87" i="4" l="1"/>
  <c r="AG87" i="5" s="1"/>
  <c r="AK3" i="11" l="1"/>
  <c r="AL3" i="11" s="1"/>
  <c r="AL3" i="5" l="1"/>
  <c r="AK3" i="5"/>
  <c r="AG76" i="4" l="1"/>
  <c r="AG76" i="5" s="1"/>
  <c r="AG74" i="4"/>
  <c r="AG74" i="5" s="1"/>
  <c r="AG9" i="4"/>
  <c r="AG9" i="5" s="1"/>
  <c r="AG10" i="4"/>
  <c r="AG10" i="5" s="1"/>
  <c r="AG11" i="4"/>
  <c r="AG11" i="5" s="1"/>
  <c r="AG12" i="4"/>
  <c r="AG12" i="5" s="1"/>
  <c r="AG13" i="4"/>
  <c r="AG13" i="5" s="1"/>
  <c r="AG14" i="4"/>
  <c r="AG14" i="5" s="1"/>
  <c r="AG15" i="4"/>
  <c r="AG15" i="5" s="1"/>
  <c r="AG16" i="4"/>
  <c r="AG16" i="5" s="1"/>
  <c r="AG17" i="4"/>
  <c r="AG17" i="5" s="1"/>
  <c r="AG18" i="4"/>
  <c r="AG18" i="5" s="1"/>
  <c r="AG19" i="4"/>
  <c r="AG19" i="5" s="1"/>
  <c r="AG20" i="4"/>
  <c r="AG20" i="5" s="1"/>
  <c r="AG21" i="4"/>
  <c r="AG21" i="5" s="1"/>
  <c r="AG22" i="4"/>
  <c r="AG22" i="5" s="1"/>
  <c r="AG23" i="4"/>
  <c r="AG23" i="5" s="1"/>
  <c r="AG24" i="4"/>
  <c r="AG24" i="5" s="1"/>
  <c r="AG25" i="4"/>
  <c r="AG25" i="5" s="1"/>
  <c r="AG26" i="4"/>
  <c r="AG26" i="5" s="1"/>
  <c r="AG27" i="4"/>
  <c r="AG27" i="5" s="1"/>
  <c r="AG28" i="4"/>
  <c r="AG28" i="5" s="1"/>
  <c r="AG29" i="4"/>
  <c r="AG29" i="5" s="1"/>
  <c r="AG30" i="4"/>
  <c r="AG30" i="5" s="1"/>
  <c r="AG31" i="4"/>
  <c r="AG31" i="5" s="1"/>
  <c r="AG32" i="4"/>
  <c r="AG32" i="5" s="1"/>
  <c r="AG43" i="4"/>
  <c r="AG43" i="5" s="1"/>
  <c r="AG44" i="4"/>
  <c r="AG44" i="5" s="1"/>
  <c r="AG45" i="4"/>
  <c r="AG45" i="5" s="1"/>
  <c r="AG46" i="4"/>
  <c r="AG46" i="5" s="1"/>
  <c r="AG47" i="4"/>
  <c r="AG47" i="5" s="1"/>
  <c r="AG48" i="4"/>
  <c r="AG48" i="5" s="1"/>
  <c r="AG49" i="4"/>
  <c r="AG49" i="5" s="1"/>
  <c r="AG50" i="4"/>
  <c r="AG50" i="5" s="1"/>
  <c r="AG51" i="4"/>
  <c r="AG51" i="5" s="1"/>
  <c r="AG52" i="4"/>
  <c r="AG52" i="5" s="1"/>
  <c r="AG53" i="4"/>
  <c r="AG53" i="5" s="1"/>
  <c r="AG54" i="4"/>
  <c r="AG54" i="5" s="1"/>
  <c r="AG55" i="4"/>
  <c r="AG55" i="5" s="1"/>
  <c r="AG56" i="4"/>
  <c r="AG56" i="5" s="1"/>
  <c r="AG57" i="4"/>
  <c r="AG57" i="5" s="1"/>
  <c r="AG58" i="4"/>
  <c r="AG58" i="5" s="1"/>
  <c r="AG59" i="4"/>
  <c r="AG59" i="5" s="1"/>
  <c r="AG60" i="4"/>
  <c r="AG60" i="5" s="1"/>
  <c r="AG61" i="4"/>
  <c r="AG61" i="5" s="1"/>
  <c r="AG62" i="4"/>
  <c r="AG62" i="5" s="1"/>
  <c r="AG63" i="4"/>
  <c r="AG63" i="5" s="1"/>
  <c r="AG64" i="4"/>
  <c r="AG64" i="5" s="1"/>
  <c r="AG65" i="4"/>
  <c r="AG65" i="5" s="1"/>
  <c r="AG66" i="4"/>
  <c r="AG66" i="5" s="1"/>
  <c r="AG67" i="4"/>
  <c r="AG67" i="5" s="1"/>
  <c r="AG68" i="4"/>
  <c r="AG68" i="5" s="1"/>
  <c r="AG69" i="4"/>
  <c r="AG69" i="5" s="1"/>
  <c r="AG70" i="4"/>
  <c r="AG70" i="5" s="1"/>
  <c r="AG71" i="4"/>
  <c r="AG71" i="5" s="1"/>
  <c r="AG72" i="4"/>
  <c r="AG72" i="5" s="1"/>
  <c r="AG73" i="4"/>
  <c r="AG73" i="5" s="1"/>
  <c r="AG75" i="4"/>
  <c r="AG75" i="5" s="1"/>
  <c r="AG77" i="4"/>
  <c r="AG77" i="5" s="1"/>
  <c r="AG78" i="4"/>
  <c r="AG78" i="5" s="1"/>
  <c r="AG79" i="4"/>
  <c r="AG79" i="5" s="1"/>
  <c r="AG80" i="4"/>
  <c r="AG80" i="5" s="1"/>
  <c r="AG81" i="4"/>
  <c r="AG82" i="4"/>
  <c r="AG85" i="4"/>
  <c r="AG85" i="5" s="1"/>
  <c r="AG86" i="4"/>
  <c r="AG86" i="5" s="1"/>
  <c r="AG88" i="4"/>
  <c r="AG88" i="5" s="1"/>
  <c r="AG91" i="4"/>
  <c r="AG91" i="5" s="1"/>
  <c r="AG92" i="4"/>
  <c r="AG92" i="5" s="1"/>
  <c r="AG93" i="4"/>
  <c r="AG93" i="5" s="1"/>
  <c r="AG94" i="4"/>
  <c r="AG94" i="5" s="1"/>
  <c r="AG7" i="4"/>
  <c r="AG7" i="5" s="1"/>
  <c r="AG8" i="4"/>
  <c r="AG8" i="5" s="1"/>
  <c r="AG6" i="4"/>
  <c r="AG6" i="5" s="1"/>
  <c r="AG93" i="11" l="1"/>
  <c r="AG91" i="11"/>
  <c r="AG80" i="11"/>
  <c r="AG76" i="12" s="1"/>
  <c r="AG78" i="11"/>
  <c r="AG74" i="12" s="1"/>
  <c r="AG75" i="11"/>
  <c r="AG71" i="12" s="1"/>
  <c r="AG72" i="11"/>
  <c r="AG68" i="12" s="1"/>
  <c r="AG70" i="11"/>
  <c r="AG66" i="12" s="1"/>
  <c r="AG68" i="11"/>
  <c r="AG64" i="12" s="1"/>
  <c r="AG66" i="11"/>
  <c r="AG64" i="11"/>
  <c r="AG60" i="12" s="1"/>
  <c r="AG62" i="11"/>
  <c r="AG58" i="12" s="1"/>
  <c r="AG60" i="11"/>
  <c r="AG56" i="12" s="1"/>
  <c r="AG58" i="11"/>
  <c r="AG54" i="12" s="1"/>
  <c r="AG56" i="11"/>
  <c r="AG52" i="12" s="1"/>
  <c r="AG54" i="11"/>
  <c r="AG50" i="12" s="1"/>
  <c r="AG52" i="11"/>
  <c r="AG48" i="12" s="1"/>
  <c r="AG50" i="11"/>
  <c r="AG46" i="12" s="1"/>
  <c r="AG48" i="11"/>
  <c r="AG44" i="12" s="1"/>
  <c r="AG46" i="11"/>
  <c r="AG42" i="12" s="1"/>
  <c r="AG44" i="11"/>
  <c r="AG40" i="12" s="1"/>
  <c r="AG74" i="11"/>
  <c r="AG70" i="12" s="1"/>
  <c r="AG92" i="11"/>
  <c r="AG79" i="11"/>
  <c r="AG75" i="12" s="1"/>
  <c r="AG77" i="11"/>
  <c r="AG73" i="12" s="1"/>
  <c r="AG73" i="11"/>
  <c r="AG69" i="12" s="1"/>
  <c r="AG71" i="11"/>
  <c r="AG67" i="12" s="1"/>
  <c r="AG69" i="11"/>
  <c r="AG65" i="12" s="1"/>
  <c r="AG67" i="11"/>
  <c r="AG65" i="11"/>
  <c r="AG61" i="12" s="1"/>
  <c r="AG63" i="11"/>
  <c r="AG59" i="12" s="1"/>
  <c r="AG61" i="11"/>
  <c r="AG57" i="12" s="1"/>
  <c r="AG59" i="11"/>
  <c r="AG55" i="12" s="1"/>
  <c r="AG57" i="11"/>
  <c r="AG53" i="12" s="1"/>
  <c r="AG55" i="11"/>
  <c r="AG51" i="12" s="1"/>
  <c r="AG53" i="11"/>
  <c r="AG49" i="12" s="1"/>
  <c r="AG51" i="11"/>
  <c r="AG47" i="12" s="1"/>
  <c r="AG49" i="11"/>
  <c r="AG45" i="12" s="1"/>
  <c r="AG47" i="11"/>
  <c r="AG43" i="12" s="1"/>
  <c r="AG45" i="11"/>
  <c r="AG41" i="12" s="1"/>
  <c r="AG43" i="11"/>
  <c r="AG39" i="12" s="1"/>
  <c r="AG39" i="14" s="1"/>
  <c r="AG76" i="11"/>
  <c r="AG72" i="12" s="1"/>
  <c r="AG8" i="11"/>
  <c r="AG4" i="12" s="1"/>
  <c r="AG31" i="11"/>
  <c r="AG27" i="12" s="1"/>
  <c r="AG29" i="11"/>
  <c r="AG25" i="12" s="1"/>
  <c r="AG27" i="11"/>
  <c r="AG23" i="12" s="1"/>
  <c r="AG25" i="11"/>
  <c r="AG21" i="12" s="1"/>
  <c r="AG23" i="11"/>
  <c r="AG19" i="12" s="1"/>
  <c r="AG21" i="11"/>
  <c r="AG17" i="12" s="1"/>
  <c r="AG19" i="11"/>
  <c r="AG15" i="12" s="1"/>
  <c r="AG17" i="11"/>
  <c r="AG13" i="12" s="1"/>
  <c r="AG15" i="11"/>
  <c r="AG11" i="12" s="1"/>
  <c r="AG13" i="11"/>
  <c r="AG9" i="12" s="1"/>
  <c r="AG11" i="11"/>
  <c r="AG7" i="12" s="1"/>
  <c r="AG9" i="11"/>
  <c r="AG5" i="12" s="1"/>
  <c r="AG6" i="11"/>
  <c r="AG2" i="12" s="1"/>
  <c r="AG7" i="11"/>
  <c r="AG3" i="12" s="1"/>
  <c r="AG32" i="11"/>
  <c r="AG28" i="12" s="1"/>
  <c r="AG30" i="11"/>
  <c r="AG26" i="12" s="1"/>
  <c r="AG28" i="11"/>
  <c r="AG24" i="12" s="1"/>
  <c r="AG26" i="11"/>
  <c r="AG22" i="12" s="1"/>
  <c r="AG24" i="11"/>
  <c r="AG20" i="12" s="1"/>
  <c r="AG22" i="11"/>
  <c r="AG18" i="12" s="1"/>
  <c r="AG20" i="11"/>
  <c r="AG16" i="12" s="1"/>
  <c r="AG18" i="11"/>
  <c r="AG14" i="12" s="1"/>
  <c r="AG16" i="11"/>
  <c r="AG12" i="12" s="1"/>
  <c r="AG14" i="11"/>
  <c r="AG10" i="12" s="1"/>
  <c r="AG12" i="11"/>
  <c r="AG8" i="12" s="1"/>
  <c r="AG10" i="11"/>
  <c r="AG6" i="12" s="1"/>
  <c r="AG81" i="5"/>
  <c r="AG82" i="5"/>
  <c r="AK3" i="3"/>
  <c r="AL3" i="3" s="1"/>
  <c r="AF42" i="4"/>
  <c r="AG42" i="4" s="1"/>
  <c r="AG42" i="5" s="1"/>
  <c r="AF41" i="4"/>
  <c r="AG41" i="4" s="1"/>
  <c r="AG41" i="5" s="1"/>
  <c r="AF40" i="4"/>
  <c r="AG40" i="4" s="1"/>
  <c r="AG40" i="5" s="1"/>
  <c r="AG6" i="14" l="1"/>
  <c r="AG10" i="14"/>
  <c r="AG14" i="14"/>
  <c r="AG18" i="14"/>
  <c r="AG22" i="14"/>
  <c r="AG26" i="14"/>
  <c r="AG3" i="14"/>
  <c r="AG5" i="14"/>
  <c r="AG9" i="14"/>
  <c r="AG13" i="14"/>
  <c r="AG17" i="14"/>
  <c r="AG21" i="14"/>
  <c r="AG25" i="14"/>
  <c r="AG4" i="14"/>
  <c r="AG43" i="14"/>
  <c r="AG47" i="14"/>
  <c r="AG51" i="14"/>
  <c r="AG55" i="14"/>
  <c r="AG59" i="14"/>
  <c r="AG67" i="14"/>
  <c r="AG73" i="14"/>
  <c r="AG40" i="14"/>
  <c r="AG44" i="14"/>
  <c r="AG48" i="14"/>
  <c r="AG52" i="14"/>
  <c r="AG56" i="14"/>
  <c r="AG60" i="14"/>
  <c r="AG64" i="14"/>
  <c r="AG68" i="14"/>
  <c r="AG74" i="14"/>
  <c r="AG87" i="14"/>
  <c r="AG8" i="14"/>
  <c r="AG12" i="14"/>
  <c r="AG16" i="14"/>
  <c r="AG20" i="14"/>
  <c r="AG24" i="14"/>
  <c r="AG28" i="14"/>
  <c r="AG2" i="14"/>
  <c r="AG7" i="14"/>
  <c r="AG11" i="14"/>
  <c r="AG15" i="14"/>
  <c r="AG19" i="14"/>
  <c r="AG23" i="14"/>
  <c r="AG27" i="14"/>
  <c r="AG72" i="14"/>
  <c r="AG41" i="14"/>
  <c r="AG45" i="14"/>
  <c r="AG49" i="14"/>
  <c r="AG53" i="14"/>
  <c r="AG57" i="14"/>
  <c r="AG61" i="14"/>
  <c r="AG65" i="14"/>
  <c r="AG69" i="14"/>
  <c r="AG75" i="14"/>
  <c r="AG70" i="14"/>
  <c r="AG42" i="14"/>
  <c r="AG46" i="14"/>
  <c r="AG50" i="14"/>
  <c r="AG54" i="14"/>
  <c r="AG58" i="14"/>
  <c r="AG66" i="14"/>
  <c r="AG71" i="14"/>
  <c r="AG76" i="14"/>
  <c r="AG89" i="14"/>
  <c r="AG63" i="12"/>
  <c r="AG62" i="12"/>
  <c r="AG40" i="11"/>
  <c r="AG36" i="12" s="1"/>
  <c r="AG82" i="11"/>
  <c r="AG78" i="12" s="1"/>
  <c r="AG81" i="11"/>
  <c r="AG77" i="12" s="1"/>
  <c r="AG42" i="11"/>
  <c r="AG38" i="12" s="1"/>
  <c r="AG41" i="11"/>
  <c r="AG37" i="12" s="1"/>
  <c r="AF39" i="4"/>
  <c r="AF38" i="4"/>
  <c r="AF37" i="4"/>
  <c r="AF36" i="4"/>
  <c r="AF35" i="4"/>
  <c r="AF34" i="4"/>
  <c r="AF33" i="4"/>
  <c r="AF39" i="3"/>
  <c r="AG39" i="3" s="1"/>
  <c r="AF38" i="3"/>
  <c r="AG38" i="3" s="1"/>
  <c r="AF37" i="3"/>
  <c r="AG37" i="3" s="1"/>
  <c r="AF36" i="3"/>
  <c r="AG36" i="3" s="1"/>
  <c r="AF35" i="3"/>
  <c r="AG35" i="3" s="1"/>
  <c r="AF34" i="3"/>
  <c r="AG34" i="3" s="1"/>
  <c r="AF33" i="3"/>
  <c r="AG78" i="14" l="1"/>
  <c r="AG33" i="3"/>
  <c r="AG95" i="3" s="1"/>
  <c r="AF95" i="3"/>
  <c r="AG37" i="14"/>
  <c r="AG77" i="14"/>
  <c r="AG36" i="14"/>
  <c r="AG63" i="14"/>
  <c r="AG38" i="14"/>
  <c r="AG62" i="14"/>
  <c r="AG34" i="4"/>
  <c r="AG34" i="5" s="1"/>
  <c r="AG36" i="4"/>
  <c r="AG36" i="5" s="1"/>
  <c r="AG38" i="4"/>
  <c r="AG38" i="5" s="1"/>
  <c r="AG33" i="4"/>
  <c r="AG33" i="5" s="1"/>
  <c r="AG35" i="4"/>
  <c r="AG35" i="5" s="1"/>
  <c r="AG37" i="4"/>
  <c r="AG37" i="5" s="1"/>
  <c r="AG39" i="4"/>
  <c r="AG39" i="5" s="1"/>
  <c r="AG89" i="4"/>
  <c r="AG89" i="5" s="1"/>
  <c r="AG37" i="11" l="1"/>
  <c r="AG33" i="12" s="1"/>
  <c r="AG33" i="11"/>
  <c r="AG29" i="12" s="1"/>
  <c r="AG36" i="11"/>
  <c r="AG32" i="12" s="1"/>
  <c r="AG39" i="11"/>
  <c r="AG35" i="12" s="1"/>
  <c r="AG35" i="11"/>
  <c r="AG38" i="11"/>
  <c r="AG34" i="12" s="1"/>
  <c r="AG34" i="11"/>
  <c r="AG90" i="4"/>
  <c r="AG90" i="5" s="1"/>
  <c r="AG84" i="4"/>
  <c r="AG84" i="5" s="1"/>
  <c r="AG83" i="4"/>
  <c r="AG83" i="5" s="1"/>
  <c r="AG34" i="14" l="1"/>
  <c r="AG35" i="14"/>
  <c r="AG29" i="14"/>
  <c r="AG32" i="14"/>
  <c r="AG33" i="14"/>
  <c r="AG90" i="11"/>
  <c r="AK3" i="4"/>
  <c r="AL3" i="4" s="1"/>
  <c r="AG94" i="11" l="1"/>
  <c r="AG91" i="12" l="1"/>
  <c r="AG86" i="14"/>
  <c r="AG90" i="12"/>
  <c r="AG91" i="14" l="1"/>
  <c r="AG90"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Enrique Lobo Sagre</author>
    <author>garias</author>
  </authors>
  <commentList>
    <comment ref="K17" authorId="0" shapeId="0" xr:uid="{00000000-0006-0000-0000-000001000000}">
      <text>
        <r>
          <rPr>
            <sz val="9"/>
            <color indexed="81"/>
            <rFont val="Tahoma"/>
            <family val="2"/>
          </rPr>
          <t xml:space="preserve">Actualizar según aprobación de Comité </t>
        </r>
        <r>
          <rPr>
            <sz val="9"/>
            <color indexed="81"/>
            <rFont val="Tahoma"/>
            <family val="2"/>
          </rPr>
          <t xml:space="preserve">
</t>
        </r>
      </text>
    </comment>
    <comment ref="AH59" authorId="1" shapeId="0" xr:uid="{00000000-0006-0000-0000-000002000000}">
      <text>
        <r>
          <rPr>
            <b/>
            <sz val="9"/>
            <color indexed="81"/>
            <rFont val="Tahoma"/>
            <family val="2"/>
          </rPr>
          <t>garias:</t>
        </r>
        <r>
          <rPr>
            <sz val="9"/>
            <color indexed="81"/>
            <rFont val="Tahoma"/>
            <family val="2"/>
          </rPr>
          <t xml:space="preserve">
Se cambio programación, se coloco el 100% en enero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Alejandro Enrique Lobo Sagre</author>
  </authors>
  <commentList>
    <comment ref="K17" authorId="0" shapeId="0" xr:uid="{00000000-0006-0000-0100-000001000000}">
      <text>
        <r>
          <rPr>
            <sz val="9"/>
            <color indexed="81"/>
            <rFont val="Tahoma"/>
            <family val="2"/>
          </rPr>
          <t xml:space="preserve">Actualizar según aprobación de Comité </t>
        </r>
        <r>
          <rPr>
            <sz val="9"/>
            <color indexed="81"/>
            <rFont val="Tahoma"/>
            <family val="2"/>
          </rPr>
          <t xml:space="preserve">
</t>
        </r>
      </text>
    </comment>
  </commentList>
</comments>
</file>

<file path=xl/sharedStrings.xml><?xml version="1.0" encoding="utf-8"?>
<sst xmlns="http://schemas.openxmlformats.org/spreadsheetml/2006/main" count="8359" uniqueCount="798">
  <si>
    <t>PROCESO DE DIRECCIONAMIENTO ESTRATÉGICO</t>
  </si>
  <si>
    <t>FORMATO PLAN DE ACCIÓN INSTITUCIONAL</t>
  </si>
  <si>
    <t xml:space="preserve">PLAN DE DESARROLLO </t>
  </si>
  <si>
    <t xml:space="preserve">PLAN ESTRATÉGICO INSTITUCIONAL </t>
  </si>
  <si>
    <t>PLAN DE ACCIÓN INSTITUCIONAL</t>
  </si>
  <si>
    <r>
      <t xml:space="preserve">PROGRAMACIÓN CUANTITATIVA 
</t>
    </r>
    <r>
      <rPr>
        <sz val="12"/>
        <color theme="1"/>
        <rFont val="Arial"/>
        <family val="2"/>
      </rPr>
      <t>(Indique el porcentaje o cantidad)</t>
    </r>
  </si>
  <si>
    <t>SEGUIMENTO</t>
  </si>
  <si>
    <t>Pilar / Eje</t>
  </si>
  <si>
    <t>Meta PDD</t>
  </si>
  <si>
    <t>Programa</t>
  </si>
  <si>
    <t>Proyecto de inversión</t>
  </si>
  <si>
    <t>Meta proyecto de inversión</t>
  </si>
  <si>
    <t>Objetivo estratégico</t>
  </si>
  <si>
    <t>Iniciativa</t>
  </si>
  <si>
    <t>Proyectos</t>
  </si>
  <si>
    <t>Hitos</t>
  </si>
  <si>
    <t>Resultado final esperado (Producto o servicio)</t>
  </si>
  <si>
    <t>Contingencias que pueden impedir el logro del producto</t>
  </si>
  <si>
    <t xml:space="preserve">Dependencia responsable </t>
  </si>
  <si>
    <t xml:space="preserve">Fecha de inicio </t>
  </si>
  <si>
    <t>Fecha de terminación</t>
  </si>
  <si>
    <t>Dependencias con las que se requiere articular para lograr el resultado</t>
  </si>
  <si>
    <t>Entidades con las que se requiere articular para lograr el resultado</t>
  </si>
  <si>
    <t>Ponderación</t>
  </si>
  <si>
    <t>ENE</t>
  </si>
  <si>
    <t>FEB</t>
  </si>
  <si>
    <t>MAR</t>
  </si>
  <si>
    <t>ABR</t>
  </si>
  <si>
    <t>MAY</t>
  </si>
  <si>
    <t>JUN</t>
  </si>
  <si>
    <t>JUL</t>
  </si>
  <si>
    <t>AGO</t>
  </si>
  <si>
    <t>SEP</t>
  </si>
  <si>
    <t>OCT</t>
  </si>
  <si>
    <t>NOV</t>
  </si>
  <si>
    <t>DIC</t>
  </si>
  <si>
    <t>Periodo evaluado</t>
  </si>
  <si>
    <t xml:space="preserve">Descripción cuantitativa del avance (Mes) </t>
  </si>
  <si>
    <t xml:space="preserve">Descripción cuantitativa del avance (Acumulado) </t>
  </si>
  <si>
    <t xml:space="preserve">Descripción cualitativa del avance </t>
  </si>
  <si>
    <t>Pilar 2. Democracia Urbana</t>
  </si>
  <si>
    <t>Disminuir en 6% las toneladas de residuos urbanos dispuestos en el relleno sanitario. (Cambio cultural en manejo de residuos y separación en fuente)</t>
  </si>
  <si>
    <t>13. Infraestrutuara para el desarrollo del Habitat</t>
  </si>
  <si>
    <t>1109. Manejo integral de residuos sólidos en el Distrito Capital y la Región</t>
  </si>
  <si>
    <t>Subdirección de Recolección, Barrido y Limpieza</t>
  </si>
  <si>
    <t>Subdirección de Asuntos Legales</t>
  </si>
  <si>
    <t>Subdirección de Disposición Final</t>
  </si>
  <si>
    <t>Formular e implementar un proyecto de capacitación para la formalización a la poblacion recicladora de oficio</t>
  </si>
  <si>
    <t>Subdirección de Aprovechamiento</t>
  </si>
  <si>
    <t>Oficina Asesora de Comunicaciones y Relaciones Interinstitucionales</t>
  </si>
  <si>
    <t>Establecer una linea base del componente de aprovechamiento en la Ciudad de Bogotá D.C.</t>
  </si>
  <si>
    <t>Definir una línea base de separación en la fuente</t>
  </si>
  <si>
    <t>Disponer el 100% de los residuos que ingresan al RSDJ</t>
  </si>
  <si>
    <t>Subdirección Administrativa y Financiera</t>
  </si>
  <si>
    <t>26 servicios funerarios integrales prestados en los cementerios de propiedad del Distrito</t>
  </si>
  <si>
    <t>1048. Gestión para la ampliación y modernización de los servicios funerarios prestados en los cementerios de propiedad del Distrito Capital</t>
  </si>
  <si>
    <t>Entregar 26 servicios funerarios integrales prestados en los cementerios de propiedad del distrito</t>
  </si>
  <si>
    <t>Subdireccion de Servicios Funerarios y Alumbrado Público</t>
  </si>
  <si>
    <t>4.000 subsidios del servicio funerario entregados a población vulnerable de Bogotá</t>
  </si>
  <si>
    <t>Pilar 3. Construcción de Comunidad y Cultura Ciudadana</t>
  </si>
  <si>
    <t>Aumentar en 17 puntos porcentuales las personas que consideran que el barrio en el que habitan es seguro</t>
  </si>
  <si>
    <t>19. Seguridad y convivencia para todos</t>
  </si>
  <si>
    <t>1045. Gestión para la eficiencia energética del servicio de alumbrado público en- D.C</t>
  </si>
  <si>
    <t>Fortalecer 100 % la planeación del servicio y la gestión de control, supervisión y evaluación de la prestación del servicio de alumbrado público en el Distrito Capital</t>
  </si>
  <si>
    <t>Eje 7. Gobierno Legítimo, fortalecimiento local y eficiencia</t>
  </si>
  <si>
    <t xml:space="preserve">Incrementar a un 90% la sostenibilidad del SIG en el Gobierno Distrital </t>
  </si>
  <si>
    <t>42. Transparencia, gestión pública y servicio a la ciudadanía</t>
  </si>
  <si>
    <t>1042. Fortalecimiento institucional de la gestión publica</t>
  </si>
  <si>
    <t>Mejorar el 100% de la capacidad operativa y administrativa para el buen desarrollo organizacional de la Unidad</t>
  </si>
  <si>
    <t>Divulgar y posicionar en los diferentes grupos de interés de la ciudad; los planes, programas y proyectos de la Unidad Administrativa Especial de Servicios Públicos.</t>
  </si>
  <si>
    <t>Oficina de Tecnologías de la Información y las Comunicaciones</t>
  </si>
  <si>
    <t>Oficina Asesora de Planeación</t>
  </si>
  <si>
    <t>Fortalecer y mantener el 100% de la memoria institucional de la Unidad y promoveer la cultura de cero papel</t>
  </si>
  <si>
    <t>Oficina de Control Interno</t>
  </si>
  <si>
    <t>Desarrollar y fortalecer el modelo de transformación organizacional de la entidad</t>
  </si>
  <si>
    <t>Ejecutar 1 plan de innovación tecnológica</t>
  </si>
  <si>
    <t>Sistematización y referenciación de  la gestión institucional de la UAESP por cada una de las localidades de Bogotá</t>
  </si>
  <si>
    <t>Ficha de caracterización de localidades elaborada</t>
  </si>
  <si>
    <t xml:space="preserve">Dirección General; Oficina Asesora de Comunicaciones; Subdirecciones misionales </t>
  </si>
  <si>
    <t>Secretaría Distrital de Planeación; UAE Catastro Distrital</t>
  </si>
  <si>
    <t>Registro de la gestión institucional por temas de dos localidades del D.C.</t>
  </si>
  <si>
    <t>Implementación del Modelo de Transformación Organizacional</t>
  </si>
  <si>
    <t>Sistema de gestión de la UAESP con la norma ISO 9001:2015 implementado y certificado</t>
  </si>
  <si>
    <t>Directrices de responsabilidad social y gestión social incluidos como práctica de gestión en el sistema</t>
  </si>
  <si>
    <t>Módulos Seguridad y Salud en el Trabajo, Gestión Documental y Riesgos incluidos en el sistema Kawak</t>
  </si>
  <si>
    <t>Perfil de cultura organizacional de la UAESP identificado y medido</t>
  </si>
  <si>
    <t>Adecuación del 50% en el modelo de operación con los requisitos y las  prácticas ambientales de la ISO 14001 : 2015</t>
  </si>
  <si>
    <t>Oficina TIC (requerimientos técnicos, desarrollo); Oficina y Subdirecciones</t>
  </si>
  <si>
    <t>N/A</t>
  </si>
  <si>
    <t>Todos los líderes de los procesos y gestores de calidad</t>
  </si>
  <si>
    <t>Responsables de los módulos según los temas</t>
  </si>
  <si>
    <t>Subdirección Administrativa y Financiera - Talento Humano</t>
  </si>
  <si>
    <t xml:space="preserve">Subdirección Administrativa y Financiera </t>
  </si>
  <si>
    <t>Secretaría Distrital de Ambiente</t>
  </si>
  <si>
    <t>Brindar las condiciones técnicas básicas para la operación del RSDJ</t>
  </si>
  <si>
    <t xml:space="preserve">.- Cambios en los requerimientos técnicos para la construcción y/o operación.
.- Modificación en los requerimientos normativos y técnicos, que exijan una mayor inversión.
</t>
  </si>
  <si>
    <t>Subdirección de Asuntos Legales
Subdirección Administrativa y Financiera</t>
  </si>
  <si>
    <t>Centro de Gerenciamiento de Residuos Doña Juana ESP SA.
Ut Inter DJ.
Corporación Autonoma Regional (CAR).</t>
  </si>
  <si>
    <t>Cumplir con la normatividad ambiental exigida para la operación del RSDJ.</t>
  </si>
  <si>
    <t xml:space="preserve">.- Realizar la implementación del PMRRA del predio Yerbabuena, ubicado en el Relleno Sanitario Doña Juana. 
.- Realizar las actividades contempladas en el plan de inversiones del 1%, para la recuperación y mantenimiento de la cuenca del pozo Prosantana I, ubicado en el Relleno Sanitario Doña Juana. </t>
  </si>
  <si>
    <t xml:space="preserve">.- Cambios en los requerimientos técnicos para la construcción y/o operación.
.- Modificación en los requerimientos normativos, técnicos ó legales, que exijan una mayor inversión ó ajustes para su ejecución.
</t>
  </si>
  <si>
    <t>Formulación y seguimiento al proceso de actualización del diagnóstico social de la  zona de influencia  del RSDJ.</t>
  </si>
  <si>
    <t>.- Diágnostico actualizado del área de influencia del RSDJ. 
.- Propuesta de la reformulación del Plan de Gestión Social.</t>
  </si>
  <si>
    <t>Incumplimiento por parte de los ejecutores del contrato.
Insuficiente o nula participación de las comunidades a las que se dirigen las acciones.</t>
  </si>
  <si>
    <t>Juntas de Acción Comunal de la zona de influencia.
Entidades de orden Distrital que hacen presencia en la zona.</t>
  </si>
  <si>
    <t xml:space="preserve">Ejecutar y hacer seguimiento a las acciones del Plan de Gestión Social en el área de influencia del RSDJ y a las medidas de compensación establecidas en la Licencia Ambiental de la CAR. </t>
  </si>
  <si>
    <t>Ejecución de las inversiones orientadas a mitigar y/o compensar los impactos ocasionados por la operación del RSDJ en el área de influencia del RSDJ. Incluye inversiones con recursos 2016 y 2017.</t>
  </si>
  <si>
    <t>Incumplimiento de los ejecutores de los contratos.
Insuficiente o nula participación de las comunidades a las que se dirigen las acciones.</t>
  </si>
  <si>
    <t>Junta de Acción Comunal Mochuelo.
Ejecutores de contratos.</t>
  </si>
  <si>
    <t>Caracterización físico - química del líquido alojado en la cárcava contigua al Río Tunjuelo.</t>
  </si>
  <si>
    <t>Caracterización del  líquido y resultado de analisis de peligrosidad del lodo, que sirva de base para deteminar el manejo a darle al líquido y al lodo.</t>
  </si>
  <si>
    <t>Renuencia del propietario del predio para aceptar la realización del estudio.
Incumplimiento del contratista.</t>
  </si>
  <si>
    <t>Ejecutor seleccionado.</t>
  </si>
  <si>
    <t>Gestión para la adquisición de predios destinados a protección de fuentes hídricas.
(Conforme Resolución 1351 de 2014  Artículo 22 (numeral 2). Modificado por Res 2320/2014</t>
  </si>
  <si>
    <t xml:space="preserve">Adquirir y aplicar el Sub-programa de reasentamiento por obra pública de once (11) predios ubicados en MOCHUELO BAJO y siete (7) predios ubicados en MOCHUELO ALTO, para la protección de fuentes hídricas. 
</t>
  </si>
  <si>
    <t>Contingencias para todos los procesos de adquisición: 
- No contar con la totalidad de los recuros requieridos para la adquisición de los predios y  con el sub-programa de reasentamiento por obra pública (para pagar valor comercial, indemnizaciones, y compensaciones sociales y para la elaboracion de insumos requeridos tales como: estudios de titulos, levantamientos topograficos, avaluos comerciales, cálculos de compensaciones socieales e indemizaciones entre otros).
- Demoras en la suscripción Decreto de Urgencia por el Alcalde Mayor de Bogotá.                                                                                                                                                                                                                                                                                                                                           
- Demoras en la celebracion contrato con IGAC para avaluos de referencia y avalúos comerciales.
- No contar con la contratación del personal que se requiere para adelanar el proceso de adquisición de predios. 
- Demoras en los tramites internos. Ej: Expedición de actos administrativos, revisiones, firmas de contratos, etc.</t>
  </si>
  <si>
    <t xml:space="preserve">Dirección General
Subdirección Administrativa y Financiera.
Subdirección de Asuntos legales
</t>
  </si>
  <si>
    <t>Alcaldía Mayor de Bogotá 
Secretaria del Habitat
Unidad Administrativa Especial de Catastro - UAECD - Catastro Distrital.
Secretaria de Integración Social
Idiger</t>
  </si>
  <si>
    <t xml:space="preserve">Gestión para la adquisicion de predios incluidos en la franja de aislamiento de 500mts que voluntariamente sean ofrecidos por sus propietarios.
(Conforme Resolución 1351 de 2014, Artículo 14 (numeral 1)  Modificado por la Resolución 2320 de 14 de Octubre de 2014)
</t>
  </si>
  <si>
    <t>Adquirir y aplicar el Sub-programa de reasentamiento por obra pública de los predios ubicados dentro de la franja de aislamiento, correspondiente a 500 metros, distancia entre el punto más extremo del área disposición y el centro poblado de Mochuelo Alto. A quienes voluntariamente maifiesten a la Unidad enajenar los mismos</t>
  </si>
  <si>
    <t>Que el propietario no acceda a la venta, o en perjuicio manifieste su voluntad para la venta pero no transfera el derecho de dominio a la Unidad.</t>
  </si>
  <si>
    <t xml:space="preserve">Promover y desarrollar mínimo 2 capacitaciones en materia precontractual y contractual, así como en las labores de supervisión que permitan fortalecer la cultura institucional en términos de transparencia, participación y servicio al ciudadano. </t>
  </si>
  <si>
    <t>Fortalecer las estrategias de prevención respecto al acaecimiento de las faltas disciplinarias más comunes, así como el fortalecimiento de las herramientas de gestión para mejorar la efectividad en los procesos disciplinarios adelantados por la Unidad. (Sistema de Información Disciplinaria de la Alcaldía Mayor)</t>
  </si>
  <si>
    <t>Fortalecer la gestión del grupo de control interno disciplinario, así como las capacidades de los funcionarios y colaboradores que intervienen en dicho proceso.</t>
  </si>
  <si>
    <t>Evaluar en forma selectiva e independiente la gestión institucional</t>
  </si>
  <si>
    <t>Realizar seguimiento a la relación con Entes Externos de Control.</t>
  </si>
  <si>
    <t>Evaluación y Seguimiento a los procesos, procedimientos y demás elementos del Sistema Integrado de Gestión de la Unidad.</t>
  </si>
  <si>
    <t>Elaborar y presentar Informes exigidos por Ley a cargo de la Oficina.</t>
  </si>
  <si>
    <t>Subdirección Administrativa y Financiera
Oficina Asesora de Comunicaciones y Relaciones Interinstitucionales</t>
  </si>
  <si>
    <t>Departamento Administrativo de la Función Pública.
Secretaría General de la Alcaldía Mayor.
Secretaría de Hacienda Distrital.</t>
  </si>
  <si>
    <t>* No recibir la información por parte del área de PQRS.
* Los responsables de cada Subdirección u oficina no reportan las acciones realizadas del Plan Anticorrupción a la Oficina de Planeación.</t>
  </si>
  <si>
    <t>* El aplicativo para la transmisión de cuentas no este funcionando.</t>
  </si>
  <si>
    <t>* No contar con el personal necesario  para realizar el 100% de Auditorias ni para hacer seguimientos a los Riesgos de la Unidad.</t>
  </si>
  <si>
    <t>* No contar con el personal necesario  para la elaboración de los informes.</t>
  </si>
  <si>
    <t>Implementación de sistemas de información</t>
  </si>
  <si>
    <t>Desarrollo de servicios tecnológicos</t>
  </si>
  <si>
    <t>Gestión de la información</t>
  </si>
  <si>
    <t xml:space="preserve">Diseñar plan de acción de relaciones con la comunidad enfocado a promover la sepración en la fuente por parte de los operadores / prestadores del servicio de aseo </t>
  </si>
  <si>
    <t>Un plan de acción de relaciones con la comunidad</t>
  </si>
  <si>
    <t xml:space="preserve">Supervisión de Recolección, Barrido y Limpieza </t>
  </si>
  <si>
    <t>1.Plan de seguimiento y verificación de las intervenciones de corte de cesped y poda de árboles 
2. Apoyo conjunto para el plan de iluminación de parques y plazas públicas
3. Caracterización de la actividad de corte de césped en áreas públicas.</t>
  </si>
  <si>
    <t>Elaborar estrategias de manejo de las situaciones particulares de la prestacion del Servicio de Aseo en el marco del Sistema Integral de Respuesta a Eventos de Gran Magnitud-SIRE, Puesto de Mando Unificado - PMU</t>
  </si>
  <si>
    <t>Acciones especificas aplicadas en respuesta a los eventos criticos presentados en las actividades del servicio.</t>
  </si>
  <si>
    <t>Manejo neumáticos fuera de uso</t>
  </si>
  <si>
    <t>Diseñar e implementar un modelo de control de prestación del servicio de residuos hospitalarios</t>
  </si>
  <si>
    <t>Elaborar  y ejecutar el Plan de Supervisión y Control del servicio de residuos hospitalarios</t>
  </si>
  <si>
    <t>Plan de supervisión y control aprobado para 2017
Informe de supervisión al contrato de prestación del servicio de Residuos Hospitalarios.</t>
  </si>
  <si>
    <t>Ejecutar el Plan de Acción marco del convenio 006 de 2015 suscrito entre la UAESP y el FONDIGER para manejo integral de residuos sólidos en  situaciones de emergencia y/o desastre.</t>
  </si>
  <si>
    <t>Dirección General,  Subdirección de Asuntos Legales, Subdirección de Disposición Final y Subdirección Administrativa y financiera.</t>
  </si>
  <si>
    <t>IDIGER
FONDIGER</t>
  </si>
  <si>
    <t>Presentar la verificación de motivos para la aprobación de las áreas de servico exclusivo ante la Comisión de Regulación de agua Potable.</t>
  </si>
  <si>
    <t>Estudio de verificación de motivos para la aprobación de las áreas de servico exclusivo aprobado por la Comisión de Regulación de Agua Potable - CRA, para la prestación del servicio público de aseo.</t>
  </si>
  <si>
    <t xml:space="preserve">Dirección General
Subdirección de Asuntos legales </t>
  </si>
  <si>
    <t>Comisión de Regulación de Agua Potable - CRA</t>
  </si>
  <si>
    <t>Coordinar e iniciar el proceso de adjudicación de la licitación del servicio de aseo.</t>
  </si>
  <si>
    <t>Pliegos de referencia para la contratación del modelo de prestación del servicio público de aseo, sujeto a la verificación CRA</t>
  </si>
  <si>
    <t>Dirección General, Subdirección de Aprovechamiento, Subdirección de Asuntos Legales</t>
  </si>
  <si>
    <t>Vencimiento de términos para realización de procesos contractuales que den cumplimiento a lo establecido en el plan de acción.</t>
  </si>
  <si>
    <t>La Comisión de Regulación de Agua Potable - CRA no apruebe el estudio de verificación de motivos.</t>
  </si>
  <si>
    <t>La Comisión de Regulación de Agua Potable - CRA no apruebe el estudio de verificación de motivos, por ende no se podrían elaborar los pliegos de referencia para el proceso licitatorio del modelo de prestación del servicio público de aseo.</t>
  </si>
  <si>
    <t>El prestador u operador del servicio público de aseo de la zona en donde se presenten  los eventos criticos no cuente con la capacidad o facultad para la intervención.</t>
  </si>
  <si>
    <t>Personal de apoyo insuficiente para la supervisión de los contratos de prestación y operación del servicio de aseo en todos sus componentes.</t>
  </si>
  <si>
    <t>Revitalizar la infraestructura de los Cementerios de propiedad del Distrito</t>
  </si>
  <si>
    <t>Prestar servicios funerarios a la población en condición de vulnerabilidad</t>
  </si>
  <si>
    <t>Promoción y divulgación de los servicios funerarios y los subsidios en las localidades</t>
  </si>
  <si>
    <t>Autorizar los subsidios de atención funeraria en condición de vulnerabilidad</t>
  </si>
  <si>
    <t>Aprobación de los trámites sanitarios y ambientales requeridos</t>
  </si>
  <si>
    <t>Poner en funcionamiento la atención funeraria integral en el Cementerio Parque Serafín</t>
  </si>
  <si>
    <t>Fortalecer  100%   planeación del servicio y la gestión de control, supervisión y evaluación de los servicios funerarios prestados en los cementerios de propiedad del Distrito Capital.</t>
  </si>
  <si>
    <t>Controlar y evaluar la prestación del servicio funerario</t>
  </si>
  <si>
    <t>Interventoría</t>
  </si>
  <si>
    <t>Supervisión y control directa a la prestación del servicio</t>
  </si>
  <si>
    <t>Controlar y evaluar la prestación del servicio de alumbrado público</t>
  </si>
  <si>
    <t>Veinte mil (20.000) luminarias remodeladas (normalizadas) y/o modernizadas (Led) en parques y vías principales y secundarias</t>
  </si>
  <si>
    <t>Implementar proyectos piloto de energías renovables como fuentes de respaldo opara el alumbrado público</t>
  </si>
  <si>
    <t>Implementar el Sistema de Gestión de Seguridad y Salud en el Trabajo (SGSST)</t>
  </si>
  <si>
    <t>Cambios normativos.  Cambios de  sedes. Recursos insuficientes</t>
  </si>
  <si>
    <t>Todas las dependencias</t>
  </si>
  <si>
    <t>Plan Institucional de Bienestar  Social e Incentivos</t>
  </si>
  <si>
    <t>* Actualización del  Plan  de Bienestar  Social e Incentivos
* Ejecución  del cronograma  de Bienestar para la vigencia 2017</t>
  </si>
  <si>
    <t>Departamento Administrativo del Servicio Civil Distrital</t>
  </si>
  <si>
    <t>Plan Institucional de Capacitación - PIC</t>
  </si>
  <si>
    <t>Modelo de evaluación del desempeño</t>
  </si>
  <si>
    <t>Actualizar el modelo propio de evaluación del desempeño</t>
  </si>
  <si>
    <t>Implementar el nuevo marco normativo contable</t>
  </si>
  <si>
    <t>Saldos iniciales definitivos a primero de enero de 2018</t>
  </si>
  <si>
    <t>No se cuentan con los protocolos establecidos para el seguimiento y el control del plan de acción para la implementación de las NICSP</t>
  </si>
  <si>
    <t>Documentar e implementar los procedimientos requeridos para cumplir con los requisitos del nuevo marco normativo contable</t>
  </si>
  <si>
    <t>No contar con el tiempo requerido por parte de las áreas involucradas</t>
  </si>
  <si>
    <t xml:space="preserve">Subdirección de Asuntos Legales, Subdirecciones misionales, Oficina Asesora de Planeación </t>
  </si>
  <si>
    <t xml:space="preserve"> Formular e implementar el reglamento de cartera</t>
  </si>
  <si>
    <t xml:space="preserve">Socializar el procedimiento de cartera </t>
  </si>
  <si>
    <t>Que el procedimiento no sea adoptado</t>
  </si>
  <si>
    <t>Implementar las TRD</t>
  </si>
  <si>
    <t>Capacitar a los servidores públicos de las dependencias en la aplicación y manejo de las tablas de retención documental (TRD) vigentes en físico y en Orfeo</t>
  </si>
  <si>
    <t>No asistencia del personal convocado a las capacitaciones</t>
  </si>
  <si>
    <t>Gestionar la aprobación y aplicación de las TRD</t>
  </si>
  <si>
    <t>Implementación del expediente electrónico</t>
  </si>
  <si>
    <t>No contar con adecuaciones tecnológicas en las herramientas existentes (Orfeo no permite indexar</t>
  </si>
  <si>
    <t>Todas las dependencias
Oficina de TIC</t>
  </si>
  <si>
    <t>Elaborar el plan de conservación documental</t>
  </si>
  <si>
    <t>Ninguna</t>
  </si>
  <si>
    <t>Implementar el Proceso Servicio al ciudadano</t>
  </si>
  <si>
    <t>Elaborar e implementar los instrumentos del proceso Servicio al ciudadano</t>
  </si>
  <si>
    <t>Disponibilidad de tiempo y conocimiento sobre el proceso</t>
  </si>
  <si>
    <t>Realizar el análisis de viabilidad para poner en funcionamiento puntos de atención al ciudadano</t>
  </si>
  <si>
    <t>Poner en funcionamiento los puntos de atención al ciudadano</t>
  </si>
  <si>
    <t>No disponer de recursos humanos, financieros y logísticos</t>
  </si>
  <si>
    <t>Realizar las adecuaciones físicas, el suministro e instalación de mobiliarios que se requieran en las dependencias de la Unidad</t>
  </si>
  <si>
    <t>Presupuesto insuficiente y falta de planeación
Incumplimiento del o los contratistas</t>
  </si>
  <si>
    <t>Suministro e instalación de mobiliarios en las dependencias de la Unidad (módulos y sillas)</t>
  </si>
  <si>
    <t>Realizar adecuaciones físicas del edificio sede calle 53</t>
  </si>
  <si>
    <t>Dirección General</t>
  </si>
  <si>
    <t>Personal de apoyo insuficiente</t>
  </si>
  <si>
    <t>Si se toma la decisión de realizar una nueva contratación para el contrato de interventoría, el proceso de adjudicación del contrato de interventoría se declare desierto o que no se presenten proponentes.</t>
  </si>
  <si>
    <t>Garantizar los más altos estándares de calidad en la prestación sostenible y efectiva de
los servicios</t>
  </si>
  <si>
    <t>Cambio en las especificaciones tecnicas y/o propuestas
 Cotizaciones no esten acordes con la necesidad.</t>
  </si>
  <si>
    <t>Ausencia  temporal o incapacidad del servidor</t>
  </si>
  <si>
    <t>Secretaria Distrital del Hábitat</t>
  </si>
  <si>
    <t>* Estudio de transporte y demanda de materiales para la caracterización de residuos aprovechables. 
* Adquisición de computadores
* Adquisición de básculas
* Estandarización de punto de recolección de residuos sólidos</t>
  </si>
  <si>
    <t>Implementar acciones afirmativas</t>
  </si>
  <si>
    <t>Pagos pendientes con movilidad</t>
  </si>
  <si>
    <t>Secretaría Distrital de Movilidad</t>
  </si>
  <si>
    <t>Suministro de 14.000 uniformes a la población recicladora de oficio</t>
  </si>
  <si>
    <t>Promover el fortalecimiento empresarial para las organizaciones de recicladores.</t>
  </si>
  <si>
    <t>Entregar maquinaria a las organizaciones de recicladores</t>
  </si>
  <si>
    <t>Subdirección Administrativa y Financiera
Subdirección de Asuntos Legales
Oficina Asesora de Comunicaciones y Relaciones Interinstitucionales</t>
  </si>
  <si>
    <t>Implementar el convenio 340 de 2016 con la Empresa de Acueducto.</t>
  </si>
  <si>
    <t xml:space="preserve"> Realizar 1 campaña de separación en la fuente, dignificación del reciclador y aprovechamiento de residuos sólidos</t>
  </si>
  <si>
    <t>Cambios Administrativos</t>
  </si>
  <si>
    <t>Empresa de Acueducto y Alcantarillado de Bogotá - EAAB</t>
  </si>
  <si>
    <t>Registro actualizado y permanente de la población recicladora</t>
  </si>
  <si>
    <t>Registro RURO actualizado</t>
  </si>
  <si>
    <t>Realizar la carnetización de recicladores de oficio</t>
  </si>
  <si>
    <t>Recursos insuficientes</t>
  </si>
  <si>
    <t>Expedicion tardia por parte de la Subdireccion de Asuntos Legales del acto administractivo de modificacion, inclusion o retiro de recicladores del RURO</t>
  </si>
  <si>
    <t>Liquidar el proceso anterior de carnetización 
Culminar el nuevo proceso de carnetización</t>
  </si>
  <si>
    <t>Dirección General
Subdirección Administrativa y Financiera
Subdirección de Asuntos Legales</t>
  </si>
  <si>
    <t>Unidad Administrativa Especial de Catastro Distrital</t>
  </si>
  <si>
    <t>Contribuir con el posicionamiento de los proyectos y apuestas de la UAESP, mediante el diseño e implementación de estrategias comunicativas externas.</t>
  </si>
  <si>
    <t xml:space="preserve">* Diseño e implementación de estrategias de comunicación externa de manera permanente, para dar a conocer los logros, apuestas, retos y eventos de la entidad a través de los medios de comunicación masiva, alternativos y comunitarios, con gestión de prensa permanente entre periodistas y líderes de opinión  para fortalecer la imagen corporativa de la Entidad.
* Diseño de plan de recorrido con medios por puntos críticos de la ciudad, para visibilizar los procesos de transformación relacionados con la implementación del nuevo esquema de aseo.
* Diseño, elaboración e implementación del Manual de Crisis, para el manejo de diferentes situaciones que puedan afectar la imagen institucional.
* Plan de capacitación para voceros de la Entidad, como insumo básico para garantizar que la información que difundida sea pertinente, oportuna y veráz.
* Ejecución del Plan de medios con mensajes claves institucionales implementados a través de campañas creativas difundidas en medios masivos y digitales.
* Estrategia de relacionamiento estratégico con periodistas e influenciadores sobre los temas claves para la entidad. </t>
  </si>
  <si>
    <t xml:space="preserve">* Falta de información completa, veráz y oportuna para el desarrollo de los contenidos dirigidos a los medios de comunicación.
* Ausencia de voceros de la entidad para el desarrollo de las actividades con los medios de comunicación.
* Demoras en la aprobación de mensajes clave y de piezas finales de acuerdo al esquema de entregas definido en el plan de medios. </t>
  </si>
  <si>
    <t>Dirección general y subdirecciones técnicas.</t>
  </si>
  <si>
    <t xml:space="preserve">Alcaldía Mayor de Bogotá, EAAB, Codensa, IDRD, </t>
  </si>
  <si>
    <t>Diseñar e implementar estrategias de comunicación interna, que propendan por el mejoramiento del clima organizacional y la divulgación de las apuestas, logros y retos de la UAESP.</t>
  </si>
  <si>
    <t>* Construcción, diseño e implementación de una (1) estrategia de comunicación interna que responda a los resultados de la encuesta de Clima Organizacional y genere sentido de pertenencia.
* Propiciar un (1) espacio mensual de encuentro, participación y retroalimentación desde la alta Dirección con los funcionarios de la Entidad, (Café con la directora, Trueque temáticos y Episodio).
* Crear un espacio virtual interactivo de comunicación directa con la dirección, por medio de una plataforma electrónica que permita la comunicación directa y con respuestas en tiempo real (Conversemos).
* Conceptualización y envío de un (1)  boletín virtual quincenal con información escrita, gráfica, fotográfica y audiovisual de las principales apuestas, logros y eventos de la entidad.
* Producción y realización de un (1) Noticiero interno mensual, que den cuenta de las apuestas y restos de la Entidad.</t>
  </si>
  <si>
    <t>* No contar con una base de datos actualizada de funcionarios, y presupuesto para la producción del kit.
* Falta de insumos técnicos para la construcción de contenidos dirigidos al público interno.
* Demora en la aprobación de los contenidos y piezas relacionadas con cada boletín.
* Falta de tiempo de los funcionarios en la fase de pre producción de contenidos del noticiero.
* Entrega fuera de tiempo de los insumos para la elaboración de los respectivos guiones.</t>
  </si>
  <si>
    <t>Alcaldía Mayor de Bogotá</t>
  </si>
  <si>
    <t>Contribuir con la visibilización de las apuestas, logros y metas de la
UAESP a través de la asesoría, producción y realización de eventos de
carácter interno y externo, así como fortalecer las relaciones con otros entes distritales y la comunidad, de acuerdo a las politicas y planes Institucionales</t>
  </si>
  <si>
    <t xml:space="preserve">* Conceptualización, coordinación y acompañamiento de  veinte (20) eventos de carácter interno, externo, distrital y local, que den cuenta del accionar y misionalidad de la entidad.
* Apoyar el relacionamiento y la materialización de alianzas estratégicas con seis (6) empresas del sector público, privado y académico, para la realización de eventos de alto impacto, que contribuyen a la visibilización del accionar y misionalidad de la entidad.
* Construcción de veinte (20) fichas técnicas y agendas para la organización, desarrollo y estructura para cada uno de los eventos programados.
* Movilización social a través de una estrategia externa y digital que convoque a artistas plásticos para que, de manera colaborativa con la ciudadanía, se elaboren obras de arte en gran formato con material reciclable que vistan la ciudad y sean ubicadas en puntos estratégicos. Lo anterior, se apoyará con BTL que refuerce el mensaje movilizador en temas claves como aprovechamiento de residuos y consumo responsable (Día del Reciclador).
* Concierto musical que convoque a artistas reconocidos.
*  Generación de alianzas interinstitucionales y campañas pedagógicas con Colegios y Universidades.
* En alianza con el sector privado realizar dos (2) foros especializados para el Aprovechamiento de Residuos, que permita la socialización de experiencias exitosas de reconocidas empresas.     </t>
  </si>
  <si>
    <t>* Falta de articulación con las Entidadades involucradas en el proceso de producción del evento.
* Dificultades en alinear las agendas de los directivos que participarán en cada evento.
* Falta de recursos para el desarrollo de los eventos.</t>
  </si>
  <si>
    <t>Alcaldía Mayor de Bogotá y todas las Entidades del distrito. Sector privados y aliados estratégicos.</t>
  </si>
  <si>
    <t>Diseño de estrategias digitales para dar a conocer el accionar de la entidad y promover la participación e interacción ciudadana, a través de la
comunicación digital, facilitando la inmediatez y la oportunidad de la
información.</t>
  </si>
  <si>
    <t>* Creación y conceptualización de contenidos para redes sociales con los principales logros, apuestas, eventos y retos de la UAESP de manera articulada con la estrategia de redes del distrito. 
* Realizar convergencia entre medios físicos y digitales (Un concurso de experiencias sociales creativas de aprovechamiento).
* Creación de Arte Colaborativo, (reconocimiento al ciudadano que más haga etiquetas, generación de un Libro de lujo Memorias Arte Colaborativo. 
* Creación de un Minisite dentro de la web con noticias (emprendimiento, eventos Re), tips (pedagogía, información, necesidad, llamado a la acción).
* Promover interacción de redes sociales de la UAESP por medio de campañas en Google Adsense/Youtuve TrueView/Marketing Digital.
* Diseño e implementación de campaña de cultura ciudadana. 
* Contribuir con posicionamiento de cementerios del distrito como escenarios de cultura, arte y memoria histórica. 
* Vinculación líderes de opinión e influenciadores a las actividades en nuestras redes.
* Aumentar el 20% los seguidores de las cuentas de la Entidad, y lograr ser tendencia mínimo en 2 temas de coyuntura de ciudad.</t>
  </si>
  <si>
    <t>* Entrega de insumos técnicos y aprobación de mensajes movilizadores fuera de tiempo.
* Falta de acceso a la tecnología por parte de los públicos objetivos de la Entidad.</t>
  </si>
  <si>
    <t xml:space="preserve">Supervisión corte de césped y poda de árboles </t>
  </si>
  <si>
    <t xml:space="preserve">Supervisión publicidad exterior no autorizada </t>
  </si>
  <si>
    <t>Cambio en las especificaciones técnicas y/o propuestas
 Cotizaciones no estén acordes con la necesidad.</t>
  </si>
  <si>
    <t>Gestionar el mejoramiento y ampliación en el proceso de identificación de la población recicladora de oficio y carnetización de la misma.</t>
  </si>
  <si>
    <t>Que no se pueda adjudicar el contrato 
Imcumplimiento del contratista en las obligaciones.</t>
  </si>
  <si>
    <t xml:space="preserve">SAF - SAL </t>
  </si>
  <si>
    <t>Campaña no alineada a la politica de comunicaciones de la Entidad.
Campañas de bajo impacto en la población objeto</t>
  </si>
  <si>
    <t>OAC</t>
  </si>
  <si>
    <t>Autorizar sussidios a población NO beneficiaria.
Baja demanda en la solcitud de subsidios.</t>
  </si>
  <si>
    <t>El no cumplimineto de la totalidad de requisios exigida por la norma.
Entrega de información errada.</t>
  </si>
  <si>
    <t>Secretaría de Salud Distrital - Secretaría Distrital de  Ambiente.</t>
  </si>
  <si>
    <t xml:space="preserve">No contar con el modelo de negocios adecuado para la implementación de la atención funeraria. </t>
  </si>
  <si>
    <t>Consecionario IMS</t>
  </si>
  <si>
    <t xml:space="preserve">El no cumplimiento de las obligaciones establecidas en el contrato. </t>
  </si>
  <si>
    <t xml:space="preserve">No se realice el proceso contractual para la compra de las luminarias. </t>
  </si>
  <si>
    <t>CODENSA</t>
  </si>
  <si>
    <t>No contar con el personal profesional minimo requerido para realizar las actividades de supervision y control.</t>
  </si>
  <si>
    <t>No disponer de propuestas que cumplan con los requisitos para la implementación de proyectos piloto.</t>
  </si>
  <si>
    <t>Implementación de estrategias de datos abiertos</t>
  </si>
  <si>
    <t>Desconocimiento de la información que se debe publicar</t>
  </si>
  <si>
    <t>Fortalecimiento de los sistemas de información de apoyo (ERP Sí Capital, Orfeo, flujos de trabajo)</t>
  </si>
  <si>
    <t>Falta de recursos</t>
  </si>
  <si>
    <t>Diseño e implementación de la nueva versión de la APP de la UAESP para interacción ciudadana, operadores, dependencias misionales y atención al ciudadano</t>
  </si>
  <si>
    <t>Fallas en la interconexión entre la App y el SDQS</t>
  </si>
  <si>
    <t>Acompañamiento técnico para la implementación del sistema de seguimiento a planes, programas y proyectos y BSC.</t>
  </si>
  <si>
    <t>Requerimientos tecnicos no especificados</t>
  </si>
  <si>
    <t>Oficina Asesora de Comunicacines y Relaciones Interinstitucionales</t>
  </si>
  <si>
    <t>Acompañamiento en la migración de los portales (Institucional e Intranet)</t>
  </si>
  <si>
    <t>Demora en la definición de la información</t>
  </si>
  <si>
    <t>Implementación una plataforma virtual de aprendizaje</t>
  </si>
  <si>
    <t>Automatización de nuevos flujos de trabajo bajo la plataforma trabajo colaborativo</t>
  </si>
  <si>
    <t>Ampliación de redes Wi-Fi</t>
  </si>
  <si>
    <t>Definición de requerimientos, contratación y migración de una nube privada (e-collocation)</t>
  </si>
  <si>
    <t>Servicio requerido no cumpla con las necesidades tecnicas requeridas</t>
  </si>
  <si>
    <t>Servicios de conectividad</t>
  </si>
  <si>
    <t>Provisión de equipos mediante arrendamiento</t>
  </si>
  <si>
    <t>Terminación del servicio de arrendamiento</t>
  </si>
  <si>
    <t>Adecuación e instalación del cableado estructurado</t>
  </si>
  <si>
    <t>Negativa del estudio de reforzamiento</t>
  </si>
  <si>
    <t>Implementación del correo electrónico en la nube</t>
  </si>
  <si>
    <t xml:space="preserve">Falta de recursos
</t>
  </si>
  <si>
    <t>Implementación de la Mesa de ayuda con tecnología ANS</t>
  </si>
  <si>
    <t>Fortalecimiento de los servicios de seguridad de la información</t>
  </si>
  <si>
    <t>No seguir las recomendaciones dadas por el contratista</t>
  </si>
  <si>
    <t>Fortalecimiento de tecnologías que apoyen el teletrabajo</t>
  </si>
  <si>
    <t>Implementación y administración del software de impresión</t>
  </si>
  <si>
    <t xml:space="preserve">Configuración del software en las impresoras </t>
  </si>
  <si>
    <t>Modelo Integral de Prestación del Servicio: Garantizar los más altos estándares de calidad en la prestación sostenible y efectiva de los servicios.</t>
  </si>
  <si>
    <t>Manejo integral de residuos sólidos en el Distrito Capital y la región.</t>
  </si>
  <si>
    <t>Esquema de prestación del servicio público de aseo</t>
  </si>
  <si>
    <t>Disposición ﬁnal</t>
  </si>
  <si>
    <t xml:space="preserve">Empoderamiento Ciudadano: Fomentar una cultura ciudadana comprometida con la sostenibilidad de la prestación de
los servicios, orientada al embellecimiento y sentido de pertenencia con Bogotá. </t>
  </si>
  <si>
    <t>Reconocimiento y apropiación de los servicios que garantiza la UAESP</t>
  </si>
  <si>
    <t>Implementación de la cultura ciudadana orientada a la
gestión de residuos.</t>
  </si>
  <si>
    <t>Ampliación y modernización de los servicios públicos</t>
  </si>
  <si>
    <t>Revitalización física del Cementerio Central</t>
  </si>
  <si>
    <t>Implementación de servicios funerarios integrales</t>
  </si>
  <si>
    <t>Modernización del alumbrado público</t>
  </si>
  <si>
    <t>Fortalecimiento Institucional: Consolidar una entidad moderna y efectiva constituida por un equipo comprometido con el logro de los objetivos institucionales</t>
  </si>
  <si>
    <t>Fortalecimiento Institucional: Consolidar una entidad moderna y efectiva constituida por un equipo comprometido con el logro de los objetivos institucionales.</t>
  </si>
  <si>
    <t>Implementación de la dimensión Cultural del Modelo</t>
  </si>
  <si>
    <t>Implementación de la dimensión de arquitectura
organizacional</t>
  </si>
  <si>
    <t>Implementación de la dimensión relacional</t>
  </si>
  <si>
    <t xml:space="preserve">Implementación de la dimensión estratégica </t>
  </si>
  <si>
    <t>Implementación de la dimensión Cultural</t>
  </si>
  <si>
    <t>* Actualización del  Plan Institucional de capacitación
* Ejecución  del cronograma  de Capacitación para la vigencia 2017</t>
  </si>
  <si>
    <t>Implementación de la dimensión estratégica</t>
  </si>
  <si>
    <t>.- Obras de infraestuctura terminadas (Dique VI Fase II). 
.- Obras de mitigación en planta de tratamiento de lixiviados. 
.- Obras de infraestructura en zona de Poste 53. 
.- Construcción sistema de conducción de lixiviado generado en el RSDJ hacia el alcantarillado de la ciudad dirigiendolo a la PTAR de Canoas.</t>
  </si>
  <si>
    <t>Gestión Social</t>
  </si>
  <si>
    <t>Articulación interinstitucional: Integrar las instituciones, los recursos y la infraestructura de la ciudad para la prestación
integral de los servicios</t>
  </si>
  <si>
    <t>Alineación de instituciones y actores del sistema</t>
  </si>
  <si>
    <t>Prestar servicios funerarios integrales</t>
  </si>
  <si>
    <t>* Realizar dos (2) Informes semestrales de PQRS de la Oficina Control Interno a la Dirección y publicarlo en la página web de la UAESP. 
* Realizar tres (3) seguimientos a las Estrategias del Plan Anticorrupción y de Atención al Ciudadano de la Unidad.</t>
  </si>
  <si>
    <t>Enero</t>
  </si>
  <si>
    <t>* El informe de SDQS se presenta en el mes de Abril.
* El Seguimiento Anticorrupcion se realiza en el mes de Marzo.</t>
  </si>
  <si>
    <t xml:space="preserve">* Hacer seguimiento al trámite del 100% de los requerimientos de información de Entes Externos de Control.
* Hacer seguimiento a la Consolidación y Transmisión de las Cuentas periodicas a la Contraloría Distrital y a la Contraloria General de Nación que debe realizar la Dirección General de la Unidad. </t>
  </si>
  <si>
    <t>Oficina de Control Interno
Oficina Asesora de Planeación</t>
  </si>
  <si>
    <t>Todas las depencias de la UAESP</t>
  </si>
  <si>
    <t>* Se realizo el seguimiento al tramite del 100% de los requerimientos de entes de control y se radico informe con el No. 20171100010653 del 7 de febrero de 2017.
* Por instrucción de la Directora, la transcripción de cuentas sera realizada por la ofifina de planeación.</t>
  </si>
  <si>
    <t>* Ejecutar y Coordinar el desarrollo del 100% del Programa Anual de Auditorias de la Unidad aprobado por el Comité Directivo.
* Hacer 2 seguimientos a la Administración de Riesgos por procesos de la Unidad, conforme procedimiento interno.</t>
  </si>
  <si>
    <t>Elaborar y presentar  Informes de Ley a cargo de la Oficina.</t>
  </si>
  <si>
    <t>*Se entrego el informe de las Funciones del comité de conciliación.
* Se entrego el informe de implementeacion de normas contables.
*Se publico el informe de Austeridad del Gasto.</t>
  </si>
  <si>
    <t xml:space="preserve">Diseño e implementación del sistema de planeación, seguimiento y evaluación institucional y Balanced Scorecard </t>
  </si>
  <si>
    <t>Reducir el 3 % de residuos ordinarios que se generan en la ciudad producto de la separación en la fuente</t>
  </si>
  <si>
    <t>Estudios, diseños y contratos de obra y de redes eléctricas en los equipamientos funerarios a cargo de la UAESP.</t>
  </si>
  <si>
    <t>Febrero</t>
  </si>
  <si>
    <t xml:space="preserve">
Sensibilización sobre las políticas institucionales de prevención del daño antijurídico al personal de la UAESP
Capacitación sobre prevención del daño antijurídico
Verificación y análisis del impacto de la jornada de capacitación desarrollada en el marco del fortalecimiento de la prevención del daño antijurídico en la Unidad.</t>
  </si>
  <si>
    <t xml:space="preserve">La particularidad de que la sensibilización se realizará a través de los medios tecnológicos a la que acceden el personal de la Unidad y dicha publicación no depende de la Subdirección de Asuntos Legales.
</t>
  </si>
  <si>
    <t>1 de marzo de 2017</t>
  </si>
  <si>
    <t>31 de diciembre de 2017</t>
  </si>
  <si>
    <t>Oficina Asesora de Comunicaciones
Oficina TIC</t>
  </si>
  <si>
    <r>
      <rPr>
        <sz val="12"/>
        <color rgb="FFFF0000"/>
        <rFont val="Arial"/>
        <family val="2"/>
      </rPr>
      <t>Agencia Nacional de la Defensa Jurídica del Estado</t>
    </r>
    <r>
      <rPr>
        <sz val="12"/>
        <color theme="1"/>
        <rFont val="Arial"/>
        <family val="2"/>
      </rPr>
      <t xml:space="preserve"> y la Dirección de Defensa Judicial y Daño Antijurídico de la Secretaría Jurídicda de la Alcaldía Mayor de Bogotá D.C. </t>
    </r>
  </si>
  <si>
    <t>28/02/2017: Acción sin iniciar.</t>
  </si>
  <si>
    <t>Fortaler el conocimiento de los funcionarios y colaboradores  de la Unidad en materia de gestión contractual</t>
  </si>
  <si>
    <t>Acompañar de manera permanente a las Dependencias de la Unidad Administrativa Especial de Servicios Públicos, en el desarrollo de los procesos de selección que se adelanten de acuerdo con los lineamientos y definidos en el manual de contratación vigente, reduciendo los tiempos de respuesta y gestión, asociados al proceso de gestión contractual.</t>
  </si>
  <si>
    <t xml:space="preserve">Falta de celeridad por parte de los proponetes para allegar la totalidad de los documentos necesarios para la futura contratación. </t>
  </si>
  <si>
    <t>31/01/2017: Acción para iniciar a partir del mes de marzo de 2017</t>
  </si>
  <si>
    <t>Cambio normativo que afecte el contenido de las capacitaciones realizadas.</t>
  </si>
  <si>
    <t>31/01/2017: Actividad para definir cronograma de capacitaciones con la líder del Grupo Funcional de Contratación, el Subdirector de Asuntos Legales y el profesional encargado de dictar las capacitaciones. Es oportuno señalar, que el desarrollo de esta actiidad se está trabajando con la profesional de enlace del Grupo Funcional de Contratación, en ejecución del contrato de prestación de servicios suscrito con la mencionada profesional.</t>
  </si>
  <si>
    <t>Oficina Asesora de Comunicaciones y Relaciones Interinstitucionales y Oficina de Tics</t>
  </si>
  <si>
    <t>Alcaldía Mayor de Bogotá D.C., - Sistema de Información de Asuntos Disciplinarios</t>
  </si>
  <si>
    <t>31/01/2017: Actividad en desarrollo en coordinación del funcionario líder del Grupo Formal de Trabajo de Control Interno Disciplinario de la Subdirección de Asuntos Legales.</t>
  </si>
  <si>
    <t>Acompañar de manera permanente a las Dependencias de la Unidad Administrativa Especial de Servicios Públicos, en el desarrollo de los procesos de selección que se adelanten de acuerdo con los lineamientos definidos en el manual de contratación vigente, reduciendo los tiempos de respuesta y gestión, asociados al proceso de gestión contractual.</t>
  </si>
  <si>
    <t>28/02/2017: Acción para iniciar a partir del mes de marzo de 2017</t>
  </si>
  <si>
    <t xml:space="preserve">28/02/2017: Diseñado temas y fechas máximas de realización de las capacitaciones, el cual se encuentra para revisión de la líder del Grupo Funcional de Contratación y del Subdirector de Asuntos Legales, con propuesta de fecha y hora de realización de la actividad, para colocarla bajo conocimiento del o de los profesionales encargados de realizar dichas capacitaciones.
Es oportuno señalar, que el desarrollo de esta actiidad se está trabajando con la profesional de enlace del Grupo Funcional de Contratación, en ejecución del contrato de prestación de servicios suscrito con dicha profesional.. 
</t>
  </si>
  <si>
    <t xml:space="preserve">28/02/2017:  Los integrantes de los Grupos Formal de Trabajo de Control Disciplinario Intrno y el Funcional de Gestión Seguimiento Calidad de la SAL, diseñaron el primer documento de sensibilización en materia de actuaciones disciplinarias, denominado "Tips sobre derechos y deberes de los funcionarios públicos. Conoce los lineamientos para la prevención del inicio de actruaciones disciplinarias".
Mediante correos electrónicos del 7 y el 8 de febrero de 2017, la SAL solicitó a la Oficina Asesora de Comunicaciones, apoyo para sensibilización de dichos tips, los cuales según información de dicha dependencia, están para autorización de la Directora General. </t>
  </si>
  <si>
    <t>El avance de este hito se empezará a reportar a partir del mes de diciembre.</t>
  </si>
  <si>
    <t>El avance de este hito se empezará a reportar a partir del mes de Febrero.</t>
  </si>
  <si>
    <t>Realizar los tramites para lograr la implementación de las ECAS</t>
  </si>
  <si>
    <t>Se preseleccionaron para compra dos predios: uno en la localidad de Mártires que ya se encuentra adelantado en el proceso de compra con el grupo de predios se la subdireccion administrativa y otro en la localidad de Kenneddy barrio Maria Paz, cuyo poseedor manifestó intencion de venta y se encuentra en el proceso de legalizacion de la posesión y registro del predio. 
Para alquiler se viabilizo una Bodega en Puente Aranda , la cual se encuentra en proceso de aprobacion de requisitos legales y elaboracion de contrato.</t>
  </si>
  <si>
    <t xml:space="preserve">Se realizo la actualizacion respectiva de la base de datos RURO mediante Resolucion 035 de 2017 del 31 de enero, con 184 personas que son incluidas como Recicladores de Oficio </t>
  </si>
  <si>
    <t>Se solicitó a la Subdirección de Asuntos legales Liquidar el contrato anterior, con la argumentación necesaria para dichos efectos.
Por otra parte se realizaron los tramites pertinentes para realizar nuevo contrato de forma directa en atención a que solo hay un comercializador autorizado en el país para proveer los insumos necesarios.</t>
  </si>
  <si>
    <t>Se realizaron los estudios previos, de los estudios a desarrollar, en la actualidad  están para aprobación del Subdirector.</t>
  </si>
  <si>
    <t>Elaborar Proyecto con los lineamientos o políticas de operación de la normativa del aprovehamiento de MPR distirtal</t>
  </si>
  <si>
    <t>Un (1) proyecto técnico con  los lineamientos normativos de operación del aprovechamiento de MPR distrital</t>
  </si>
  <si>
    <t>El avance de este hito se empezará a reportar a partir del mes de febrero.</t>
  </si>
  <si>
    <t>Pago por sustitución de  vehículos de tracción animal</t>
  </si>
  <si>
    <t>No registra avance en el hito</t>
  </si>
  <si>
    <t>El avance de este hito se empezará a reportar a partir del mes de junio</t>
  </si>
  <si>
    <t>Realizar estudios y diseños prediales</t>
  </si>
  <si>
    <t>El avance de este hito se volvera  a reportar a partir del mes de mayo.</t>
  </si>
  <si>
    <t xml:space="preserve">Se esta realizando la sustentación juridica por parte de la Subdirección de Aprovechamiento de la normativa del aprovehamiento de MPR distrital, </t>
  </si>
  <si>
    <t>Se recibió la conformidad  por parte de la Secretería de Movilidad para realizar 3 pagos pendientes.</t>
  </si>
  <si>
    <t>El avance de este hito se volvera  a reportar a partir del mes de junio.</t>
  </si>
  <si>
    <t xml:space="preserve"> 143 personas concientizadas con talleres y eventos puerta a puerta con organizaciones de recicladores de oficio como parte del fortalecimiento a su formalización. Se discriminan en 5 establecimientos comerciales, 26 conjuntos residenciales, 3 residencias.
    El equipo esta desarrollando documentos que permitan evolucionar la caja de herramientas que se tiene hasta el momento, estos son: propuesta aula pedagógica, ajuste protocolo de puerta a puerta para la población recicladora de oficio, cuestionario de usuarios para la prestación del servcio complementario de aprovechamiento.</t>
  </si>
  <si>
    <t>El avance de este  hito se reportara en el mes de marzo</t>
  </si>
  <si>
    <t>No registra avance en la gestión</t>
  </si>
  <si>
    <t xml:space="preserve">.- Obra Mitigación PTL:  Se gestionó la modificación de la adición 6 con CGR por la imposibilidad de adquirir la póliza de TRC (Todo Riesgo Construcción) en el mercado por parte de CGR. Se evaluó y aprobó personal de Interventoría y CGR.
.- Poste 53: La obra se adjudicó en Diciembre de 2016 a CGR. La SDF gestionó ante la CAR el permiso de ocupación del Cause de la Qda. Yerbabuena y actualmente a la espera de dicho permiso para dar inicio a la obra. Paralelamente, se aprobó el persosnal de Interventoria y CGR.
.- Dique 6: Se supervisó la perforación y el llenado de 100 anclajes, se asistió a los comités semanales de seguimiento de obra. </t>
  </si>
  <si>
    <t xml:space="preserve">Se avanza en el trabajo por parte del equipo de Gestión Social en el estudio de la documentación para definir como se llevará a cabo el proceso de contratación para el diagnostico y la actualización del Plan de Gestión Social. </t>
  </si>
  <si>
    <t>Se firman  las actas de inicio de los contratos 376/16 (CONSTRUCCIONES Y PROYECTOS LH SAS), 380/16 (PROYECTOS Y CONSTRUCCIONES IGRAMA SAS), 381/16 ( BIOCIVIL ING LTDA)  y del convenio 377/16 (UNIVERSIDAD NACIONAL DE COLOMBIA).</t>
  </si>
  <si>
    <t>Durante 2016 se realizó gestión solicitando apoyo a la EAAB en este tema. El 22/12/2016 el laboratorio ambiental de la EAAB efectuó visita de reconocimiento del lugar donde se ubica la cárcava. El 24/01/2017 asistieron los profesionales del laboratorio de la EAAB y realizaron la toma de muestras del líquido y el lodo alojado allí. La UAESP se encuentra a la espera del envió de los resultados.</t>
  </si>
  <si>
    <t xml:space="preserve">.- Obra Mitigación PTL:  Se finalizó con exito  la modificación de la adición 6 con CGR por la imposibilidad de adquirir la póliza de TRC (todo riesgo construcción) en el mercado por parte de CGR. El 22 de febrero se firmó acta de inicio, proyectando inicio de obra para el 13 de marzo de 2017.
.- Poste 53: En este periodo se continuó a la espera de la  aprobación formal de la CAR para la ocupación del Cause Yerbabuena. Se espera dar inicio a la obra en el mes de marzo.
.- Dique 6: Se supervisó la perforación y el llenado de 300 anclajes, se asistió a los comités semanales de seguimiento de obra. </t>
  </si>
  <si>
    <t xml:space="preserve">Se realizan reuniones con interesados en participar del proceso  para determinar el estudio de mercado  y los términos de referencia del mismo. Se reciben 3 propuestas, 2 por parte de firmas consultoras y 1 por parte de representantes de la comunidad del RSDJ. 
Está por definirse con la Subdirección de Asuntos Legales la normativa por la cual se justifica el proceso. </t>
  </si>
  <si>
    <t xml:space="preserve">Se firma  el acta de inicio del convenio 375/16 (UNIVERSIDAD DISTRITAL FRANCISCO JOSE DE CALDAS). 
Se adelantan los respectivos comités técnicos de cada uno de los contratos y convenios vigentes. 
Se adelantan conversaciones con las entidades respectivas para formular nuevos proyectos que den cumplimiento al Plan de Gestión Social y a las medidas de compensación  establecidas en la Licencia Ambiental. </t>
  </si>
  <si>
    <t>A la espera de resultados de los análisis de muestras tomadas por la EAB.</t>
  </si>
  <si>
    <t>En el mes de enero se contrataron los ingenieros para 
soporte técnico, desarrollo e implementación de nuevas funcionalidades sobre el Sistema de Gestión documental, archivo y sistema de información SI CAPITAL</t>
  </si>
  <si>
    <t>En el mes de enero se realizo el Derivado 2 del Contrato Interadministrativo 350 cuyo objeto es:  Prestar una solución integral de telecomunicaciones que permita interconectar las sedes e instalaciones de la UNIDAD ADMINISTRATIVA ESPECIAL DE SERVICIOS PÚBLICOS - UAESP, así como el acceso al servicio de conexión de Internet de la Unidad, con CDP No. 220 y RP No. 261</t>
  </si>
  <si>
    <t>En el mes de enero se aseguro la continuidad del servicio meidante el Acuerdo Marco de Precios con la orden de compra 13651, con CDP No. 232 y RP No. 218 cuyo objeto es: Arrendamiento de equipos tecnológicos al amparo del acuerdo marco de precios suscrito por Colombia Compra Eficiente para el servicio de arrendamiento de equipos tecnológicos y periféricos-ETP CCE-288-1-AMP-2015</t>
  </si>
  <si>
    <t>En el mes de enero se comenzaron los trabajos para el cableado estructurado, mediante el Derivado 1 del Contrato Interadministrativo 350. En este mes se realizaron las sisguientes actividades: Validación de rutas de cableado, distribución de salidas de cableado estructurado por pisos en plano entregados por el cliente, recepción de materiales en sitio e inicio pisos otorgados por el cliente. Traslado de personal a las casitas</t>
  </si>
  <si>
    <t>con orden de conpra No. 13201 cuyo objeto es: Renovación del licenciamiento de la Suite Basic 2017 Google, con servicio para cuentas correo con su respectivo vault, para la gestión y optimización de las actividades desempeñadas por los empleados en la Unidad Administrativa Especial de Servicios Públicos, con CDP No. 706 y RP No. 761 se garantiza el servicio por toda la vigencia 2017</t>
  </si>
  <si>
    <t xml:space="preserve">En el mes de febrero se realizaron las siguientes actividades: Puesta en producción de los ajustes al sistema solicitados por el area de gestión documental, soportes, mantenimientos solicitados por los usuarios de Si Capital </t>
  </si>
  <si>
    <t>En el mes de febrero se realizo el Derivado 3 del Contrato Interadministrativo 350 cuyo objeto es: Contratar el servicio de arrendamiento del datacenter en modalidad collocation para el funcionamiento de los servicios TI de   la Unidad Administrativa Especial de Servicios Públicos, con CDP No. 300 y RP No. 313</t>
  </si>
  <si>
    <t>Se esta garantiza la continuidad del servicio mediante pagos mensuales, según forma de pago del contrato interadministrativo 350 derivado 2</t>
  </si>
  <si>
    <t>Se realizo la adición de la orden de compra 13651 con CDP No. 348 y RP No. 326</t>
  </si>
  <si>
    <t>Se inicio el cableado del sotano, piso 1 (ala oriental), piso 3, 4 y 5.
Se termino el cableado del piso 2 - Conectado piso 4 (Oriental) - Conectado y Casitas</t>
  </si>
  <si>
    <t>Se cambio la programación de esta actividad</t>
  </si>
  <si>
    <t xml:space="preserve">
Eventos realizados: Foro Socialización Nuevo Esquema de Aseo - Concejales; Reciclatón primera versión; Jornada de Recuperación y Embellecimiento Parque Santander.
Cubrimiento de eventos:Cubrimiento y apoyo logístico Foro Concejales Comisión Primera del Plan de Desarrollo y Ordenamiento Territorial; Cubrimiento Operativo recuperación y remoción de escombros y residuos, en puente calle 116 con auto pista norte; Cubrimiento primera y segunda mesa de trabajo con organizaciones de recicladores sobre el nuevo esquema de aseo; Reciclatón y jornada de embellecimiento barrios Juan XXIII, Los Olivos y Bosque Calderón; Cubrimiento Reunión entre Área de Aprovechamiento y grupo de recicladores.</t>
  </si>
  <si>
    <t xml:space="preserve">o 5 diseños de volantes y carpetas para formalización de recicladores, reciclatón febrero 11-2017 e iluminación parques
o Comunicados de prensa distribuidos a través de correo electrónico, mensajería instantánea y uno a uno a periodistas.
o 1 Convocatoria a medios de comunicación para conocer la reciclatón en barrios de la localidad de Chapinero.
o 1 respuesta a periodista de RCN Radio que indagó por puntos críticos.
o 20 Monitoreos de temas críticos en medios de comunicación relacionados con la gestión de la entidad.  
o Actualmente nos encontramos en la fase de estudios de mercado para la realización de un contrato que ejecute el plan de medios.
o Se adelantaron 2 entrevistas uno a uno con periodistas que cubren el proceso licitatorio del nuevo esquema de aseo.
o Se desarrolló estrategia pedagógica para participación de estudiantes de grados 9-10 y 11 en el periódico “Doña Juana” del colegio distrital José Celestino Mutis con el fin de implementar cultura ambiental, de reciclaje y separación.
o Diseño e implementación de campaña de cultura ciudadana a través de la Obra “Un Mundo Mejor”, una obra de audio musical para comunicación externa, la cual diseñé elaboré y produje pensando en el público infantil con claro mensaje para crear conciencia ciudadana frente al manejo de residuos.
</t>
  </si>
  <si>
    <r>
      <rPr>
        <sz val="11"/>
        <color theme="1"/>
        <rFont val="Gisha"/>
        <family val="2"/>
      </rPr>
      <t xml:space="preserve">o Información acerca de la actualización en el SIG con 2 publicaciones a través de correo masivo 
o Divulgación e invitación a participar del concurso interno ponle nombre a la App con 1 publicación en el correo masivo 
o Divulgación de nuevas sillas y equipamiento de trabajo para funcionarios y contratistas de la UAESP con 1 publicación a través de correo masivo.
o Promoción e invitación a participar activamente de la feria de servicios institucionales UAESP 2017 con 2 publicaciones en correo masivo e invitación por puestos de trabajo.
o Se diseñó la estrategia de divulgación y acompañamiento en las elecciones del comité de convivencia con 2 publicaciones en correo masivo, 1 publicaciones por intranet.
o Divulgación para realización de encuesta de bienestar con 4 publicaciones a través de correo masivo.
o Divulgación para realización de encuesta de capacitación con 5 publicaciones a través de correo masivo.
o Divulgación de información primera jornada de vacunación con 2 publicaciones en correo masivo  
o Divulgación de información interna de interés de los funcionarios y contratista de la entidad con 2 publicaciones en correo interno. 
o Divulgación de información relacionada con el traslado a la sede única con 5 publicaciones en correo interno.
o Divulgación de publicación del día sin carro y sin moto para funcionarios del distrito en el mes de febrero 1 publicación en correo masivo.
o Realización de encuesta de Percepción Episodio con 1 publicación en correo interno.
o Se realizaron 500 kits institucionales con camiseta polo y gorra para cada contratista y funcionario que se entregará de manera personalizada en el Episodio de Marzo. 
o Publicación del Boletín Somos la Unidad No. 006
o Publicación de nota “Arranca diálogo amplio y participativo entre recicladores y el Distrito Capital”
o Publicación de nota “Reciclatón transforma este sábado a los barrios Pardo Rubio, El Paraíso, Villas del Cerro y San Martín”
o Publicación de nota “Continúan en Chapinero las jornadas de recuperación y embellecimiento”
o Publicación de nota “Inicia el recorrido hacia una Bogotá Sostenible Ambientalmente”
</t>
    </r>
    <r>
      <rPr>
        <b/>
        <sz val="11"/>
        <color theme="1"/>
        <rFont val="Gisha"/>
        <family val="2"/>
      </rPr>
      <t xml:space="preserve">
</t>
    </r>
  </si>
  <si>
    <r>
      <t xml:space="preserve">
o Reciclatón II versión- Componente Pedagógico 
o Mesas de trabajo Recicladores
o Inauguración Luminarias- DOVE UNILEVER 
o Jornada de Recuperación y Embellecimiento Plazoleta calle 58 
o Inauguración Cancha Parque Olaya Herrera
o Día del Reciclador
o Cubrimiento Debate Control “Esquema de Aseo”.
o Cubrimiento Encuentro Ciudadano Barrio Las Quintas Usme.
o Cubrimiento Jornada Embellecimiento Parque Santander.
o Cubrimiento Reciclatón Barrio Pardo Rubio.
o Cubrimiento Mesa de Trabajo con Organizaciones Recicladores.
o Acompañamiento Inauguración Luminarias y Cancha Sintética Parque Olaya. 
o Asistencia Teatro – Foro sobre la problemática de la prostitución.
o Acompañamiento visita a puntos de acopio de material aprovechable, Barrio María Paz, Loc. Kennedy.
Alianzas con las siguientes empresas y entidades: como resultado de la gestión realizafa por parte del personal contratado para el logro de este hito, se establecieron las siguientes alianzas, las cuales no requieren recursos para el cumplimiento de los acuerdos establecidos entre las partes: </t>
    </r>
    <r>
      <rPr>
        <b/>
        <sz val="11"/>
        <color theme="1"/>
        <rFont val="Gisha"/>
        <family val="2"/>
      </rPr>
      <t xml:space="preserve">
</t>
    </r>
    <r>
      <rPr>
        <sz val="11"/>
        <color theme="1"/>
        <rFont val="Gisha"/>
        <family val="2"/>
      </rPr>
      <t xml:space="preserve">o DOVE-UNILEVER; EMPRESA DE ACUEDUCTO; ALCALDÍA LOCAL DE CHAPINERO; CONCEJO DE BOGOTÁ; SECRETARÍA DE INTEGRACIÓN SOCIAL; IDIGER; IDIPRÓN; INSTITUTO DISTRITAL DE RECREACIÓN Y DEPORTE-IDRD-
• ELABORACIÓN 8 FICHAS TÉCNICAS CORRESPONDIENTES A LOS EVENTOS PROGRAMADOS Y EJECUTADOS
</t>
    </r>
  </si>
  <si>
    <t xml:space="preserve">Para 28 de febrero la cuenta de twitter registró 14.596 seguidores. Desde enero 1 a febrero 28 hemos tenido un incremento de 383 seguidores lo que representa un 2,69% de crecimiento durante los dos meses.Se realizó y actualizó listado de vínculos y relacionamiento en Twitter de la cuenta de la entidad y se generó interacción con perfiles de artistas, periodistas e influenciadores, institucionales nación, asociaciones locales, Concejales, Senadores y entidades relacionadas con servicios públicos.
Se han realizado propuestas para el diseño e implementación de campaña de cultura ciudadana de manera articulada con Acueducto y Secretaría de Hábitat. De igual forma se realizó reunión con Fundación Social para el establecimiento de alianzas en el proyecto de arte colaborativo. Se está diseñando plan de acción de propuesta de posicionamiento de cementerios como escenario cultural y se están identificando contenidos para minisite. 
o Creación de 25 diseños para tuits “Día del reciclador”, 8 para entrega de iluminación de parques (parque La virgen)
o Usuarios 11.508. Número de visitas a páginas 23.555
</t>
  </si>
  <si>
    <t>Implementación de las  fases  1 y 2  del SGSST de conformidad  con  lo dispuesto en el Decreto 052 de 2017 del Ministerio de Trabajo.</t>
  </si>
  <si>
    <t>Alcaldía Mayor de Bogotá- Secretaria General</t>
  </si>
  <si>
    <t>Cambio  en la plataforma Estratégica
Restructuraciones administrativas</t>
  </si>
  <si>
    <t>Insuficiente personal competente para la labor</t>
  </si>
  <si>
    <t>En el mes de enero se desarrollo el proceso de la organización de la parte logística y elaboración de material de capacitación.</t>
  </si>
  <si>
    <t>Se cumplió  con el 100% de lo programado en el mes de enero del año en curso, como se evidencia en las adecuaciones realizadas al inmueble de la  Avenida Caracas 53-80</t>
  </si>
  <si>
    <t>Se cumplió  con el 100% de lo programado en el mes de enero del año en curso, como se evidencia en los 37 puestos  de trabajo nuevos y acordes a las condiciones ergonómicas requeridas y ubicados en la Avenida Caracas 53-80, piso 5</t>
  </si>
  <si>
    <t>Cambio  en la plataforma Estratégica
Reestructuraciones administrativas</t>
  </si>
  <si>
    <t xml:space="preserve"> Se llevo a cabo  reunión con  la oficina de Control interno en la cual realizo seguimiento al avance del proceso de implementación del Nuevo Marco Contable Publico en la Unidad Rad. 20171100012613</t>
  </si>
  <si>
    <t>Se realizó una (1)  reunión el 2 de febrero con los interesados del proceso desde la Subdirección Administrativa y Financiera para definir los valores de ponderación para el producto "Elaborar e implementar los instrumentos del proceso Servicio al ciudadano"</t>
  </si>
  <si>
    <t>Se realizó una (1)  reunión el 2 de febrero con los interesados del proceso desde la Subdirección Administrativa y Financiera para definir los valores de ponderación para el producto "Realizar el análisis de viabilidad para poner en funcionamiento puntos de atención al ciudadano"</t>
  </si>
  <si>
    <t>Se realizó una (1)  reunión el 2 de febrero con los interesados del proceso desde la Subdirección Administrativa y Financiera para definir los valores de ponderación para el producto  "Poner en funcionamiento los puntos de atención al ciudadano"</t>
  </si>
  <si>
    <t>En el mes febrero del año en curso, la meta establecida fue superada en un  50% de lo programado,  como se evidencia en las adecuaciones locativas realizadas al inmueble de la  Avenida Caracas 53-80, las cuales obedecieron al traslado de sedes administrativas  del edificio de la cra 13  No. 61-15 a la sede principal de la 53.</t>
  </si>
  <si>
    <t>En el mes febrero del año en curso, se cumplió  con el 100% de lo programado   como se evidencia en los 82 puestos de trabajo nuevos y acordes a las condiciones ergonómicas requeridas, instalados en las subdirecciones de  Administrativa y Asuntos Legales, ubicadas en la Avenida Caracas 53-80</t>
  </si>
  <si>
    <t xml:space="preserve">* Se realizo el seguimiento al tramite del 100% de los requerimientos de entes de control y se radico informe con el No. 20171100010653 del 7 de febrero de 2017.
</t>
  </si>
  <si>
    <t>* Se aprobo el Plan Anual de Auditorias el 2 de febrero de 2017, las cuales se desarrollaran desde el mes de marzo de 2017.</t>
  </si>
  <si>
    <t>*Se envio el Plan de mejoramiento, plan de gestión ambiental y proyectos orientados a la atención de infancia, niñez y adolecencia con radicado No. 20171100010391.
* Se envio Informe al correo de la Alcaldia Mayor el 15 de febrero, sobre implementación de las normas de Contabilidad rad No. 20171100012613.
*Informe de las causas que impactan los resultados de los avances de la gestión presupuestal, contractual y fisica.
* Se envio informe sobre seguimiento a las actas del Subcomite de Autocontrol con Radicado No. 201710001233.</t>
  </si>
  <si>
    <t>2 diseños de volantes (reciclatón 01/28/2017, comparendo ambiental) y 2 diseños de plegable para Oferta Institucional. 3 diseño para foro Nuevo Esquema de Aseo (volantes, stickers)
1 documento que contiene el componente externo de la estrategia de comunicación de la oficina asesora de comunicaciones. 
4 comunicados de prensa distribuidos a través de correo electrónico, mensajería instantánea y uno a uno a periodistas.
1 convocatoria a medios de comunicación para conocer la reciclatón en barrios de la localidad de Chapinero.
Manejo y documentación de la crisis relacionada con el bloqueo por parte de los vecinos al acceso a el relleno sanitario. 
Se desarrollaron 4 entrevistas con periodistas de televisión alrededor de la importancia de recolección en la fuente en el marco de la reciclatón.Se diseñó e implemento el proyecto de Audio para el conmutador automático de la Uaesp, el cual fue aprobado, autorizado para producción grabación, edición y puesto en funcionamiento al servicio de la comunidad.
Se apoyó al equipo de INNOVACION en la realización de propuesta pedagógica video informativo “Soy yo” el cual es una estrategia creativa relacionada con el aprovechamiento.</t>
  </si>
  <si>
    <t>Se diseñó la estrategia de divulgación y acompañamiento en las elecciones del comité de convivencia con 4 publicaciones en correo masivo, 1 actualización de carteleras digitales, 1 publicación de Wall paper, 2 publicaciones por intranet
Promoción e invitación a participar activamente de la feria de servicios institucionales UAESP 2017 con 1 publicación en correo masivo e invitación por puestos de trabajo.
Divulgar la información para la participación interna del día sin carro para funcionarios del distrito con 2 publicación a través de correo masivo y 1 publicación de encuesta de participación a través de correo masivo. 
Divulgación de nuevas sillas y equipamiento de trabajo para funcionarios y contratistas de la UAESP con 2 publicación a través de correo masivo.
Información acerca de la actualización en el SIG con 2 publicaciones en correo masivo
Divulgación de información primera jornada de vacunación con 1 publicación en correo masivo  
Divulgación de información “Programación de pago de obligaciones con proveedores y contratistas” con 1 publicación a través de correo masivo. 
Divulgación e invitación a participar del concurso interno ponle nombre a la App con 1 publicación en correo masivo. 
Publicación en la Intranet del noticiero Somos la Unidad No. 2 (1 publicación con __ vistas)</t>
  </si>
  <si>
    <t>Usuarios 4.136. Número de visitas a páginas 20.671 (Página web)
En la Fanpage de Facebook, durante el mes de enero se realizaron 46 publicaciones para un alcance de 46.465 personas.
El 31 de diciembre de 2016 la fanpage de Facebook tenía 3.555 seguidores, para 31 de enero 3.592 . Desde enero 1 a febrero 28 hemos tenido un incremento de 77 seguidores lo que representa un 2,16% de crecimiento durante los dos meses.
El 31 de diciembre de 2016 la cuenta de Twitter tenía 14.212 seguidores, para 31 de enero 14.406.
Desde enero 1 a febrero 28 hemos tenido un incremento de 383 seguidores lo que representa un 2,69% de crecimiento durante los dos meses.En la cuenta de Twitter, durante el mes de enero se realizaron 169 tuits, y en interacciones se tuvieron 687 retuits, 621 favorito para un total de 152,7K impresiones y durante el mes de febrero se realizaron 194 tuits, y en interacciones se tuvieron 744 retuits, 768 favorito para un total de 159,8K impresiones.</t>
  </si>
  <si>
    <t>Se inicio con la elaboracion de la ficha a  las localidades existentes en el distrito, en temas como Red Local de Parques, Red de Alumbrado Publico, Reciclaje en la Localidad, Gestion en el Manejo de Residuos, Servicio de Recoleccion de Basuras, Servicio Funerario de la Localidad, cada una con sus respectivas variables de acuerdo a la Gestion Intitucional que maneja la UAESP</t>
  </si>
  <si>
    <t>Inicialmente se trabajara con las localidades de Chapinero y Ciudad Bolivar, de acuerdo a los lineamientos establecidos</t>
  </si>
  <si>
    <t>Se inicio el Proceso Contractual, para el desarrollo de este Item</t>
  </si>
  <si>
    <t>Se encuentra en la formulación de los estudios previos para la contratación que apoye en la transición de la norma NTC ISO 9001 versión 2008 a la versión 2015</t>
  </si>
  <si>
    <t>En el mes de febrero se aplicaron las encuestas del perfil cultural los días 27, 28 de febrero y 1 de marzo a los servidores de la entidad. Así mismo la consultora desarrollo las actividades de acuerdo con el plan de trabajo.</t>
  </si>
  <si>
    <t>Mediante memorando interno de febrero 2017 se dió a conocer -socializó el  nuevo reglamento interno de cartera  a las Subdirecciones de la Unidad mediante los siguientes radicados: 20177000014083- Sergio a. Rodríguez- Aprovechamiento 20177000014013- Diego Palacios - Asuntos Legales                              20177000014093-Miguel Núñez- Disposición Final                  20177000014103- Yanlicer Pérez -RBL 20177000014113-Marcela Acosta - Oficina Asesora de Comunicaciones y Relaciones Interinstitucionales  20177000014123- Omar Urrea -Oficina control interno 20177000014143-Alejandro Lobo - Planeación                                            201770000141253 - Gustavo Palacios TIS`C;  logrando al mes de febrero un avance sinificativo  50% y superior al  programado para el mes de febrero  del 2017</t>
  </si>
  <si>
    <t>Durante el mes de febrero se capacitaron 86  funcionarios y contratistas, en los temas relacionados con TRD y Orfeo, logrando el  cumplimiento del 60% programado para el mes de febrero  del 2017</t>
  </si>
  <si>
    <t xml:space="preserve">
Fortalecer las estrategias de prevención del daño antijurídico a partir de la implementación del Manual de Formulación e Implementación de Políticas de Prevención del Daño Antijurídico (Resolución 0009 de 2017)</t>
  </si>
  <si>
    <t>KAWAK entra en producción a nivel Institucional con el módulo de Indicadores. Al mes de enero se encuentran cargados en KAWAK 41 indicadores formulados.  El 68,3% de los indicadores han sido alimentados con corte a  Enero 31 de 2017</t>
  </si>
  <si>
    <t xml:space="preserve">Se da inicio el contrato No 374 de 2016 el día 12/01/2017. Durante el mes de enero se estructuro el plan de trabajo y se aprobo la metodología y el instrumento de medición organziacional. </t>
  </si>
  <si>
    <t>Se realizó un primer trabajo con el grupo de calidad de la Oficina Asesora de Planeación, en la identificación de los documentos que responden a la NTC ISO 9001 versión 2015, el cual es soporte de las demás normas, para luego continuar con la identificación de los requisitos para cumplir con la ISO 14001.</t>
  </si>
  <si>
    <t>La información de indicadores cargada en KAWAK a 28 de febrero de 2017 corresponde al 68,3% de la totalidad de indicadores.  Se ha realizado acercamiento con los funcionarios encargados del cargue de la información para que se realice dentro de los tiempos establecidos</t>
  </si>
  <si>
    <t>Se encuentran en elaboración los estudios previos.</t>
  </si>
  <si>
    <t>Socializacion de información correspondiente a los servicios funerarios prestados en los Cementerios propiedad del Distrito y al programa de subsidios funerarios, a través de encuentros con personas naturales y /o jurídicas a saber, previo diseño y gestión con oficina asesora de comunicaciones UAESP para publicación de pieza comunicativa (volante y afiches)
Solicitud de apoyo a IMS  con la difusión de información (afiches,volante) cementerios, redes y Web cementerios). Acción verificada y cumplida. 05-01-2017 (http://www.cementeriosdeldistrito.com/subsidios.html )
Reunión Arquidiocesis de Bogota - Canciller Ricardo Pulido y remisión volante para difusión. 16-01-2017</t>
  </si>
  <si>
    <t>Consolidado de subsidios prestados de los meses de enero.
ENERO: 
N°. de subsidios autorizados:           97
N°. de subsidios no autorizados:      10
N° oficios con solicitud, que no específica cuales son los subsidios a prestar: 2</t>
  </si>
  <si>
    <t xml:space="preserve">Resolución No. 2196 de 12 de Diciembre de 2016 se otorga permiso de emisiones al Horno 2 y Horno 3 del Cementerio Norte.
Mediante la resolución 02001 de 2013 se otorgó permiso de emisiones para el Cementerio Parque Serafín.
Actas de inspección Vigilancia y control higiénico sanitaria Concepto linea de seguridad química Secretaria Distrital de Salud.
Serafín Acta No. 267936 19/01/2017  Se otorga concepto  Favorable
</t>
  </si>
  <si>
    <t>Se realizaron estudos previos y se radico ante SAL el proceso contractual para efectuar la contrratación de quienes realizaran la  estructuración del proyecto de servicios funerarios integrales en el Parque Cementerio Serafín</t>
  </si>
  <si>
    <t>Se adjudico el 16 de enero de 2017 el contrato de interventoria a la empresa COMPAÑIA DE PROYECTOS TECNICOS CPT S A quien realizara la interventoría técnica, operativa, social, administrativa, financiera, ambiental, jurídica, de seguridad industrial y de salud ocupacional, relacionadas con el contrato de concesión No. 311 de 2013, suscrito entre la Unidad Administrativa Especial de Servicios Públicos ¿ UAESP ¿ e Inversiones Monte Sacro Ltda</t>
  </si>
  <si>
    <t>Se han suscrito a la feha 8 contratos de prestación de servicos con el fin de 'Realizar la supervisión y control de los servicios públicos a cargo de la Subdirección de Servicios Funerarios y Alumbrado Público.. Con un valor total de $1.311.622.810</t>
  </si>
  <si>
    <t>Socializacion de información correspondiente a los servicios funerarios prestados en los Cementerios propiedad del Distrito y al programa de subsidios funerarios, a través de encuentros con personas naturales y /o jurídicas a saber, previo diseño y gestión con oficina asesora de comunicaciones UAESP para publicación de pieza comunicativa (volante y afiches)
Reunión Alcaldía local de Usme  y remisión volante para socializacion en redes y canales locales. 07-02-2017
Socialización de información y solicitud socializacion - difusión (chat y correo elextronico) Unidad de Victimas.  13-02-2017
Socializaciòn de información y solicitud de apoyo con difusión Subdireccion de Disposición final . 15-02-2017</t>
  </si>
  <si>
    <t>Consolidado de subsidios prestados de los meses de  febrero:
FEBRERO
N°. de subsidios autorizados:           203
N°. de subsidios no autorizados:      13</t>
  </si>
  <si>
    <t xml:space="preserve">n.
Actas de inspección Vigilancia y control higiénico sanitaria Concepto linea de seguridad química Secretaria Distrital de Salud.
'Central Acta No. 266576 02/02/2017 Se otorga concepto  Favorable
Norte Acta No.  266573 02/02/2017 Se otorga concepto  Favorable
Sur Acta No. 266577 02/02/2017  Se otorga concepto  Favorable
</t>
  </si>
  <si>
    <t>Se suscribio el contrato de prestación de servicios  261 de 2017 con la empresa AXIOMA CAPITAL SAS por valor de $77.000.000 con el objeto PRESTAR LOS SERVICIOS PROFESIONALES DESDE EL PUNTO DE VISTA FINANCIERO A LA SUBDIRECCIÓN DE SERVICIOS FUNERARIOS Y ALUMBRADO PÚBLICO RELACIONADOS CON LA INFRAESTRUCTURA DE ALUMBRADO PÚBLICO QUE NO SE ENCUENTRA VINCULADA AL CONVENIO NO. 766 DE 1997 Y CON LOS SERVICIOS FUNERARIOS INTEGRALES EN EL PARQUE CEMENTERIO SERAFÍN.
Se suscribio el contrato de prestación de servicios  261 de 2017 con la empresa AXIOMA CAPITAL SAS por valor de $77.000.000 con el objeto Prestar los servicios profesionales desde el ámbito legal y/o jurídico a la Subdirección de Servicios Funerarios y Alumbrado Público en la configuración del proyecto de infraestructura de alumbrado público que no se encuentra vinculada al Convenio No. 766 de 1997 y la estructuración del proyecto de servicios funerarios integrales en el Parque Cementerio Serafín.¿</t>
  </si>
  <si>
    <t xml:space="preserve"> Se firma acta de inicio el 20 de febrero para inicio de actividades del Contrato de Interventoria  244 de 2017. </t>
  </si>
  <si>
    <t>Se han suscrito a la feha 13 contratos de prestación de servicos con el fin de 'Realizar la supervisión y control de los servicios públicos a cargo de la Subdirección de Servicios Funerarios y Alumbrado Público.. Con un valor total de $1.486.683.928.</t>
  </si>
  <si>
    <t xml:space="preserve">Incumplimiento de la obligación contractual por parte de los operadores/prestadores </t>
  </si>
  <si>
    <t>Los  Operadores/ prestadores presentaron el Plan de relaciones con la comunidad para la vigencia 2017, a la Interventoria  (INTERCAPITAL), para su revisión y aprobación.</t>
  </si>
  <si>
    <t xml:space="preserve">1. Jornadas para recolección de residuos especiales
2. Seguimiento a la interventoría en las zonas apartadas de la ciudad.
3. Censo de puntos críticos georeferenciados </t>
  </si>
  <si>
    <t xml:space="preserve">1. Jornadas para recolección de residuos especiales:
*  Reciclatòn en el Barrio Bosque Calderón, en la localidad de chapinero el día 28 de Enero de 2017. </t>
  </si>
  <si>
    <t>Se aprobó plan de supervisón y control del servicio, por zona, el cual incluye el seguimiento al componente de corte de césped</t>
  </si>
  <si>
    <t xml:space="preserve">1. Preparación del día de la no contaminación visual
2. Operativos de retiro de PEV
3. Visitas de prevención a constructoras
4. Propuesta y desarrollo de la  normativa para costear la publicidad exterior no autorizada en el Distrito Capital </t>
  </si>
  <si>
    <t>1. Preparación del día de la no contaminación visual:
* Para el mes de enero no se realizó gestión para el desarrollo de esta actividad. 
2. Operativos de retiro de PEV
* En el mes de enero 2e realizaron 2 operativos de retiro de PEV, en las localidades de Suba y Usaquen, realizando el desmonte de 143 pendones y 50 pasacalles.  
3. Visitas de prevención a constructoras
* Para el mes de enero no se realizaron visitas a constructoras .
4. Propuesta normativa para costear la publicidad exterior no autorizada en el Distrito Capital 
* Se esta a la espera de definición del alcance de esta actividad.</t>
  </si>
  <si>
    <t>En el mes de enero se atendieron 39 SIRES, 36 por tema de arboles, dos por escombros y uno por hosptalarios</t>
  </si>
  <si>
    <t xml:space="preserve">1. Coordinación Mesa Distrital de Llantas 
2. Programación y acompañamiento a los operativos de recolección de llantas abandonadas en vía pública
</t>
  </si>
  <si>
    <t>1. Coordinación Mesa Distrital de Llantas:
La primera se realizó el día 31 de enero, la cual tuvo como objetivo principal realizar un análisis de las acciones desarrolladas en el año 2017 y la revisión del documento denominado carta de intención con la corporación Rueda Verde y la respectiva firma.
Sin embargo y de acuerdo a los planteamientos realizados por cada una de las entidades que asistieron a dicha mesa, se acordó la formulación de un diagnóstico inicial ya que en el momento no existe una línea base de la problemática que permita de manera adecuada la formulación de estrategias que permitan disminuirla.
2. Programación y acompañamiento a los operativos de recolección de llantas abandonadas en vía pública
Para el mes de enero de programó (1) operativo en el cual se recolectarón 1.203 llantas usadas en via pública.</t>
  </si>
  <si>
    <t>Propuesta para contratar  la interventoría del servicio de   hospitalarios.</t>
  </si>
  <si>
    <t>Actividad programada para Mayo</t>
  </si>
  <si>
    <t xml:space="preserve">Plan de supervisión y control aprobado por el Subdirector de RBL. </t>
  </si>
  <si>
    <t>1. bodegas del cementerio central sin llantas 
2. Informe sobre situaciones de riesgo atendidas en el marco del convenio</t>
  </si>
  <si>
    <t xml:space="preserve">1. Bodegas del cementerio central sin llantas. 
en el mes de enero se se llevó a cabo la gestión integral a 23.577 llantas, las cuales fueron retiradas del Cementario Central, a fin de realizar el aprovechamiento y/o tratamiento por parte del Sistema Verde y Argos, ejecutandose el 100% del contrato 354/16.  
</t>
  </si>
  <si>
    <t xml:space="preserve">El estudio de verificación de motivos se encuentra en revisión en la CRA. </t>
  </si>
  <si>
    <t>Actividad programada para Mayo de 2017</t>
  </si>
  <si>
    <t xml:space="preserve">Un plan de acción de relaciones con la comunidad aprobado y en ejecución. </t>
  </si>
  <si>
    <t xml:space="preserve">La Interventoria INTERCAPITAL aprobó los Planes de relaciones con la comunidad de los operadores/prestadores Ciudad Limpia y Aseo Capital.  queda pendiente por revisar y aprobar el Plan de relaciones con la comunidad de los prestadores  EAB y Lime.
</t>
  </si>
  <si>
    <t>1. Jornadas para recolección de residuos especiales:
* Reciclatòn en los Barrios Pardo Rubio; Paraíso y San Martin de Porras en la localidad de chapinero el día 10 de Febrero de 2017. Teniendo como resultado, la recolección de aproximadamente 6 Toneladas.  
2. Seguimiento a la interventoría en las zonas apartadas de la ciudad.
* Se realizó seguimiento a la operación a (24)  zonas de la ciudad , mediante 40 visitas de seguimiento.
3. Censo de puntos críticos georeferenciados.
* Se realizó el censo de puntos criticos , georeferenciendolos y se inicio la etapa de cartografia de los mismos.</t>
  </si>
  <si>
    <t xml:space="preserve">1. Plan de seguimiento y verificación de las intervenciones de corte de césped y poda de árboles 
* Esta acción ha permitido la generación de una matriz de seguimiento por cada una de las zonas en las cuales se registran todas las solicitudes de corte de césped y poda de árboles. Ésta es alimentada por cada responsable de zona y a medida que se atienden y se da respuesta se coloca en color verde, para posteriormente realizar la verificación en campo de forma aleatoria, o mediante comunicación telefónica con los peticionarios, igualmente se está remitiendo copia de las solicitudes a la interlocutoria para que esta de igual forma realice la verificación de las intervenciones, 
2. Apoyo conjunto para el plan de iluminación de parques y plazas públicas.
* Dentro de esta acción se están articulando las actividades de poda mensualmente con la información que es remitida por la subdirección de alumbrado público y funerarios de los parques y plazas públicas que son objeto de intervención por esa subdirección, sin embargo se acordó con la subdirección de alumbrado público y funerarios, que para el mes de Abril, se priorizaria la base de datos remitida por ellos a fin de realizar el corte y poda a los parques y plazoletas.  
3. Caracterización de la actividad de corte de césped en áreas públicas.
*Con respecto a esta acción, se está trabajando con el equipo técnico de corte y poda, para realizar la caracterización de las actividades de corte de césped y poda en áreas públicas, desarrolladas por parte de cada uno de los operadores  en cada zonas, las cual debe ser  concordantes con lo estipulado dentro del reglamente técnico operativo (res. 365 del 2013). Esta caracterización de actividades de corte y poda será realizada por cada contratista responsable de su zona mediante una visita técnica en campo, verificado dichas actividades.
</t>
  </si>
  <si>
    <t>1. Preparación del día de la no contaminación visual:
* En el mes de febrero se presentó inicialmente una propuesta para esta actividad, la cual se  encuentra en revisión y a la espera de aprobación.
2. Operativos de retiro de PEV
* Se realizaron 17 operativos de retiro de PEV en  (9) localidades, desmontando un total de 915 elementos;  828 pendones y 87 pasacalles.  
3. Visitas de prevención a constructoras
* Se  realizaron 15 visitas a constructoras, en las cuales se compartió la información de la norma actual vigente en cuanto al manejo de la Publicidad Extrerior Visual.  Para estas visitas se contó con el acompañamiento de la Secretaría Distrital de Ambiente.  Se suscribieron 15 actas de visita. 
4. Propuesta normativa para costear la publicidad exterior no autorizada en el Distrito Capital 
* Se esta a la espera de definición del alcance de esta actividad.</t>
  </si>
  <si>
    <t xml:space="preserve">Durante el mes de febrero se atendieron 21 SIRES, 20 por árboles caídos y una por escombros </t>
  </si>
  <si>
    <t xml:space="preserve">1. Coordinación Mesa Distrital de Llantas:
Para el mes de febrero no se llevó a cabo reunión de Mesa Distrital de Llantas.
2. Programación y acompañamiento a los operativos de recolección de llantas abandonadas en vía pública
Para el mes de febrero se llevaron a cabo (8) operativos de NFU, en los cuales se recogieron 5.345 llantas usadas en vía pública.
</t>
  </si>
  <si>
    <t>Se ejecutaron las actividades establecidas en el plan de supervisión y control</t>
  </si>
  <si>
    <t>3. bodegas del cementerio central sin llantas. 
Par el mes de febrero, se validaron los datos presentados por el contratista y se realizó la revisión y validación de los informes presentados, para viabilizar la liquidación del CTO 354/16; dicha validación de datos aun  se encuentra en curso.</t>
  </si>
  <si>
    <t>. La Comisión de Regulación de Agua Potable y Saneamiento Basico expidio la Resolución 786 del 27 de febrero  2017,  "Por la cual se resuelve la solicitud de venficación de motivos para la inclusión de cláusulas de áreas de servicio
exclusivo en los contratos que se suscriban para la prestación del servicio público de aseo en el Distrito Capital
para las actividades de comercialización, recolección, transporte, barrido y limpieza de vías y áreas públicas, corte de césped, poda de árboles, lavado de áreas públicas, instalación y mantenimiento de cestas".  El 31 de marzo se define si esta resolución queda en firme.</t>
  </si>
  <si>
    <t xml:space="preserve">Agencia Nacional de la Defensa Jurídica del Estado y la Dirección de Defensa Judicial y Daño Antijurídico de la Secretaría Jurídicda de la Alcaldía Mayor de Bogotá D.C. </t>
  </si>
  <si>
    <r>
      <t>Se realizó una  (1)  reunión entre la Subdirección Administrativa y Financiera y la Oficina Asesora de Planeación el día 6 de enero de 2017 para formular las acciones que dentro del marco del eje denominado "Desarrollar y fortalecer el modelo de transformación organizacional de la entidad", el plan "Fortalecimiento institucional de la gestión publica"  y la meta " Desarrollar y fortalecer el modelo de transformación organizacional de la entidad"  desarrollará el producto "</t>
    </r>
    <r>
      <rPr>
        <b/>
        <i/>
        <sz val="11"/>
        <rFont val="Arial"/>
        <family val="2"/>
      </rPr>
      <t>Elaborar e implementar los instrumentos del proceso Servicio al ciudadano</t>
    </r>
    <r>
      <rPr>
        <sz val="11"/>
        <rFont val="Arial"/>
        <family val="2"/>
      </rPr>
      <t>"</t>
    </r>
  </si>
  <si>
    <r>
      <t>Se realizó una (1) reunión entre la Subdirección Administrativa y Financiera y la Oficina Asesora de Planeación para formular las acciones que dentro del marco del eje denominado "Desarrollar y fortalecer el modelo de transformación organizacional de la entidad", el plan "Fortalecimiento institucional de la gestión publica"  y la meta " Desarrollar y fortalecer el modelo de transformación organizacional de la entidad"  desarrollará el producto "I</t>
    </r>
    <r>
      <rPr>
        <b/>
        <i/>
        <sz val="11"/>
        <rFont val="Arial"/>
        <family val="2"/>
      </rPr>
      <t>Realizar el análisis de viabilidad para poner en funcionamiento puntos de atención al ciudadana</t>
    </r>
    <r>
      <rPr>
        <sz val="11"/>
        <rFont val="Arial"/>
        <family val="2"/>
      </rPr>
      <t>"</t>
    </r>
  </si>
  <si>
    <r>
      <t>Se realizó una (1) reunión entre la Subdirección Administrativa y Financiera y la Oficina Asesora de Planeación para formular las acciones que dentro del marco del eje denominado "Desarrollar y fortalecer el modelo de transformación organizacional de la entidad", el plan "Fortalecimiento institucional de la gestión publica"  y la meta " Desarrollar y fortalecer el modelo de transformación organizacional de la entidad"  desarrollará el producto "</t>
    </r>
    <r>
      <rPr>
        <b/>
        <i/>
        <sz val="11"/>
        <rFont val="Arial"/>
        <family val="2"/>
      </rPr>
      <t>Poner en funcionamiento los puntos de atención al ciudadana"</t>
    </r>
  </si>
  <si>
    <t>En el mes de Enero ingresa a la base de datos de infraestructura de alumbrado público
Luminarias con tecnología de Halogenuro metálico (CMH) nuevas: 1.840 
Luminarias existentes de sodio con cambio de bombilla a CMH:  34</t>
  </si>
  <si>
    <t xml:space="preserve">Se han suscrito a la feha 9 contratos de prestación de servicos con el fin de prestar los servicios profesionales  para apoyar la supervisión y control   relacionada con el sistema de Alumbrado Público. Con un valor total de $562.298.452.
Se adicionaron los contratos de Interventoria para 098 y 099 por 4 meses ternimando el 30 de abril de 2017, tiempo en el cual se tramitara el proceso contractual para su adjudicación. </t>
  </si>
  <si>
    <t>Se inicio montaje del proyecto piloto de luminarias LED energizados por fotovoltaica en la localidad de USAQUEN - plazoleta Nor oriental Centro Comercial Hacienda Santa Barbara en la Calle 116 con Cra 6.</t>
  </si>
  <si>
    <t>En el mes de Febrero 
En el plan de parques a modernizar para el año 2017 se han incluido 48 parques, en donde se han Modernizado 874 Luminarias (con corte a 15 de febrero de 2017).</t>
  </si>
  <si>
    <t>Supervisión y control a la prestación del servicio</t>
  </si>
  <si>
    <t>No contar con la interventoria y el personal profesional minimo requerido para realizar las actividades de supervision y control.</t>
  </si>
  <si>
    <t>FIRMAS INTERVENTORAS</t>
  </si>
  <si>
    <t>Se adicionaron los contratos de Interventoria para 098 y 099 por 4 meses ternimando el 30 de abril de 2017, tiempo en el cual se tramitara el proceso contractual para su adjudicación. 
'Se han suscrito a la feha 12 contratos de prestación de servicos con el fin de prestar los servicios profesionales  para apoyar la supervisión y control   relacionada con el sistema de Alumbrado Público. Con un valor total de $715.698.452.</t>
  </si>
  <si>
    <t xml:space="preserve">Se realizo capacitacion y montaje del proyecto piloto de telegestión con la empresa PHILIPS en la localidad de Teusaquillo parque San Luis Cra 18 calle 60. </t>
  </si>
  <si>
    <t>No se tiene aprobado el Plan Anual de Auditorias.</t>
  </si>
  <si>
    <t>No contar con el personal necesario  para realizar el 100% de Auditorias ni para hacer seguimientos a los Riesgos de la Unidad.</t>
  </si>
  <si>
    <t>Actualización del  Plan Institucional de capacitación
Ejecución  del cronograma  de Capacitación para la vigencia 2017</t>
  </si>
  <si>
    <t>Realizar dos (2) Informes semestrales de PQRS de la Oficina Control Interno a la Dirección y publicarlo en la página web de la UAESP. 
Realizar tres (3) seguimientos a las Estrategias del Plan Anticorrupción y de Atención al Ciudadano de la Unidad.</t>
  </si>
  <si>
    <t xml:space="preserve">Hacer seguimiento al trámite del 100% de los requerimientos de información de Entes Externos de Control.
Hacer seguimiento a la Consolidación y Transmisión de las Cuentas periodicas a la Contraloría Distrital y a la Contraloria General de Nación que debe realizar la Dirección General de la Unidad. </t>
  </si>
  <si>
    <t>Ejecutar y Coordinar el desarrollo del 100% del Programa Anual de Auditorias de la Unidad aprobado por el Comité Directivo.
Hacer 2 seguimientos a la Administración de Riesgos por procesos de la Unidad, conforme procedimiento interno.</t>
  </si>
  <si>
    <t>Obras de infraestuctura terminadas (Dique VI Fase II). 
Obras de mitigación en planta de tratamiento de lixiviados. 
Obras de infraestructura en zona de Poste 53. 
Construcción sistema de conducción de lixiviado generado en el RSDJ hacia el alcantarillado de la ciudad dirigiendolo a la PTAR de Canoas.</t>
  </si>
  <si>
    <t>Diagnóstico actualizado del área de influencia del RSDJ. 
Propuesta de la reformulación del Plan de Gestión Social.</t>
  </si>
  <si>
    <t>Estudio de transporte y demanda de materiales para la caracterización de residuos aprovechables. 
Adquisición de computadores
Adquisición de básculas
Estandarización de punto de recolección de residuos sólidos</t>
  </si>
  <si>
    <t>Realizar 1 campaña de separación en la fuente, dignificación del reciclador y aprovechamiento de residuos sólidos</t>
  </si>
  <si>
    <r>
      <t xml:space="preserve">PROGRAMACIÓN CUANTITATIVA 
</t>
    </r>
    <r>
      <rPr>
        <sz val="10"/>
        <color theme="1"/>
        <rFont val="Arial"/>
        <family val="2"/>
      </rPr>
      <t>(Indique el porcentaje o cantidad)</t>
    </r>
  </si>
  <si>
    <t>Marzo</t>
  </si>
  <si>
    <t xml:space="preserve">El Plan de Relaciones con la Comunidad del operador / prestador Aguas de Bogotá y Lime, se encuentra pendiente de aprobación.
Para el mes de marzo se realizó seguimiento a las actividades del Plan de Relaciones con la Comunidad de los operadores Ciudad Limpia y Aseo Capital por parte de la Interventoría (INTER CAPITAL), donde se verificó que las actividades desarrolladas se enfocaron en la promoción de la separación en la fuente y el manejo adecuado de los residuos sólidos por parte de la ciudadanía. Se supervisaron las  actividades (talleres, visitas charlas, reunones) realizadas por los operadores en cinco localidades del Distrito Capital dirigidas a centros educativos, puntos criticos detectados y ciudadania.   </t>
  </si>
  <si>
    <t xml:space="preserve">1. Jornadas para recolección de residuos especiales
* En el mes de Marzo de 2017, el grupo de apoyo a RBL no se realizaron jornadas de recolección de residuos especiales
2. Seguimiento a la interventoría en las zonas apartadas de la ciudad.
* Recorrido Localidad de Kennedy, el día 9 de Marzo de 2017. 
* Recorrido Localidad Rafael Uribe Uribe, junto con Secretaria de Gobierno, el día 15 de marzo de 2017. 
* Recorrido entre la Carrera 2da a la 10ma, y de la 10ma a la 12, el día 16 de marzo de 2017. 
* Verificación petición USME- Barrio La Andrea, el día 28 de marzo de 2017.
*Se verifico la petición allegada por la personería en Ciudad Bolívar, el día 29 de Marzo de 2017. 
3. Censo de puntos críticos georeferenciados 
De acuerdo a los informes presentados por parte de los operadores y/o prestadores se consolidó la cantidad de puntos críticos que hay en el Distrito con un total de 780, en donde se encuentran clasificados en mitigados, intervenidos, erradicados, identificados y reactivados, posteriormente se georreferenciaron, y se procederá a realizar seguimiento mensual a los puntos críticos intervenidos.
</t>
  </si>
  <si>
    <t xml:space="preserve">1. Plan de seguimiento y verificación de las intervenciones de poda de árboles 
En el mes de marzo, se viene realizando la alimentación constante de la matriz de seguimiento por cada una de las zonas en las cuales se registran todas las solicitudes de corte de césped y poda de árboles (fechas de radiado, radicado, zona, solicitante, fecha de respuesta radicado de respuesta, etc.). Para el mes de marzo del 2017 se obtuvieron los siguientes resultados:
Zona 1: 92 Solicitudes y se atendieron 58 
Zona 2: 35 solicitudes y se atendieron 24
Zona 4: 29 Solicitudes y se atendieron 11
Zona 5: 24 Solicitudes.
Zona 6: 31 solicitudes y se atendieron 29
Total de solicitudes realizadas en materia de poda de árboles en el mes de Marzo del 2017, fueron 211 y total de solicitudes atendidas en el mes de marzo 122.
 2. Apoyo conjunto para el plan de iluminación de parques y plazas públicas.
En el mes de marzo, se continuó con la articulación de las actividades de poda, mensualmente con la información que es remitida por la subdirección de alumbrado público y funerarios,  en relación con los parques y plazas públicas que son objeto de intervención por esa subdirección, sin embargo es importante aclarar que en la última reunión con la subdirección de alumbrado público y funerarios, se acordó que para el próximo mes de Abril, la base de datos remitida por ellos seria priorizada, toda vez que la capacidad operativa del equipo de corte y poda, no tienen la capacidad de intervenir todos los parques y plazoletas que son intervenidos mensualmente por la subdirección.
Parques intervenidos:
Zona 1: Poda en parques dentro del plan de luminarias de la UAESP 8
Zona 3: Poda en parques dentro del plan de luminarias de la UAESP 3
Zona 4: Poda en parques dentro del plan de luminarias de la UAESP 1
Total parques intervenidos en materia de poda de árboles durante el mes de Marzo: 12
Igualmente dentro de las verificaciones de actividades de poda y marcaciones de individuos arbóreos, por parte  del equipo técnico en campo en compañía de los operadores y/o prestadores, se hace énfasis en la liberación de luminarias y conos lumínicos.
3. Caracterización de la actividad de corte de césped en áreas públicas.
Dentro de esta actividad, en el mes de Marzo, se trabajó con el equipo técnico de corte para realizar la caracterización de las actividades de corte de césped localizados en áreas públicas, desarrolladas por parte de cada uno de los operadores y/o prestadores  en cada zonas, las cual debe ser  concordantes con lo estipulado dentro del reglamente técnico operativo (Res. 365 del 2013). 
En el mes de marzo se realizaron 3 caracterizaciones de actividades de corte de césped en áreas públicas, en las zonas 1,2 y 6.
</t>
  </si>
  <si>
    <t xml:space="preserve">1. Preparación del día de la no contaminación visual
 * En el mes de marzo se envió propuesta para la realización de esta actividad.
2. Operativos de retiro de PEV
* Se realizaron 41 operativos de retiro de PEV en  (9) localidades, desmontando un total de 2.233 elementos;  1.940 pendones y 293 pasacalles.  
3. Visitas de prevención a constructoras para el mes de marzo se realizo una visita. 
4. Propuesta normativa para costear la publicidad exterior no autorizada en el Distrito Capital 
</t>
  </si>
  <si>
    <t>Durante el mes de marzo  se atendieron 60 SIRES,  por árboles caídos.</t>
  </si>
  <si>
    <t>1, La mesa del mes de marzo se realizo el 3/03/2017, donde se definió que la UAESP se encarga de coordinar al proceso de recolección de las firmas del acta de colaboración con la Corporación Pos Consumo Rueda Verde, para la cooperación en la gestión de las llantas abandonadas de manera clandestina en vía pública que se recolectan en los operativos que se realizan.
Dicha acta de reunión fue firmadá el 16 de marzo.
Adicionalmente se planteó el cronograma de sensibilizaciones y operativos a realizarse con el apoyo de la Secretaria Distrital de Gobierno, Alcaldías Locales, Secretaria Distrital de Ambiente y UAESP.
2. En el mes de marzo se realizaròn 7 operativos de recolección de llantas abandonadas de manera clandestina en vía pública, logrando recolectar y gestionar 3175 llantas, en diferentes localidades así: Fontibón (297), Puente Aranda (526), Kennedy (538), Engativa (40), Rafael Uribe Uribe (375), Chapinero (155), Barrios Unidos (97), Suba (646), Ciudad Bolivar (150) y Bosa (351).</t>
  </si>
  <si>
    <t xml:space="preserve">1. bodegas del cementerio central sin llantas.    
Dentro del contrato 354/2017, se realizo la aprobación del informe presentado por el contratista.
2. No se presentaron situaciones de riesgo para ser atendidas en el marco del convenio con IDIGER
</t>
  </si>
  <si>
    <t xml:space="preserve"> La Comisión de Regulación de Agua Potable y Saneamiento Básico expidió la Resolución 786 del 27 de febrero  2017,  "Por la cual se resuelve la solicitud de vinificación de motivos para la inclusión de cláusulas de áreas de servicio
exclusivo en los contratos que se suscriban para la prestación del servicio público de aseo en el Distrito Capital
para las actividades de comercialización, recolección, transporte, barrido y limpieza de vías y áreas públicas, corte de césped, poda de árboles, lavado de áreas públicas, instalación y mantenimiento de cestas". Se presentaron cuatro recursos, lo cuales  se encuentran en revisión por parte de la Comisión de Regulación de Agua Potable.</t>
  </si>
  <si>
    <t>* El estudio de caracterización fue radicado el 28 de marzo para revisión de la Subdirección de Asuntos Legales.
* Adquisición de computadores y básculas (Se esta verificando con almacen para definir el inventario de las básculas existentes, para determinar cuantas se dben adquirir). 
* Estandarización de puntos de recolección de residuos sólidos (Este proceso va incluido en el proyecto del Decreto 400 de 2004).</t>
  </si>
  <si>
    <t>Se estructuró un documento borrador de avance concerniente a la definición de una normativa de sustitución del decreto 400 de 2004. . Este documento esta pendiente de discusión, y sólo constituye uno de los enfoques de definición posible.</t>
  </si>
  <si>
    <t>Se encuentra en revisión la resolución del pago de los VTA, por parte de la Subdirección Administrativa y Financiera.</t>
  </si>
  <si>
    <t>Se concretó el contrato de arrendamiento de la bodega de puente Aranda y una de las bodegas del conjunto de Maria Paz (bodega 5) que si tiene titularidad plena, se recibio oferta de arriendo con opcion de compra de la bodega contigua (6) y por tal razon se adelanta el convenio con Catastro para la elaboración de los avaluos a fin de realizar la compra de ambas bodegas en el sector de Maria Paz, localidad de Kennedy.</t>
  </si>
  <si>
    <t xml:space="preserve">Se realizo la actualizacion respectiva de la base de datos RURO mediante Resolucion 135 de 2017 del 31 de marzo, con 220 personas que son incluidas como Recicladores de Oficio  y 2 recicladores fallecidos. </t>
  </si>
  <si>
    <t>El proceso de carnetización para la adquisición  de insumos de la población recicladora de oficio inscritos en el RURO ya se encuentra publicado.</t>
  </si>
  <si>
    <t xml:space="preserve">OBRA MITIGACIÓN PTL: Desde la segunda semana de febrero y hasta el  hasta el 12 de marzo, se bajaron los niveles de lixiviados de los biorreactores en 1,5 metros. Se observó inestabilidad de las paredes de los bioreactores durante este descenso y se procedió a realizar un monitoreo topográfico de precisión desde el 13 de marzo hasta la fecha. Se realizaron reuniones conjuntas de seguimiento técnico para avaluar la estabilidad y acciones a tomar.
OBRA POSTE 53: El 13 de marzo se notificó por parte de la CAR el permiso de ocupación de cause de la Quebrada Yerbabuena RES 632 de 2017.  Se realizaron 4 reuniones preparatorias a la obra para generar y socializar el permiso de ocupación de cause. El 22 se remitió a la CAR un recurso de reposición de la resolución 632 de 2017, para subsanar errores en dicha resolución, requerirdos para inicio de la obra.
OBRA DIQUE 6: Se participó en comités semanales de avance. Se procedió a gestionar la tercera factura para interventoría. Y se le realizó seguimiento al cumplimiento de las actividades. </t>
  </si>
  <si>
    <t xml:space="preserve">Se reciben 2 propuestas más de firmas consultoras que desean participar del proceso de actualización del diganóstico y reformulación del Plan de GS. El equipo de GS estudia las propuestas, realiza observaciones y se solciitan ajustes. </t>
  </si>
  <si>
    <t xml:space="preserve">Se avanza en el normal desarrollo de los convenios/contratos firmados. Al respecto: 
-Se realiza trámite para prorrogar por 2 meses el contrato 381/16 (Gimnasios Biosaludables - BIOCIVIL ING LTDA).
Con respecto a los proyectos en formulación con vigencia 2017 se está en la etapa previa a la fase precontractual.  </t>
  </si>
  <si>
    <t xml:space="preserve">Se hace el reconocimiento predial en campo de 11 predios en Mochuelo Bajo y 7 predios en Mochuelo Alto, y se efectúo el respectivo levantamiento topográfico.
Se elaboraron los estudios de títulos de 11 predios en Mochuelo Bajo y 7 predios en Mochuelo Alto
Se elabora y expide la Resolución No. 84 del 7 de marzo de 2017- Por la cual se anuncian los proyectos y se ordena la practica de insumos necesarios para adelantar el proceso de adquisición predial requerido para dar cumplimiento a las obligaciones impuestas en las Resoluciones CAR No. 1351 y 2320 de 2014. 
Actualmente, tanto el Decreto de Urgencia como la exposición de motivos se encuentra para firma de la Secretaría de Hábitat y envió posterior a la Alcandía Mayor.
Se elaboraron los formatos de Oferta de Compra y Promesa de compraventa. Los formatos de escritura pública y resolución de expropiación están en elaboración.
Se tramita el contrato de Avalúos con Catastro, a la fecha nos encontramos en la legalización del contrato de avalúos en la Subdirección de Asuntos Legales en elaboración del acta de inicio.  
Previamente a este contrato de avalúos, se contrató en el 2016 un avaluador quien realizó una estimación preliminar del valor de suelo por zonas y la metodología a utilizar en la tasación del daño emergente y el lucro cesante a pagar.
Se elabora un presupuesto provisional , teniendo en cuenta que los valores finales dependen de los Avalúos realizados por Catastro. 
</t>
  </si>
  <si>
    <t xml:space="preserve">La UNIDAD está a la espera de las determinaciones que tome la CAR al respecto del cumplimiento de la obligación de la UAESP para la adquisición de los predios ubivados en la franja de los 500 metros ordenada por la Resoluciones CAR 1351 y 2320 de 2014. Sin embargo, se adelantaron las siguientes actividades; 
• Se realizó la identificación de los predios objeto de compra y se realizó levantamiento de un plano general de dicha franja.
• Se realizó base de datos de los predios comprendidos dentro del plano general de los 500mts. 
 Se elabora un presupuesto provisional para compra de predios, teniendo en cuenta que los valores finales dependen de los Avalúos realizados por Catastro. </t>
  </si>
  <si>
    <t>Investigación y redacción de 6 comunicados de prensa. Distribución a una base de datos de periodistas de más de 360 entradas. 
Día del reciclador: 7 notas gestionadas
Autorización CRA esquema de aseo:  10 notas gestionadas
Plan de choque relleno sanitario lluvias: 15 Notas gestionadas
Plan de choque relleno sanitario vectores: 5 notas generadas.
Comunicado actividades de embellecimiento Usaquén: 3 notas generadas
Invitación a jornada de embellecimiento en Usaquén a una base de datos de más de 360 entradas o registros.
El manual de crisis está en desarrollo. Su implementación se hizo durante la situación causada por las lluvias en el Relleno Doña Juana. 
Se han desarrollado entrevistas 1 a 1 con medios como RCN TV, Red + Noticias, City TV, Canal Capital y CM&amp;.
-Diseño de volantes punto Vive Digital oficina TIC</t>
  </si>
  <si>
    <t xml:space="preserve">-Invitaciones para Episodio UAESP
-Diseño Conmemoración día del agua
Boletín de Noticias OAC - marzo de 2017
- Divulgación de información sobre el mantenimiento de redes de internet y traslados a nuevos puestos de trabajo con 4 publicaciones en correo interno.
- Divulgación de la información relacionada con el 2 de marzo, día de la sostenibilidad con 1 publicación en correo interno.
- Divulgación de información para el pago y retenciones de fuente para contratistas con 1 publicación en correo interno.
- Divulgación para la promoción de la información Maestría en Gestión Pública con 1 publicación en correo interno.
- Divulgación de la promoción de la invitación a celebrar el día del hombre con 1 publicación en correo interno.
- Divulgación campaña “Llegó el tiempo de la salud ocupacional” con 3 publicaciones en correo interno.
- Divulgación campaña “Día del agua” AE5con 2 publicaciones en correo interno.
- Divulgación de información “Incremento salarial2 con 1 publicación en correo interno.
- Divulgación de información “Capacitación evaluación de la gestión para empleados provisionales con 2 publicaciones en correo interno.
- El 10 de marzo se realizó el primer Episodio del año con 2 publicaciones en correo interno.
- Presentación de la estrategia de comunicación interna a la Dirección General, donde se realizará el lanzamiento de la página web, la intranet, aplicación Apporta, y las redes sociales internas y externas de la entidad. El documento se encuentra en estado de revisión y aprobación. 
Intranet:
o Publicación de la nota “¡Gracias a ti Reciclador!”
o Publicación de la nota “¡Celebramos el día internacional de la mujer!”
o Publicación de la nota “Paspo a paso de la innovación en la UAESP”
o Publicación de la nota ¡Así se vivió el primer Episodio del año”
o Publicación de la pieza gráfica “Rendición de cuentas #Estamos haciendo2016”
o Publicación de la nota “Embelleciendo la Plaza de Usaquén”
o Publicación en carteleras digitales del Noticiero Somos la Unidad No. 3. La publicación tuvo una duración de dos semanas.
</t>
  </si>
  <si>
    <t xml:space="preserve">Eventos:  
1. Jornada de Recuperación y Embellecimiento Parque Plaza Usaquén 
2. Día de la mujer
3. Día del reciclador
4. Informe de Gestión – EPISODIO-
5. Rendición de Cuentas – Sector Habitat
Entidades que participan: Unidad Administrativa Especial de Servicios Públicos (UAESP), Instituto Distrital de Patrimonio Cultural (IDPC), Instituto Distrital para la Protección de la Niñez y la Juventud (IDIPRÓN), LIME, Instituto de Desarrollo Urbano (IDU), Departamento Administrativo de la Defensoría del Espacio Público (DADEP), Instituto Distrital de Turismo -IDT- Alcaldía local de Usaquén y Asociación de Recicladores M y M ASOUSAQUÉN Y RECI-CRECER 
* Construcción de veinte (20) fichas técnicas y agendas para la organización, desarrollo y estructura para cada uno de los eventos programados.
Alianzas realizadas:
Sector privado
1. Alpina
2.  Philippe
3.  Grupo Takami  (Osaki, 80 sillas, Horacio barbato) Starbucks 
4. Instituto Distrital de Patrimonio Cultural (IDPC)
5.  Instituto Distrital para la Protección de la Niñez y la Juventud (IDIPRÓN)
6. LIME
7. Instituto de Desarrollo Urbano (IDU)
8.  Departamento Administrativo de la Defensoría del Espacio Público (DADEP), Instituto Distrital de Turismo -IDT- 
9. Alcaldía local de Usaquén 
10.  Asociación de Recicladores M y M ASOUSAQUÉN Y RECI-CRECER 
EVENTOS: 
A) DIA DEL RECICLADOR
B) OLIMPIADAS DEPORTIVAS FEDERINCOL-KENNEDY
C) JORNADA DE RECUPERACION Y EMBELLECIMIENTO PARQUE DE USAQUEN
D) RECORRIDO EN BARRIO POLICARPA-LOC A NARIÑO
E) RECORRIDO EN BARRIO CIUDAD BERNA-LOC. A NARIÑO
F) RECORRIDO EN BARRIO EL SOSIEGO-LOC. SAN CRISTOBAL SUR
G) EVENTO ENTREGA DE LUMINARIAS PARQUE USAQUEN
1- Cubrimiento Encuentro ciudadano convocado por Concejal Lucía Bastidas, exposición de inquietudes presentadas en la zona a entidades del distrito. Barrio Gran Britalia, Localidad de Kennedy.
2- Mesa de trabajo con ciudadanos convocado por Concejal Gloria Stella Díaz, exposición de inquietudes respecto a la construcción del proyecto residencial Torres de Timiza. Ante entidades del distrito.  Sector Timiza, Localidad de Kennedy.
3- Cubrimiento debate de control político en la Comisión Primera Permanente del Plan de Desarrollo y Ordenamiento Territorial del Concejo de Bogotá. Tema: “Nuevo Esquema de Aseo”
4- Cubrimiento Encuentro ciudadano convocado por el Concejal José David Castellanos, JAC de la Localidad de Teusaquillo y entidades del Distrito, sobre inquietudes en diversos temas, especialmente en iluminación, aseo, movilidad, seguridad y espacio público.
5- Cubrimiento Entrega de bodega para actividad de Estación de Clasificación y Aprovechamiento (ECA) por parte de la Subdirección de Aprovechamiento a las Organizaciones Asocolombianita y Ecorresiduos, en el barrio La Gorgonzola, Localidad Puente Aranda.
6- Visita técnica y de promoción y posterior cubrimiento de la Jornada de Embellecimiento Plaza de Usaquén.
7- Cubrimiento mesa de trabajo, entre entidades del distrito, comunidad del Barrio el Motorista, Localidad de Bosa y el concejal Germán García. Tema: aprovechamiento y adecuación de zonas de espacio público para las instituciones educativas y población residente en la zona.
8- Cubrimiento Inauguración Proyecto Piloto de Iluminación Sostenible, con sistema fotovoltaico, en el Centro la Alquería. 
</t>
  </si>
  <si>
    <t xml:space="preserve">Evento intervención parque Usaquén: creación gráfica para tuits, diseño afiche, invitaciones, y diplomas
Actualización home página web con banner sector hábitat y banner rendición de cuentas 
Medición para página web mes de marzo: 
Número de visitas a páginas: 2217
Usuarios: 1523
Duración media de la sesión: 00:01:19
% de nuevas sesiones: 88,62 %
El 28 de febrero de 2017 la fanpage de Facebook tenía 3.633 seguidores, para 31 de marzo 3.672. Durante el mes hemos tenido un incremento de 38 seguidores lo que representa un 1,04% de crecimiento durante el mes.
En la Fanpage de Facebook, durante el mes de marzo se realizaron 50 publicaciones con un alcance de 60.869 personas.
El 28 de febrero de 2017 la cuenta de Twitter tenía 14.596 seguidores, para el 31 de marzo 14.839, hemos tenido un incremento de 243 seguidores lo que representa un 1,66% de crecimiento durante el mes.
En la cuenta de Twitter, durante el mes de marzo se realizaron 277 tuit, en interacciones se tuvieron 968 retuit y 1.1K favorito para un total de 250,9K impresiones.
El perfil de Instagram tenía el 31 de diciembre de 2016 159 seguidores, al final de enero de 2017 el perfil finalizó con 169 seguidores, se obtuvieron 10 seguidores más con un porcentaje de crecimiento de seguidores de 6,289% durante el mes, se realizó 1 publicación y se obtuvieron 15 me gusta. Febrero de 2017 cerró con 187 seguidores con un porcentaje de crecimiento de seguidores de 9,357%, se realizaron 4 publicaciones y se obtuvieron 50 me gusta. Marzo de 2017 cerró con 193 seguidores, se obtuvieron 5 seguidores con un porcentaje de crecimiento de 2,66%, se realizaron 7 publicaciones y se obtuvieron 46 me gusta.
Se realizó y actualizó listado de vínculos y relacionamiento en Twitter de la cuenta de la entidad con un total de 115 perfiles entre artistas, periodistas, influenciadores, institucionales nación, asociaciones locales, Concejales, Senadores, entidades relacionadas con servicios públicos, organizaciones de recicladores y perfiles de sostenibilidad ambiental.
</t>
  </si>
  <si>
    <t>En el mes de marzo se realizaron las siguientes actividades: Se realizaron los ajustes del aplicatico Si Capital según solicitudes de la SAF, se realizo el soporte y ajustes del palicativo orfeo según solicitudes</t>
  </si>
  <si>
    <t>Se hara la terminación anticipada del Derivado 3  del Contrato Interadministrativo 350, ya que la modalidad de arrendamiento de Collocation no va porque el Data Center esta funcionando en la Unidad.
Se debe eliminar esta actividad</t>
  </si>
  <si>
    <t>Se garantiza la continuidad del servicio mediante pagos mensuales, según forma de pago del contrato interadministrativo 350 derivado 2</t>
  </si>
  <si>
    <t xml:space="preserve">Se garantiza la dotación de equipos mediante la orden de compra No. 13651:Portatiles, impresoras, doteción de tonner y video bean </t>
  </si>
  <si>
    <t>Finalización de cableado del sotano, piso 1, piso 3, piso 5 y conectivad en los pisos terminados</t>
  </si>
  <si>
    <t>Se instalo el software para la administración de las impresiones que realiza cada dependecia en el mes de marzo
Apoyo Logístico: 2028 páginas
Atención al Ciudadano: 394 páginas
Contabilidad: 1047 páginas
Gestion del Talento Humano: 1470 páginas
Gestión Documental: 1064  páginas
Oficina Asesora de Planeación: 1977  páginas
Oficina Control Interno: 562  páginas
Oficina TIC: 123  páginas
Presupuesto: 563  páginas
Subdirección Administrativa y Financiera: 70  páginas
Subdirección de Aprovechamiento: 118  páginas
Subdirección de Asuntos Legales: 3526  páginas
Subdirección de Servicios Funerarios y Alumbrado Público: 1514  páginas 
Subdirección Disposición Final: 3838  páginas 
Subdirección RBL: 593  páginas 
Tesorería: 312  páginas 
Se solicita reprogramar actividad, debe ser mensual.</t>
  </si>
  <si>
    <t>Se inició el proceso de  revisión  del  sistema propio,   teniendo en cuenta  los  últimos lineamientos  establecidos  por  la Comisión Nacional del Servicio Civil, (Acuerdo  565 de 2016) para la evaluación del desempeño laboral.  Se  está coordinando  una reunión  con dicha  comisión para orientación   en el tema.</t>
  </si>
  <si>
    <t xml:space="preserve">En el mes de marzo de 2017, se llevó a cabo el proceso de contratación de dos profesionales con miras a continuar  con el proceso de implementación de las NICSP.        
El 23 de marzo de 2017, se presentó ante el Comité de Sostenibilidad Contable la continuidad del  plan de acción de preparación de las NICSP, el cual fue aprobado el 31 del mismo mes y año.
El  31/03/2017 se envio a TIC´S mediante correo electronico archivo con saldos iniciales a 31/12/16 para cargue. </t>
  </si>
  <si>
    <t>El 29 de marzo se realizó reunión con la Subdirección  de Asuntos Legales,  La Oficina de Oficina de Planeación y el Área de Contabilidad para trarar el tema relacionado con el  procedimiento de cobro coactivo y persuasivo en la cartera de la Unidad.</t>
  </si>
  <si>
    <t>Mediante oficio rad. con No.  20177000014523 del 02 de marzo de 2017,  dirigido a la Subdirección de Asuntos Legales se solicitó información para el registro de cartera.   
Mediante oficio rad. con  No. 20176000018293 del 27 de marzo de 2017 se recibió respuesta de la SAL informando sobre tres actos administrativos debidamente ejecutoriados para realizar los respectivos registros contables.</t>
  </si>
  <si>
    <t>Durante los meses de enero febrero y marzo se realizaron las capacitaciones a los servidores públicos de la UAESP sobre manejo y aplicciond de Tablas de Retención Documental,   tanto  físico como de manera virtual, se contó con la asistencia  de los servidores en las instalaciones de la Bodega Toberín. 
En el mes de marzo de 2017, se finalizó con las capacitaciones de los servidores de la UAESP, contado con la participación de 18 servidores, conforme al cronograma planteado para dar cumpliemto al cierre de esta actividad.</t>
  </si>
  <si>
    <r>
      <t xml:space="preserve">Elaborar el  </t>
    </r>
    <r>
      <rPr>
        <sz val="10"/>
        <color rgb="FFFF0000"/>
        <rFont val="Arial"/>
        <family val="2"/>
      </rPr>
      <t>manual</t>
    </r>
    <r>
      <rPr>
        <sz val="10"/>
        <color theme="1"/>
        <rFont val="Arial"/>
        <family val="2"/>
      </rPr>
      <t xml:space="preserve"> de conservación documental</t>
    </r>
  </si>
  <si>
    <t xml:space="preserve">Se  inicio con elaboración del  manual de conservación documental. </t>
  </si>
  <si>
    <t>Se realizó una (1)  reunión el 16 de marzo con el equipo de Atención al Ciudadano, la Subdirectora Administrativa y Financiera y el Arquitecto Madero para para compartir aspectos a tener en cuenta para la apertura del punto de atención al ciudadano en la Avenida Caracas</t>
  </si>
  <si>
    <t xml:space="preserve">Se realizó una (1)  reunión el 16 de marzo con el equipo de Atención al Ciudadano y la Subdirectora Administrativa y Financiera para presentar la decisión de la administración de apertura del nuevo punto de atención al ciudadano de la Avenida Caracas con 53 con personal de las subdirecciones misionales. </t>
  </si>
  <si>
    <t>Se realizó mantenimiento al área de punto de atención (pintura, reparación de lámparas, limpieza y habilitación de los baños). Quedando habilitado y funcionando.
Se habilitó el ascensor  del edificio de la AV Caracas 53-80</t>
  </si>
  <si>
    <t>Se ubicaron los puestos de trabajo del punto de atención al ciudadano y radicación interna y externa. Se seleccionaron los puestos de trabajo para el Archivo Central.</t>
  </si>
  <si>
    <t>31/03/2017: Se inició con la actividad relacionada con la sensibilización del Manual de Prevención del Daño Antijurídico, con una pieza de comunicación en la que se expresa la importancia de este documento y se anima para que lo consulten y se conozca su contenido.</t>
  </si>
  <si>
    <t>31/03/2017: El 22 de marzo de 2017 se llevó a cabo reunión del Comité Asesor para la Contratación, en el que se discutió y prestó asesoría con relación a la selección abreviada, cuyo objeto consiste en :“Adquirir por medio del Acuerdo Marco de Precios CCE -455-1-AMP -2016 el servicio de aseo e insumos de aseo y cafetería para todos los bienes muebles que se encuentran en propiedad y en figura de arrendamiento a nombre de la Unidad Administrativa Especial de Servicios Públicos”.
Entre los aspectos relevantes de la reunión, destaca la revisión del objeto del contratro a suscribirse, el presupuesto estimado, el plazo de ejecución del contrato, así como la maniffestación por parte de la SAL, en el sentido de que el proceso se adelante conforme el Acuerdo Marco para la adquisición del Servicio Integral de Aseo y Cafetería  CCE-455-1-AMP-2016, el cual permite dar celeridad al proceso de compra, así como ahorro en recursos para la entidad, siendo el servicio integral de aseo y cafetería, un servicio de características técnicas uniformes, el mismo se encuentra dentro del Catálogo para Acuerdos Marco de Precios suscrito por Colombia Compra Eficiente (CCE -455-1-AMP -2016), al cual la entidad se adhiere.
Finalmente el Jefe de la Oficina de Control Interno manifiesta que sí con la presente contratación se suple toda la necesidad sobre el presente asunto en la Entidad, conforme la ley de austeridad del gasto, debe buscarse eficiencia en los recursos.
Frente a esta afirmación, la Subdirectora Administrativa y Financiera, expresa que la necesidad de aseo será totalmente suplida con la presente contratación, estableciendo una debida distribución entre las empleadas que suplirán el servicio, como por ejemplo en Mochuelo, campamento el Relleno y Serafín, en donde se asigna el mismo personal en diferentes turnos para optimizar el recurso. 
NOTA. El acta se enviará a la OAP, una vez la misma sea suscrita por las partes que participaron en la reunión.</t>
  </si>
  <si>
    <t>31/03/2017: Diseñado cronograma inicial de charlas a realizarse en materia de contratación estatal. Así mismo, se  cuenta con la propuesta  del cornograma por parte de la firma Coral Delgado, para la realización de las charlas, el cual se encuenra para revisión de la profesional del enlace del Grupo Funcional de Contratación y del Subdirector de Asuntos Legales.</t>
  </si>
  <si>
    <t>31/03/2017: La pieza de comunicaciones para la sensibilización de las actividades derivadas de las actuaciones disciplinarias, como acción preventiva, ya está elaborada, pero se encuentra para revisión y aprobación de la Directora General de la Unidad.
De otro lado, el aspecto del fortalecimiento de las herramientas de gestión para mejorar la efectividad en los procesos disciplinarios adelantados por la Unidad, se va a realizar con el líder del Grupo Formal de Trabajo de Control Interno Disciplinario, mediante la revisión del Procedimiento Ordinario Disciplinario que se encuentra subido en el Sistema Integrado de Gestión, en el Proceso de Gestión de Asuntos Legales.</t>
  </si>
  <si>
    <t>Se elaboraron variables para la ficha de caracterizacion a localidades, se inicio a trabajar con la Localidad de Chapinero, se socializo el proyecto con las otras areas de la UAESP, para la recopilacion de la informacion pertinente, durante este periodo  no se realizo el proceso contractual del apoyo tecnico, por lo tanto no se pudo avanzar.</t>
  </si>
  <si>
    <t>Se elaboro matriz de caracterizacion para cada localidad , en la cual se determinaron vcariables de informacion, fuentes primarias y sistemas de medicion</t>
  </si>
  <si>
    <t>Durante este mes se elaboraron los estudios previos pero por presupuesto, no se contratará los servicios profesionales. De esta forma se realizará la transición de la norma con el apoyo de los profesionales del grupo de calildad de la Oficina Asesora de Planeación.</t>
  </si>
  <si>
    <t xml:space="preserve">La actualización de indicadores por parte de los representantes del equipo operativo de cada proceso avanza con algunos inconvenientes para el acceso a la herramienta; no obstante, se han adelantado los ajustes en los perfiles de los usuarios de tal manera que se garantice el registro de la información.  </t>
  </si>
  <si>
    <t>El informe se presentó a la Dirección, están en proceso de correcciones de acuerdo con los comentarios y observaciones, para luego proceder con el trámite para el pago.</t>
  </si>
  <si>
    <t xml:space="preserve">Se elaboró los siguientes programas ambientales teniendo en cuenta la matriz de evaluación de Impactos Ambientales: Gestión de Residuos Solidos, manejo Eficiente de agua, Manejo Eficiente de Energia. En el Mes de abril se iniciaran las actividades de socialización de la Politica y Objetivos Ambientales </t>
  </si>
  <si>
    <t xml:space="preserve">* El informe de SDQS se presenta en el mes de Abril.
</t>
  </si>
  <si>
    <t xml:space="preserve">* Seguimiento a los requerimientos efectuados por los entes de control - Marzo. Enviado con radicado 20171100019783 del 7/04/2017.
</t>
  </si>
  <si>
    <t>* Los informes finales de las auditorias seran publicados en el mes de abril.</t>
  </si>
  <si>
    <t>*Se realizo la caracterización del proceso Evaluación Control y Mejora. Radicado No. 20171100018053 del 23/03/2017.
* Informe Derechos de Autor  con radicado 20171100019153 del 3/04/2017
* Informe de evaluación por dependencias. enviado con radicado No. 20171100015003 del 6/03/2017.</t>
  </si>
  <si>
    <t>Contribuir con la visibilización de las apuestas, logros y metas de la UAESP a través de la asesoría, producción y realización de eventos de carácter interno y externo, así como fortalecer las relaciones con otros entes distritales y la comunidad, de acuerdo a las politicas y planes Institucionales</t>
  </si>
  <si>
    <t>Diseño de estrategias digitales para dar a conocer el accionar de la entidad y promover la participación e interacción ciudadana, a través de la
comunicación digital, facilitando la inmediatez y la oportunidad de la información.</t>
  </si>
  <si>
    <t>El convenio 340 de 2016 se ejecutará a través de la oficina de comunicaciones.
Con respecto a la ejecución de actividades propias del equipo para el mes de marzo se concientizaron 412 personas correspondiente a  las localidades de Usaquén, Chapinero, Tunjuelito, Kennedy, Suba y Mártires.</t>
  </si>
  <si>
    <r>
      <t xml:space="preserve">PROGRAMACIÓN CUANTITATIVA 
</t>
    </r>
    <r>
      <rPr>
        <sz val="8"/>
        <color theme="1"/>
        <rFont val="Calibri"/>
        <family val="2"/>
        <scheme val="minor"/>
      </rPr>
      <t>(Indique el porcentaje o cantidad)</t>
    </r>
  </si>
  <si>
    <t>Abril</t>
  </si>
  <si>
    <t>El avance de este hito se volvera  a reportar a partir del mes de mayo</t>
  </si>
  <si>
    <t>En el mes de abril se elaboró el proyecto con los lineamientos para el aprovechamiento eficiente de los residuos sólidos producidos en las entidades distritales, el  cual se remitió  con radicado no. 20171000048081 del 24 de abril de 2017 a la Secretaría de Habitat.</t>
  </si>
  <si>
    <t>Se expidió la resolución del primer del pago de los VTA, por parte de la Subdirección Administrativa y Financiera.</t>
  </si>
  <si>
    <t>El avance de este hito se reportará a partir del mes de junio.</t>
  </si>
  <si>
    <t>El Convenio interadministrativo 340 de 2016 se ejecutará a través de la Oficina Asesora de Comunicaciones. De acuerdo a la última reunión de autocontrol en la Subdirección, se informó que este convenio se encuentra en proceso de armonización de recursos y por tanto no es posible iniciar la ejecución.
Con respecto a la ejecución de actividades propias del equipo para el mes de marzo sobre concientizaión para el mes de abril se obtuvo los siguientes resultados:  243 personas atendidas en las localidades de Suba, Engativa, Kennedy, Chapinero y Mártires.</t>
  </si>
  <si>
    <t xml:space="preserve">Se tramita el contrato de arrendamiento de la segunda bodega del conjunto de Maria Paz (bodega 6) que tiene titularidad plena, se recibio oferta de arriendo y se viabilizaron bodegas en Barrios Unidos, antornio Nariño y Ricaurte para cumplimiento de acuerdos de corresponsabilidad, las cuales entran en proceso de elaboracion de contratos de arrendamiento.
</t>
  </si>
  <si>
    <t>Para el mes de abril se realizo la actualizacion respectiva de la base de datos RURO mediante Resolucion 184 de 2017, con 147 personas incluidas como Recicladores de Oficio.</t>
  </si>
  <si>
    <t>El avance de este hito se volverá  a reportar  del mes de mayo.</t>
  </si>
  <si>
    <t>OBRA DIQUE 6: Se participó en comités semanales de avance. Se procedió a gestionar la segunda factura de CGR. Y se le realizó seguimiento al cumplimiento de las actividades. Paralelamente esta en curso el análisis para dar aval a la solicitud de suspensión por parte de CGR. La obra va en el 46% de avance ejecutado.
OBRA MITIGACIÓN PTL: Se realizaron reuniones conjuntas entre la Unidad, Interventoría y CGR de seguimiento técnico para avaluar la estabilidad de los biorreactores y establecer acciones. El lunes 17 de abril de dio inicio a la obra física de mitigación de la PTL con la estabilización del talud occidental. El jueves 27 se realizó el primer comité de avance de obra.
OBRA POSTE 53: Se complementó el recurso de reposición con información adicional referente a la siembra de árboles y precisión en las coordenadas de localización, dicha información se remitió a la CAR y se esta a la espera de una respuesta por parte de esta Autoridad Ambiental.</t>
  </si>
  <si>
    <t xml:space="preserve">Durante el periodo informado la Universidad Distrital presentó un informe preliminar de avance del PMRRA del predio yerbabuna. 
Mediante al auto 460 de 2017 la CAR aclara el auto 666 de 2015 y requiere a la UAESP para que presente el Plan de Inversiones del 1% teniendo en cuenta el valor del proyecto inicial en el año 2000. </t>
  </si>
  <si>
    <t xml:space="preserve">Se define por instrucción de Direccción realizar un proceso que no solo incluya el diseño de la metodología para la realización del diganóstico,sino también su aplicación en la zona  con el fin de obtener el diagnostico actualizado y  de acuerdo a esto se entregue como producto la reformulación del plan de Gestión Social. Se inicia con la reformulación de los términos de referencia. </t>
  </si>
  <si>
    <t xml:space="preserve">Se hace seguimiento al avance en las obras de los contratos 380/16 y 381/16.
Se tramita el primer desembolso del convenio 377/16 con el fin de entregar el apoyo a  los estudiantes que resultaron beneficiarios del mismo. 
El contrato 376/16 se termina el 01 de abril y se entregan los productos resultado del mismo.
Para el convenio 375/16 se confirma el número de estudiantes a beneficiar para el 1er semestre del 2017: 60 estudiantes.
Se está a la espera de que la Dirección apruebe el Plan de Contratación 2017, para continuar con los demás procesos formulados. </t>
  </si>
  <si>
    <t>Se continúa a la espera de resultados de los análisis de muestras tomadas por la EAB, para determinar la viabilidad de iniciar el proceso de contratación respectivo.</t>
  </si>
  <si>
    <t xml:space="preserve">Teniendo en cuenta que el presupuesto para la adquisición de los predios de las quebradas es insuficiente para su compra. El equipo de predios realiza una priorización de predios, que cubra el presupiesto asignado.  Para ello se actualizan los levantaminetos topograficos y los estudios de títulos de estos predios.
Actualmente, tanto el Decreto de Urgencia como la exposición de motivos se encuentra para firma de la Secretaría de Hábitat para su posterior envió posterior a la Alcaldía Mayor. Teniendo en cuenta que este tema no ha avanzado se han realizado reuniones con Habitat para explicar su urgencia.
Se prepararon formatos de minuta- escritura pública.
</t>
  </si>
  <si>
    <t xml:space="preserve">La UNIDAD aún está a la espera de las determinaciones que tome la CAR al respecto del cumplimiento de la obligación de la UAESP para la adquisición de los predios ubivados en la franja de los 500 metros ordenada por la Resoluciones CAR 1351 y 2320 de 2014. Sin embargo, se adelantaron las siguientes actividades:
• Se ejecutó lo dispuesto por la Resolución No. 562 del 24 de noviembre de 2016, por el cual se anuncia la puesta en marcha del proyecto de generación de franja de aislamiento del Relleno Sanitario Doña Juana. 
• Se realizó la identificación de los predios objeto de compra y levantamiento de un plano general de dicha franja, la cual se determinó mediante la generación de un buffer y con el ajuste del polígono. 
• Se conformó una base de datos con información de los predios comprendidos dentro del plano general de los 500mts. 
</t>
  </si>
  <si>
    <t xml:space="preserve">Investigación y redacción de 3 comunicados de prensa enviado a una base de datos de periodistas de más de 360 entradas. Convocatoria a periodistas y entrega de contenido para actividades como: 
Jornada de embellecimiento en las Cruces: 8 notas gestionadas
Plan de choque Relleno Sanitario: 6 notas gestionadas. 
Alianza Starkbucks: 2 notas gestionadas 
Dos comunicados sobre mesa con recicladores y bloqueos en el relleno sanitario, pero no fueron divulgados. 
1 reporte de análisis de coyuntura y opinión por solicitud de la dirección.
-Formulario web "pide tu foto" para actividad de distribución de fotografías
-Adaptación artes "Reto movilidad" para difusión interna
-Diseño de piezas gráficas: Reunión de Gestores, tips de seguridad, día de la secretaria, día del niño, evaluación interna para provisionales, invitación ayuda Mocoa, exámenes médicos, informes de gestión doña Juana - limpieza las Cruces
</t>
  </si>
  <si>
    <t>- Divulgación mensaje de condolencias con 1 publicación a través de correo interno.
- Divulgación de información desde la oficina TIC con 3 publicaciones en correo interno.
- Divulgación de programación exámenes médicos 3 publicaciones en correo interno.
- Divulgación de campaña ¡Feliz día de la secretaria! con 2 publicaciones a través de correo interno.
- Divulgación ¡Disfruta tus vacaciones turísticas! con 1 publicación a través de correo interno.
- Divulgación de campaña ¡Te reto a moverte! con 3 publicaciones en correo interno, 1 publicación en página web, 2 en redes sociales, 1 en pantallas digitales y 1 intranet.
- Divulgación de información relacionada con la Subdirección Administrativa y Financiera con 2 publicaciones a través de correo interno.
- Divulgación información relacionada con la subdirección de Asuntos Legales con 1 publicación a través de correo.
- Divulgación ¡Feliz día del niño! con 1 publicación a través de correo.
- Presentación de diseño de propuesta para señalización. 
- Boletín:
Publicación del boletín Somos la Unidad No. 008
Publicación del boletín Somos la Unidad No. 009
- Intranet:
Publicación de la nota “Celebramos el día del hombre en la UAESP”
Publicación de la nota “De las 86 menciones de innovación, realizadas en el Plan de Desarrollo, ya existen 4 proyectos”
Publicación “Recomendaciones de Seguridad”
Publicación “La UAESP apoya a la población recicladora”
Publicación “La UAESP continúa trabajando en beneficio de las organizaciones de recicladores”
Publicación “Cursos de innovación”
Publicación “Te reto a moverte”
Publicación “Cuatro puntos de Chapinero fueron intervenidos y embellecidos gracias a la alianza entre el sector público y privado” 
Publicación “El Equipo detrás de la sede única de la UAESP”
Conceptualización, guion, casting y grabación del noticiero No 4
-Boletín electrónico Oficina Asesora de Comunicaciones abril 2017
-Propuesta Boletín electrónico para Dirección General "Actividades culturales"</t>
  </si>
  <si>
    <t xml:space="preserve">1. Carrera ambiental NAT-GEO
2. Jornada de Recuperación y embellecimiento de fachada Cementerio Central 
3. Feria Ambiental Bosa
4. Jornada de Recuperación y Embellecimiento en alianza con STARBUCKS
5. Parque Sucre
6. Parque Guillermo Marconi
7. Zona G
Entidades que participan: Unidad Administrativa Especial de Servicios Públicos (UAESP), Instituto Distrital de Patrimonio Cultural (IDPC), Instituto Distrital para la Protección de la Niñez y la Juventud (IDIPRÓN), Instituto de Desarrollo Urbano (IDU), Departamento Administrativo de la Defensoría del Espacio Público (DADEP), Alcaldía Local de Chapinero, Secretaria de Movilidad 
ELABORACIÓN 7 FICHAS TÉCNICAS CORRESPONDIENTES A LOS EVENTOS PROGRAMADOS Y EJECUTADOS
Sector privado
1. Starbucks 
2. NAT-GEO
3. Secretaria de Movilidad
4. Instituto Distrital de Patrimonio Cultural (IDPC)
5. Departamento Administrativo de la Defensoría del Espacio Público (DADEP), 
6. Alcaldía local de Chapinero 
• Encuentro ciudadano, con los residentes de Bosques de San Jorge, en la Localidad de Suba, con la presencia de entidades del distrito y el Concejal Andrés Forero.
• Mesa de trabajo entre Secretaría de Hábitat, UAESP, Personería y Organizaciones de Recicladores, atendiendo las inquietudes y de la comunidad recicladora.
• Acompañamiento entrega báscula por parte de Subdirección de Aprovechamiento a la Corporación Centro Histórico (CENHIS).
• Cubrimiento Entrega de Parque y sistema de luminarias en el Parque Sauzalito en la Localidad de Fontibón.
• Cubrimiento Jornada de embellecimiento sobre la Av. Circunvalar, liderada por la Subdirección de RBL.
• Cubrimiento Jornada de Embellecimiento del Parque Sucre II en la Localidad de Chapinero, parte de la alianza entre UAESP y Starbucks.
• Cubrimiento jornada de recuperación de la fachada del Cementerio Central.
</t>
  </si>
  <si>
    <t xml:space="preserve">El 31 de marzo de 2017 la fanpage de Facebook tenía 3.672 seguidores, para el 30 de abril 3.687. Durante el mes hemos tenido un incremento de 15 seguidores lo que representa un 0,4% de crecimiento durante el mes. En la Fanpage de Facebook, durante el mes de marzo se realizaron 45 publicaciones con un alcance de 43.024 personas.
El 31 de marzo de 2017 la cuenta de Twitter tenía 14.839 seguidores, para el 30 de abril 14.971, hemos tenido un incremento de 132 seguidores lo que representa un 0,89% de crecimiento durante el mes.
En la cuenta de Twitter, durante el mes de abril se realizaron 230 tuit, en interacciones se tuvieron 703 retuit y 889 favorito para un total de 190,9K impresiones.
El perfil de Instagram cerró abril con 208 seguidores con un porcentaje de crecimiento de seguidores de 7,772%, se realizaron 2 publicaciones y se obtuvieron 20 me gusta. 
Se realizó y actualizó listado de vínculos y relacionamiento en Twitter de la cuenta de la entidad con un total de 132 perfiles entre artistas, periodistas, influenciadores, institucionales, nación, asociaciones locales, Concejales, Senadores, entidades relacionadas con servicios públicos, organizaciones de recicladores y perfiles de sostenibilidad ambiental.
 -Gif animado para redes "antes-después" recolección llantas para redes sociales
- Diseño de tuits para embellecimiento parque Quinta Camacho y parque Sucre
Medición usuarios web abril: 3419
Número visitas a página 10720
Duración media de sesión 2:29 min
Porcentaje nueva sesiones 50,71%
Se realizó mejoramiento e incorporación de nuevos conceptos al proyecto pedagógico “rere”, con el fin de implementarle nuevas estrategias para lograr un mayor impacto dentro del objetivo de crear una nueva cultura ciudadana frente al manejo de residuos en espacios públicos.
Diseño y creación de una estrategia para el segmento de servicios funerarios.
</t>
  </si>
  <si>
    <t>En el mes de abril se realizaron las siguientes actividades: Soportes y mantenimientos solicitados por los usuarios, se realizaron capacitaciones, realizar adaptación a los modulos del aplicatio Si Capital, cargue de nuevas funcionalidades en Si Capital y el Sistema de Gestión Documental - Orfeo</t>
  </si>
  <si>
    <t>Ya se encuentra implementada la App - Apporta Bogotá la cual es una aplicación para descarga gratuita en las tiendas de Google play y Appstore, desarrollada con el fin de canalizar los reportes de los ciudadanos de incidencias en los servicios públicos relacionados con alumbrado, aseo y servicios funerarios hacia la Unidad Administrativa Especial de Servicios Públicos (UAESP), así como con el sistema de quejas y reclamos SDQS</t>
  </si>
  <si>
    <t>Por falta de recursos la Oficina Asesora de Planeación no realizara el BSC, esta actividad debe eliminarse debido que para hacer el seguimiento depende de otra dependencia</t>
  </si>
  <si>
    <t>El Data Center se encuentra en la Unidad y volver a moverlo significa apagar servicios y esto perjudica a la Entidad ya que no contaria con conectividad. 
Se solicita eliminar la actividad</t>
  </si>
  <si>
    <t xml:space="preserve">Se garantiza la dotación de equipos mediante la orden de compra No. 13651:Portatiles, impresoras, doteción de tonner y video bean.
Mediante orden de compra No. 16692 y Registro Presupuestal No. 425 del 28 de abril de 2017 se aumento la infraestructura tecnologica para contar con un mejor servicios 
</t>
  </si>
  <si>
    <t>Conectar los centros de cableado con fibra optica al Data Centery conectar un respaldo en cobra de los centros de cableado al data center, instalación de los tableros regulados y normal en la sub-estación, peinados de centros de cableado y obra civil de los mismos. (Hubo una prorroga hasta el mes de junio)</t>
  </si>
  <si>
    <t>Se solicita que la programación sea mensual debido a que se pueden sacar los reportes mensualmente y tener estadisticas de las impresiones total y por dependencias.
En el mes de abril se realizaron 62515 impresiones por paginas de las cuales B/N:56751 y a Color: 5764</t>
  </si>
  <si>
    <t xml:space="preserve"> Se formuló el  Plan y cronograma  de Bienestar  Social e Incentivos,  con el fin de presentarlo ante la Comisión de Personal  para su respectiva aprobación .</t>
  </si>
  <si>
    <t xml:space="preserve"> Se formuló el  Plan y cronograma  de capacitación,  con el fin de presentarlo ante la Comisión de Personal  para su respectiva aprobación .</t>
  </si>
  <si>
    <t>Se inició con el  proceso de carge se saldos iniciales  a 31 de diciembre de 2016, validando la respectiva información.  Así mismo, se  realizó seguimiento al Plan de Migración Contable 2017.</t>
  </si>
  <si>
    <t xml:space="preserve">Durante el mes abril se realizaron las siguientes actividades que han permitido  avanzar en el cumplimiento de la meta propuesta: 
-Reunión con los funcionarios  de TIC, Apoyo Logístico- Alcen y Contabilidad,  con el fin de efectuar revisión de los procesos de realización de conciliación de inventarios.       
- Se suscribió acta de reunión para revisar: el procedimiento de cobro persuasivo-coactivo; instructivo de conciliación con la SAL y de la política de cuentas por cobrar, así como los procesos de los  bienes de consumo con almacén.                                                      
-La Dirección de la Unidad expidió las resoluciones 175/17 por la cual se adicionan funciones de carácter transitorio al Comité de Sostenibilidad Contable y la Res.176/17 por la cual se modifica la Resolución . 314/16 por la cual se conforma el grupo  interno de trabajo NISCP , dando cumplimiento a la Res.533/15 expedida por la CGN.      
                               </t>
  </si>
  <si>
    <t>Se formuló e implementó el reglamento interno  de cartera , mediante Resolución  No. 690 del 30/12/2016, la cual  se encuentra publicada  en la intranet de la UAESP.  Actividad que cumplió al 100% y antes de la fecha prevista.</t>
  </si>
  <si>
    <t>La actividad fue cumplida a cabalidad en el mes de marzo de 2017</t>
  </si>
  <si>
    <t>En el mes de abril se dio  inicio con la creación del expediente virtual en la herramienta de Gestión Documental ORFEO.</t>
  </si>
  <si>
    <r>
      <t xml:space="preserve">Elaborar el  </t>
    </r>
    <r>
      <rPr>
        <sz val="8"/>
        <color rgb="FFFF0000"/>
        <rFont val="Calibri"/>
        <family val="2"/>
        <scheme val="minor"/>
      </rPr>
      <t>manual</t>
    </r>
    <r>
      <rPr>
        <sz val="8"/>
        <color theme="1"/>
        <rFont val="Calibri"/>
        <family val="2"/>
        <scheme val="minor"/>
      </rPr>
      <t xml:space="preserve"> de conservación documental</t>
    </r>
  </si>
  <si>
    <t>El 27 de Abril del 2017 se llevo acabo el Taller Plan Institucional de Archivos PINAR,  convocado por el l Archivo de Bogotá, al cual asistió por parte de la UAESP, un representante de la Oficina de Planeación y dos  por parte Gestión Documental, con el fin de contar con el acompañamiento en la elaboración del Plan  por parte del Archivo de Bogotá.</t>
  </si>
  <si>
    <t>Por medio de memorando interno No. 20177000021603 se orientó a las subdirecciones y jefaturas del uso del instrumento de atención al ciudadano denominado PC-01-peticiones, quejas, reclamos y sugerencias el cual se encuentra vinculado al SIG con la tipología GC-PCAC-FM-01</t>
  </si>
  <si>
    <t>El avance del 30% programado para el mes  abril fue cumplido en el mes de marzo con la  realización de (1)  reunión  con el equipo de Atención al Ciudadano, la Subdirectora Administrativa y Financiera y el Arquitecto Madero, para compartir aspectos a tener en cuenta para la apertura del punto de atención al ciudadano en la Avenida Caracas, es de precisar que se está culminando la adaptación de puestos de trabajo para atención al ciudadano para cada área misional.</t>
  </si>
  <si>
    <t>Se realizó mantenimiento en el parqueadero, en cuanto a pintura, reparación de muros, se instalaron mallas protectoras para evitar ingreso de palomas en áreas abiertas que comunican al edificio, se realizó mantenimiento a las canales recolectoras de aguas lluvias.</t>
  </si>
  <si>
    <t>Se instalaron cajoneras nuevas en las diferentes dependencias. Se realizó el cambio de sillas y se instalaron los puestos de trabajo en la sede donde funciona el Archivo Central, se pintaron las paredes y se realizó mantenimiento en iluminación y retiro de elementos inservibles.</t>
  </si>
  <si>
    <t xml:space="preserve">30/04/2017: Proceso de sensibilización de las políticas institucionales de prevención del daño antijurídico al personal de la UAESP, actividad en desarrollo. </t>
  </si>
  <si>
    <t xml:space="preserve">30/04/2017: En el día 6 de abril de 2017, se llevó a cabo reunión del Comité Asesor para la Contratación, en la que se abordó el tema relacionado co el concurso de méritos para "Realizar el estudio técnico de la caracterización en la fuente de residuos sólidos generados en la Ciudad de Bogotá Distrito Capital por tipo de generador y establecer el uso de métodos alternativos de transporte para materiales aprovechables". dicha actividad se desarrolló durante la ejecución de los contratos de prestación de servicios suscritos con las abogadas yuly Perez y Luz dary Cuevas. </t>
  </si>
  <si>
    <t xml:space="preserve">30/04/2017: Para promover  las labores de supervisión que permitan fortalecer la cultura institucional en términos de transparencia, participación y servicio al ciudadano, se llevo a cabo el 26 de Abril de 2017, conferencia en la cual se abordó el tema de las funciones, deberes y prohibiciones de los Supervisores e informes de Supervisión y ejecución. </t>
  </si>
  <si>
    <t>30/04/2017: Pieza de comunicación en materia de derecho disciplinario para valaroración y aprobación de la Dirección General.
Con relación el fortalecimiento de las herramientas de gestión para mejorar la efectividad en los procesos disciplinarios adelantados por la Unidad, se encuentra en desarrollo la revisión del procedimiento ordinario disciplinario a efectos de precisar la necesidad de realizar ajuste alguno que permita el fortalecimiento de la gestión relacionadas con las actuaciones disciplinarias adelantadas por la Unidad.</t>
  </si>
  <si>
    <t>Se inicio la ficha de caracterizacion con la Localidad de Chapinero, donde se estan plasmando variables de acuerdo a un estudio inicial teniendo en cuenta los servicios que ofrece la entidad, como red local de parques, alumbrado publico, gestion en el manejo de residuos, aprovechamiento, se esta realizando la configuracion en la ficha con el apoyo tecnico de la persona contratada para este fin, se ha realizado la retroalimentacion correspondiente</t>
  </si>
  <si>
    <t>Se esta retroalimentado la ficha de caracterizacion de la Localidad de Chapinero, con la informacion suministrada por parte de la Alcaldia Local de Chapinero, Instituto Distrital de Recreacion y Deporte IDRD, Subdireccion de Recoleccion, Barrido y Limpieza, Subdireccion de Disposicion Final, Subdireccion de Servicios Funerarios y Alumbrado Publico, Subdireccion de Aprovechamiento y con la Oficina de Comunicaciones y Relaciones Interinstitucionales de la Entidad.</t>
  </si>
  <si>
    <t xml:space="preserve">* En el mes de enero se reporto el informe de SDQS y se encuentra publicado en la pagina web de la Unidad.
* El informe del primer cuatrismestre del año 2017 del SDQS se presenta en el mes de Mayo.
</t>
  </si>
  <si>
    <t xml:space="preserve">* Seguimiento a los requerimientos efectuados por los entes de control - Abril Enviado con radicado 20171100022873 del 10/05/2017.
</t>
  </si>
  <si>
    <t xml:space="preserve">
Actualmente se estan desarrollando las auditorias programadas.
* Ley Antitramites
* Servicios Funerarios.
* Direccionamiento Estrategico
* Vectores.
Es importante aclarar que el % de avence sera reflejado cuando la auditoria este publicada en la pagina de la Unidad.</t>
  </si>
  <si>
    <t xml:space="preserve">
En abril se publico el informe de austeridad del gasto primer trimestre de 2017.</t>
  </si>
  <si>
    <t>Se  aplicaron las encuestas  de Bienestar  a personal de la  entidad y se dio inicio a la formulación del plan de Bienestar , logrando el  cuplimiento del 20% programado para el mes de febrero  del 2017</t>
  </si>
  <si>
    <t>Se llevo a cabo  reunión con  la oficina de Control interno en la cual realizó seguimiento al avance del proceso de implementación del Nuevo Marco Contable Público en la Unidad Rad. 20171100012613</t>
  </si>
  <si>
    <t xml:space="preserve"> Se  aplicaron las encuestas  de capacitación   a personal de la  entidad y se dio inicio a la formulación del plan de capacitación  el cual  fue remitido para observaciones  a la Comisión de Personal , logrando el  cumplimiento del 20% programado para el mes de febrero  del 2017</t>
  </si>
  <si>
    <t>En el mes de febrero se realizo la revisión de la Norma ISO 14001 y la primera actividad consistio en determinar los Aspectos Ambientales: Aspectos ambientales y los impactos ambientales . Para el calculo de estos impactos se tuvo en cuenta la matriz de la Secretaria Distrital de Ambiente, para la formulación del Plan Institucional PIGA, Se ajusto la Politica Ambiental  y  los objetivos ambientales.</t>
  </si>
  <si>
    <t>Se inició la elaboración del Manual de Responsabilidad Social Integral</t>
  </si>
  <si>
    <t>Se da continuidad en la elaboración del Manual de Responsabilidad Social Integral</t>
  </si>
  <si>
    <t>Se presentó a la Alta Dirección de la Unidad el documento propuesto como Manual de Responsabilidad Social Integral, se recibieron observaciones y se elaboraron ajustes.</t>
  </si>
  <si>
    <t>Abril: ingresa a la base de datos de infraestructura de alumbrado público.
Luminarias con bombilla de tecnología Halogenuro metálico  (CMH) nuevas: 1.918
Luminarias existentes de sodio con cambio de bombilla a CMH:  3
para un total de 1.921</t>
  </si>
  <si>
    <t xml:space="preserve">Se efectuo el proceso contractual y se adjudico a la Empresa Consorcio Interalumbrado, para iniciar su ejecución a partir del mes de Mayo. </t>
  </si>
  <si>
    <t xml:space="preserve">Se estructuro y consolido base de datos de Proyectos Piloto de acuerdo a la información suministrada por el Ingeniero Alberto Roa y la Interventoria. 
Se iniciaron labores con la comunidad para implemetar formato de seguimiento a los Proyectos pilot en General.
Se realizaron labores de seguimiento a los proyectos piloto de la 116 y Aclara Bogota, en compañia de la Interventoria. </t>
  </si>
  <si>
    <t xml:space="preserve">Se realizaron estudios de sector - estudios previos y la expedición de CDP No. 486 para proceder a radicar en la SAL. </t>
  </si>
  <si>
    <t xml:space="preserve">Ejecucion del 30% en los contratros de prestacion de servicios dirigidos al estudio para el modelo financiero del parque serfin, para el mes en ejeucion se presento  concepto juridico y financiero respecto al modelo financiero. </t>
  </si>
  <si>
    <t>Respecto de acciones orientadas a la Promoción y Divulgación de los servicios funerarios y los subsidios se relacionan las siguientes acciones puntuales realizadas. Reunión de trabajo - Oficina asesora de comunicaciones- SSFAP e Interventoria CPT en la que se socializa plan de mercadeo presentado por el operador,  que incluye socialización servicios, para retroalimentación y recomendación de ajustes de acuerdo a lineamientos UAESP, en el marco de estrategia institucional de comunicación de los servicios funerarios - en construcción-  buscando articulación del plan de gestión de mercadeo en mención. Reunión interna con oficina asesora de comunicación para socialización/intercambio  de propuestas hacia la consolidación de la estrategia comunicativa respecto del posicionamiento /visibilización de los Cementerios del Distrito y los  servicios funerarios.</t>
  </si>
  <si>
    <t>Para el mes de abril se pretsaron los siguientes servios en los Equipamentos del Distrito.
Inhumación: Norte:198, Sur:175, Central:175, Serafin:132. Total: 680
Exhumación: Norte:158, Sur:135, Central:79, Serafin:26. Total: 398
Cremación: Norte:880, Sur:300, Central:N/A, Serafin:198. Total: 1378
Alquiler capilla: Norte:0, Sur:0, Central:0, Serafin:5. Total: 5</t>
  </si>
  <si>
    <t>Se han realizado observaciones al contrato 344 de interventoria por cuanto el cumplimiento de las obligaciones son de tracto sucesivo no de ejecucion instantanea y  a la fecha se lleva el 40% de ejecución.</t>
  </si>
  <si>
    <t>Se han suscrito a la feha 14 contratos de prestación de servicos con el fin de Realizar la supervisión y control de los servicios públicos a cargo de la Subdirección de Servicios Funerarios y Alumbrado Público, con una ejecución del 30%.</t>
  </si>
  <si>
    <t xml:space="preserve">*En el mes de abril se se revisaron los planes de relaciones con la comunidad presentados por LIME y la EAB, a la fecha no han sido aprobados.
*Se asistío a reunión con el equipo de gestión social de Interventoría Inter Capital con el fin de revisar las acciones que se están implementando y las que se quieren ejecutar a futuro respecto al plan de relaciones con la comunidad.
*Se elabora presentación de la propuesta pedagógica relacionada con el tema de comparendo ambiental, donde se especifica a grandes rasgos la normatividad, los temas, objetivos, metodología y la meta que se proponen para el desarrollo de las acciones del componente de comparendo ambiental.
</t>
  </si>
  <si>
    <t>1. Jornadas para recolección de residuos especiales.
En el mes de Abril de 2017, el grupo de apoyo a RBL realizó y/o apoyo las jornadas especiales, tales como la recuperación de espacio público  en Monserrate,  Limpieza predio Las Cruces e Intervención Barrio Bilbao - en lo que respecta a recolección de residuos generados por la demolición de 398 cambuches. 
2. Seguimiento a la interventoría en las zonas apartadas de la ciudad.
* Recorrido Localidad Los mártires. 
* Recorrido Barrio Cortijo. 
* Visita verificación requerimiento Humedal Córdoba.
* Visita verificación requerimiento Humedal La conejera.
* Seguimiento a la operación en la Carrera 17 desde la 45 hasta la 80.
* Vía Férrea detrás de la plaza de Paloquemao. 
3. Censo de puntos críticos georeferenciados.
De acuerdo a la información suministrada por la Interventoría Consorcio Inter capital en donde se establecen la cantidad de puntos críticos que hay en el Distrito Capital, clasificandolos en mitigados, intervenidos, identificados y erradicados, se realizó un  análisis sobre las zonas y localidades en donde el operador y/o prestador ha realizado mayores intervenciones y erradicación de los mismos, así como en donde no se ha realizado con la misma rigurosidad acciones para controlar los puntos críticos. De acuerdo a la información suministrada se resalta lo siguiente:
* Las localidades con mayor extensión de área urbana no son las que tienen mayor cantidad de puntos críticos
* La zona 4 tiene el 25% de los puntos críticos del Distrito
* Engativá tiene el 63.8% de los puntos críticos de la zona 2
* La zona 1 es la única en donde se identificaron puntos críticos durante el periodo de enero de 2017
* En la zona 4 se erradico el 45.4% de los puntos críticos
* La zona 1 tan solo erradicó el 12% de sus puntos críticos 
* En la zona 3 se mitigó el 57.8% de los puntos críticos
* En la zona 6 se ha intervenido el 19.7% de los puntos críticos</t>
  </si>
  <si>
    <t>1. Preparación del día de la no contaminación visual:
* Se presentó propuesta al Subdirector de RBL, se esta a la espera de la aprobación de la misma al igual de los recursos que se aporpiaran para dicha actividad.
2. Operativos de retiro de PEV
*Se realizaron 59 operativos de retiro de PEV en  (9) localidades, desmontando un total de 3.072 elementos;  2.708 pendones y 368 pasacalles.  
3. Visitas de prevención a constructoras
*Se realizaron diez (10) visitas a las constructoras, a las  cuales se compartió la información de la norma actual vigente en cuanto al manejo de la Publicidad Extrerior Visual, sin embargo se observó que no estan utilizando PEV para publicar sus proyectos. Las visitas realizadas cuentan con sus respectivas actas.
4. Propuesta normativa para costear la publicidad exterior no autorizada en el Distrito Capital .
* Se esta a la espera de definición del alcance de esta actividad.</t>
  </si>
  <si>
    <t>Durante el mes de abril se atendieron 50 SIRES,  por árboles caídos.</t>
  </si>
  <si>
    <t>1. Coordinación Mesa Distrital de Llantas.
* Se realizó la mesa Distrital de Llantas del mes de Marzo el 5 de abril de 2017, donde se solicitó a las entidades realizar observaciones previo análisis efectuado al proyecto modificatorio de la Resolución 1457/20, las cuales fueron consolidadas por la UAESP y radicadas en el Ministerio de Ambiente y Desarrollo Sostenible, para conocimiento y fines pertinentes.
Adicionalmente la Corporación pos consumo Rueda Verde, realizó la exposición del anteproyecto de formalización de monta llantas en el Distrito Capital, dado que quienes ejercen esta actividad  no cuentan con capacitación específica, y lo que se pretende es implementar un programa piloto en Bogotá, donde se logren identificar todas las falencias que tienen dichos trabajadores en un proceso de acompañamiento en materia de capacitación como el SENA.
2. Programación y acompañamiento a los operativos de recolección de llantas abandonadas en vía pública.
*En el mes de abril se realizaron ocho (8) operativos de recolección de llantas abandonadas de manera clandestina en vía pública, logrando recolectar y gestionar 2.452 llantas, en diferentes localidades así: Operativo No 1 el  04 de abril en Santa Fe (35) llantas, Operativo No 2 el  06 de abril en Tunjuellito, Kennedy y Bosa (703) llantas, Operativo No 3 el  12 de abril en Engativa, Barrios Unidos Fontibón y Rafael Uribe Uribe (470) llantas, Operativo No 4 en  19 de abril en Antonio Nariño Rafael Uribe Uribe (668) llantas, Operativo No 5 el 27 de abril en Ciudad Bolívar y Tunjuelito (441) llantas, Operativo No 6 en  17 de abril en Mártires (35) llantas, Operativo No 7 en  25 de abril en Chapinero (20) llantas y Operativo No 8 en  29 de abril en Suba (80) llantas.</t>
  </si>
  <si>
    <t xml:space="preserve">1. bodegas del cementerio central sin llantas.    
*Se realizó la aprobación del informe presentado por el contratista y se entregó a la subdirección de Disposición, para los trámites pertinentes de liquidación.
2. No se presentaron situaciones de riesgo para ser atendidas en el marco del convenio con IDIGER
</t>
  </si>
  <si>
    <r>
      <rPr>
        <b/>
        <sz val="8"/>
        <rFont val="Calibri"/>
        <family val="2"/>
        <scheme val="minor"/>
      </rPr>
      <t xml:space="preserve">1. Plan de seguimiento y verificación de las intervenciones de poda de árboles </t>
    </r>
    <r>
      <rPr>
        <sz val="8"/>
        <rFont val="Calibri"/>
        <family val="2"/>
        <scheme val="minor"/>
      </rPr>
      <t xml:space="preserve">
 En el mes de abril, se continuó realizando la alimentación constante de la matriz de seguimiento por cada una de las zonas en las cuales se registran todas las solicitudes de corte de césped y poda de árboles (fechas de radiado, radicado, zona, solicitante, fecha de respuesta radicado de respuesta, etc.). Para el presente mes se obtuvieron los siguientes resultados:
Zona 1: 55 Solicitudes y se atendieron 58 
Zona 2: 22 solicitudes y se atendieron 29
Zona 3:   7  solicitudes y se atendieron 4
Zona 4: 22 Solicitudes y se atendieron 29
Zona 5: 13 Solicitudes y se atendieron 5 
Zona 6: 24 solicitudes y se atendieron 24
Total de solicitudes realizadas en materia de poda de árboles en el mes de abril del 2017, fueron 143 y total de solicitudes atendidas en el mes de abril 149.
</t>
    </r>
    <r>
      <rPr>
        <b/>
        <sz val="8"/>
        <rFont val="Calibri"/>
        <family val="2"/>
        <scheme val="minor"/>
      </rPr>
      <t xml:space="preserve"> 2. Apoyo conjunto para el plan de iluminación de parques y plazas públicas</t>
    </r>
    <r>
      <rPr>
        <sz val="8"/>
        <rFont val="Calibri"/>
        <family val="2"/>
        <scheme val="minor"/>
      </rPr>
      <t xml:space="preserve">.
 En el mes de abril, se continuó con la articulación de las actividades de poda.
Parques priorizados e intervenidos:
Zona 1: Poda en parques dentro del plan de luminarias de la UAESP 12
Zona 2: Poda en parques dentro del plan de luminarias de la UAESP 5
Zona 4: Poda en parques dentro del plan de luminarias de la UAESP 5
Total parques intervenidos en materia de poda de árboles durante el mes de abril: 22
</t>
    </r>
    <r>
      <rPr>
        <b/>
        <sz val="8"/>
        <rFont val="Calibri"/>
        <family val="2"/>
        <scheme val="minor"/>
      </rPr>
      <t>3. Caracterización de la actividad de corte de césped en áreas públicas.</t>
    </r>
    <r>
      <rPr>
        <sz val="8"/>
        <rFont val="Calibri"/>
        <family val="2"/>
        <scheme val="minor"/>
      </rPr>
      <t xml:space="preserve">
 Dentro de esta actividad, en el mes de Abril, se trabajó con el equipo técnico de corte para realizar la caracterización de las actividades de corte de césped localizados en áreas públicas, desarrolladas por parte de cada uno de los operadores y/o prestadores  en cada zonas, las cual debe ser  concordantes con lo estipulado dentro del reglamente técnico operativo (Res. 365 del 2013). 
En el mes de abril se realizaron 9 caracterizaciones de actividades de corte de césped en áreas públicas, en las zonas 2,3,4,5 y 6.</t>
    </r>
  </si>
  <si>
    <t>Mayo</t>
  </si>
  <si>
    <t xml:space="preserve">El 16 de mayo se da visto bueno a la formulación del proceso.  Se reinicia con la formulación de los términos de referencia y se envian a la SAL para una primera revisión. </t>
  </si>
  <si>
    <t>Se ofició a la EAB solicitando resultados de los análisis de muestras tomadas.</t>
  </si>
  <si>
    <t xml:space="preserve">Teniendo en cuenta la estrategia para abordar la compra de estos predios, se empezó con la compra de los folios de matricula y con el respectivo estudio de los predios que conformarían la primera etapa. 
</t>
  </si>
  <si>
    <t>OBRA DIQUE 6: Se firmó acta de suspensón el  mayo de 2017 debido al periodo invernal y que fueron sustentadas igualmente por los datos de pronostico del  IDEAM, fin de las suspensión el día 4 de junio de 2017.
OBRA MITIGACIÓN PTL: Se asitió a los comités semanales de avance de obra entre la Unidad, Interventoría y CGR  para dar seguimiento a la obra de reforzamiento de los Biorrecatores de la PTL (04/05/2017 - 11/05/2017 - 18/05/2017 - 25/05/2017 31/05/2017). Se aprobó igualmente documentación técnica de la obra y se realizaron requerimientos vía correo electrónico. La obra avanza en dos (2) frentes: Estabilización de talud occidental con la construcción de gaviones y la demolición de la parte superior de los muros de los tanques Biorreactores para la posterior construcción de la Viga Cinturón. 
OBRA POSTE 53: Se continua a la espera de la obtención del permiso de ocupación del cause de la Quebrada Yerbanueva por parte de la Autoridad Ambiental CAR luego de haber presentado un recurso de reposición frente a un primer pronunciamiento de la CAR.</t>
  </si>
  <si>
    <t xml:space="preserve">La Universidad Distrital mediante el radicado 20177000123832 del 26/05/2017, presentó el documento PMRRA del Predio Yerbabuena, el cual esta siendo revisado por los profesionales de la Subdirección de Disposición Final y el documento ajustado deberá ser radicado a la SDA, para aprobación. Lo anterior, es requisito para la implementación del mismo. 
El Plan de Inversión del 1% se encuentra en revisión y ajustes para ser presentado ante la CAR, el cual será evaluado y aprobado. Lo anterior, es requisito para la implementación del mismo. </t>
  </si>
  <si>
    <t xml:space="preserve"> En ejecución:
*Se hace seguimiento al avance en las obras del contrato 380/16 respecto al cerramiento del predio La Isla. El contrato terminó el 29 de mayo.
*Se realizan los comités tecnicos de los convenios 373/16 y 377/16 y del contrato 380/16.
*El contratista del contrato 376/16 presenta el segundo y último informe y una vez aprobado se da inicio con el tramite de pago.
*Para los convenio 373, 375 y 377 de 2016 (convenios educativos) se realizan reuniones, se hace acompañamiento y se da dirección a los estudiantes frente a las actividades que deben cumplir como parte de su corresponsabilidad. 
*Se hace seguimiento al avance en las obras del contrato 381/16 con respecto a la construcción de los gimnasios Biosaludables.  Se realiza comité técnico 
El contrato finalizó el 30 de mayo. 
En fomrulación
* El 16 de mayo la Dirección aprueba el Plan de Contratación de Gestión Social y a partir de esa fecha se retoman los procesos para seguir con su formulación.
* Se realizan reuniones con la SAL para establecer fechas de entrega y revisión de Estudios Previos y fechas estimadas de adjudicación del los procesos.</t>
  </si>
  <si>
    <t xml:space="preserve">Con base en la priorización de los predios fueron enviados a Catastro los documentos necesarios para la elaboración de los avalúos de estos predios.
El Decreto de Urgencia como la exposición de motivos se envió a la Alcaldía Mayor de manera informal para primeras revisiones. 
Se implemento un comite de predios, el cual se llevará a cabo una vez al es con las áreas que requieran la compra de predios. La resolución de creación esta en administrativa para firma.
</t>
  </si>
  <si>
    <t>En el mes de abril se elaboró el proyecto con los lineamientos para el aprovechamiento eficiente de los residuos sólidos producidos en las entidades distritales, el  cual se remitió  con radicado no. 20171000048081 del 24 de abril de 2017 a la Secretaría de Habitat.
Con este producto se está aportan con el cumplimiento de la Meta Plan de Desarrollo por cuanto es uno de los documentos base para la separación en la fuente, en concordancia con lo establecido en el Decreto 400 de 2004.
El contar con los  lineamientos para el aprovechamiento eficiente de los residuos sólidos producidos en las entidades distritales, permite determinar los estándares de calidad sobre los cuales se orientará el modelo de la prestación del servicio de aseo en Bogotá.</t>
  </si>
  <si>
    <t>Se están realizando las observaciones a los pliegos del proceso de contratación con el fin de adjudicar la consultoría para la contratación del estudio técnico de la caracterización en la fuente de residuos sólidos generados en la Ciudad. 
En relación con la adquisición de computadores y básculas están en revisión por parte de la Oficina de Tics. La adquisición de computadores y básculas incide en la MPD por cuanto se busca sistematizar las actividades que se realizan en los centros de pesaje.</t>
  </si>
  <si>
    <t>No presenta avance en la gestión.
Este producto incide en la MPD por cuanto al realizarse este pago se da por terminado el compromiso de la UAESP frente al programa de sustitución de vehículos de tracción animal. Con relación al objetivo estratégico su avance se determina por el cumplimiento al Auto 275 de 2011 que establece las acciones afirmativas para la población recicladora de oficio.</t>
  </si>
  <si>
    <t>El avance de este hito se empezara  a reportar a partir del mes de junio.
El cumplimiento de este producto incide de manera indirecta en la MPD por cuanto entrega insumos que permiten fortalecer la gestión empresarial de las organizaciones de recicladores formalizadas, en el marco de las acciones afirmativas para la población recicladora. Con relación al objetivo estratégico su avance se determina por el cumplimiento al Auto 275 de 2011 que establece las acciones afirmativas para la población recicladora de oficio.</t>
  </si>
  <si>
    <t>El avance de este hito se empezará a reportar a partir del mes de diciembre.
Con la dotación a las organizaciones de recicladores formalizadas, se busca mejorar la prestación del servicio con la transformación del MPR trasportado por los recicladores, en razón a que se podrá tecnificar el proceso de compactación, lo cual será evidencia del cumplimiento del objetivo estratégico. Con la tecnificación del proceso de aprovechamiento se minimiza el tiempo de la preparación del materia para su transformación y comercialización posterior. Lo que incide en un posible aumento de material aprovechable transformado y por consiguiente en la disminución de residuos sólidos no aprovechables dispuestos en el RSDJ, dando así cumplimiento a la MPD.</t>
  </si>
  <si>
    <t>Las bodegas conseguidas en Barrios Unidos , Martires y Ricaurte no pudieron ser arrendadas por problemas en la documentacion de los propietarios, sin embargo se consiguió una bodega en Usaquén en arriendo, la cual esta en tramite de elaboracion de contrato.
Se encuentra en proceso de coordinacion con la Caja de vivienda Popular el trámite para la consecusion por parte del Distrito de un predio en Maria Paz (Kennedy) para la implantacion de una ECA.
Se encuentra en revision en legales el concurso de méritos para le elaboracion de diseños de la ECA de la Alqueria (Kennedy) 
Este producto dará evidencia tatno del objetivo estratégico como de la MPD en la medida que se cumpla con el artículo 2.3.2.5.2.1.1. y con el numeral 3 del artículo
2.3.2.2.4.2.109 del Decreto 596 de 2016 "Por el cual se modifica y adiciona el Decreto 1077de 2015 en lo relativo con el esquema de la actividad de aprovechamiento del servicio público de aseo y el régimen transitorio para la formalización de los recicladores de oficio, y se dictan otras disposiciones", toda vez que establece que es obligación de los usuarios presentar los residuos separados en la fuente con el fin de ser aprovechados y entregados a la persona prestadora de la actividad de aprovechamiento, que será la responsable de su recolección y transporte hasta la Estación de Clasificación y Aprovechamiento (ECA), y del pesaje y clasificación en la ECA.</t>
  </si>
  <si>
    <t>En el mes de mayo se incluyeron 219 personas y se modificaron los números de cédula de 2 personas. 
Este producto da cumplimiento al objetivo estratégico en la medida que garantiza que el registro único sea veraz.
Este producto da cumplimiento la MPD en la medida que se logre que la prestación del servicio de aporvechamiento se adelante con población recicladora formalizada.</t>
  </si>
  <si>
    <t>Se realizó una adición al contrato de carnetización para el mantenimiento de los lectores.  Por otra parte, el 15 de mayo se realizará una prueba piloto con algunas de las organizaciones de Kennedy.
Este producto da cumplimiento al objetivo estratégico en la medida que garantiza que el registro único sea veraz.
Este producto da cumplimiento la MPD en la medida que se logre que la prestación del servicio de aporvechamiento se adelante con población recicladora formalizada.</t>
  </si>
  <si>
    <t>Con respecto al Convenio interadministrativo 340 de 2016 no existen cambios con respecto a su ejecución.
Lo referente a las actividades propias del equipo para el mes de mayo sobre concientización se obtuvieron los siguientes resultados:  458 personas sensibilizadas, distribuidas en las localidades de Usaquén, Chapinero, Bosa, Kennedy, Engativa, Suba, Barrios Unidos, Teusaquillo, Puente Aranda y Ciudad Bolívar.
La campaña de separación en la fuente junto con los avances de la cultura ciudadana y de capacidad de los usuarios en este tema, permitirá efectuarse con un incremento gradual del nivel de desagregación de conformidad con lo dispuesto en los Planes de Gestión Integral de Residuos Sólidos (PGIRS), en cumplimiento del objetivo estratégico. Se estima que la MPD se cumplirá cuando los ciudadanos pongan en práctica la correcta separación en la fuente del material reciclable, se verá reflejada en la disminción de los residuos sólidos para disposición final en el RSDJ.</t>
  </si>
  <si>
    <t>31/05/2017:Reunion llevada a cabo entre OAC y de la SAL el 15 de mayo de 2017, para solicitar la posibilidad de producir un video producir un video en el cual se transmitan las Poíticas de Prevención del Daño Antijurídico
OE: La mayor comprensión por parte de los funcioanrios de la UAESP frente a las políticas institucionales de prevención al daño antijurídico, permite mejorar la aplicación de los procesos orientados a disminuir las posibilidades de demanda contra la Entidad.
MPD: La formulación de las PPDA se está fortaleciendo el SIG en la medida que la sensibilización de ésta permite que los funcionarios conozcan la incidencia a los procesos por incumplimietno de esta política.</t>
  </si>
  <si>
    <t>31/05/2017: El 24 de mayo de 20107, se realizó la reunión de asesoría para la contratación, relacionada con el proceso del apantallamiento de los hornos crematorios de los cementerios distritales del sur y del norte.
OE: permite fortalecer la gestión de contratación de la Entidad, con el oportuno acompañamiento de los funcionarios de la SAL en los difernetes procesos de selección que adelanta la Unidad, frente a la definiicón de las modalidades de contratación que aplican por ley de acuerdo con los objetos a contratar.
MPD: aplicación de los lineamientos y definidos en el manual de contratación vigente, reduciendo los tiempos de respuesta y gestión, asociados al proceso de gestión contractual.</t>
  </si>
  <si>
    <t>31/05/2017: El 25 de mayo de 2017 se llevó a  cabo jornada de inducción en la cual se abordó el tema de las Modalidades de Selección para supervisores de contratos y estructuradores de estudios previos. (tipo de contrato, objeto y obligaciones Vs modalidad de selección).
'OE: permite robustecer la gestión de contratación de la Entidad, con el fortalecimiento de las capacidades y habilidades de los funcionarios en materia de contratación, especificamente en las fases precontractual y contractual, que sumado al acompañamiento de los funcionarios de la SAL en el proceso de selección, se está generando un control que permite mitigar la presencia de actos corruptivos en la contratación.
MPD: actualización permanente y aplicación de  al proceso de gestión contractual.</t>
  </si>
  <si>
    <t>31/05/2017: Pieza de comunicación en materia de derecho disciplinario para valaroración y aprobación de la Dirección General.
''OE: permite fortalecer la gestión disciplinaria de la Entidad, con la sensibilización a los funcionarios de la misma, sobre las posibles faltas disciplinarias.
MPD: actualización permanente y aplicación de  al proceso disciplinario.</t>
  </si>
  <si>
    <t>En el mes de mayo se realizaron las siguientes actividades: Soportes y mantenimientos solicitados por los usuarios, se realizaron capacitaciones, realizar adaptación a los modulos del aplicatio Si Capital, cargue de nuevas funcionalidades en Si Capital y el Sistema de Gestión Documental - Orfeo</t>
  </si>
  <si>
    <t>Se esta adelantando la terminación anticipada por mutuo acuerdo del Derivado 3 Contrato Interadministrativo Marco 350 con la Empresa ETB</t>
  </si>
  <si>
    <t xml:space="preserve">Se garantiza la dotación de equipos mediante la orden de compra No. 16692:Portatiles, impresoras, doteción de tonner y video bean, se aumento la infraestructura tecnologica para contar con un mejor servicio. La orden de compra va hasta el mes de febrero de 2018 
</t>
  </si>
  <si>
    <t xml:space="preserve">Se solicito una prorroga hasta el 07 de julio para garantizar las adecuaciones locativas de la instalación de la sede Archivo Gestión Documental ubicada en la carrera 16 #56-38 y el Archivo Fisico ubicado en la calle 14a #36-44 </t>
  </si>
  <si>
    <t xml:space="preserve">• Diseño final y entrega de RERE, propuesta de enseñanza pedagógica sobre manejo de residuos y separación en la fuente. 
• Afiches para reciclatón Sumapaz
• Arte para feria de servicios concejal Jorge Torres
• Artes para actividades de convenios localidades y cartillas parques biosaludables (Disposición Final)
</t>
  </si>
  <si>
    <t xml:space="preserve">• Divulgación de capacitación innovación “¡Haz que suceda!” con 3 publicaciones en correo interno, publicación en pantallas digitales, intranet e impresión de dos afiches. 
• Divulgación campaña “Te reto” con 3 publicaciones en correo electrónico, publicación en intranet y un video en pantalla digital. 
• Divulgación de información de importancia para los funcionarios por parte de TIC y Subdirección Administrativa y Financiera con 10 publicaciones en correo electrónico. 
• Divulgación de información “cómo reportar un accidente de trabajo con 1 publicación en correo masivo. 
• Divulgación “Feria de Servicios” con 4 publicaciones en correo electrónico y pantallas digitales.
• Divulgación de la campaña “Reciclar Transforma” con 6 correos electrónicos, publicación en pantallas digitales e intranet. 
• Divulgación de vacaciones recreativas para los hijos de los funcionarios con 2 publicaciones en correo electrónico, publicación de un video en pantalla digital.
• Señalización:  con base en los ajustes solicitados por el Arquitecto Madero
Boletín:
o Publicación del boletín Somos la Unidad No. 009
o Publicación del boletín Somos la Unidad No. 010
Intranet:
o Publicación “"Juego limpio", un premio merecido”
o Publicación “Visitamos Medellín y esto nos trajimos”
o Publicación “La UAESP presenta a sus campeones”
o Publicación “I Feria de Servicios Institucionales en Mochuelo Bajo”
o Publicación “Cómo separar residuos”
o Publicación “Reciclar transforma”
Noticiero: Publicación en carteleras digitales del Noticiero Somos la Unidad No. 4. La publicación tuvo una duración de dos semanas.
• Se realizó la creación original de dos (2) piezas de audio (jingles) en estudio profesional para el video institucional RECICLAR TRANSFORMA de contenido pedagógico que apunta al cumplimiento y misionalidad de la Entidad para ser mostrado en los medios de comunicación internos y externos.
</t>
  </si>
  <si>
    <t xml:space="preserve">Eventos:  
1. Rendición de Cuentas Relleno Sanitario Doña Juana
2. Guinnes Record 
3. Feria de Servicios Sociales las Margaritas 
• Cubrimiento Feria de Servicios Institucional, organizado por el Ministerio de Vivienda, barrio Las Margaritas, Localidad de Kennedy.
• Cubrimiento reunión Concejal Torres, Distrito y comunidad residente cerca al RSDJ y Feria de Servicios.
• Acompañamiento reunión Directora UAESP y organizaciones recicladores
• Acompañamiento a medios extranjeros a grabaciones en el Cementerio Central.
• Acompañamiento cobertura de medios de comunicación al Relleno Sanitario Doña Juana, posterior a jornada invernal en Bogotá.
Entidades que participan: 
1. Unidad Administrativa Especial de Servicios Públicos (UAESP)
2. Concejo de Bogotá
3. Secretaría de Salud
4. Secretaría de Ambiente 
5. Secretaría de Hábitat
6. Secretaría de Educación 
7. Secretaría de Integración Social 
8. Contraloría
9. Personería
• Elaboración 3 fichas técnicas correspondientes a los eventos programados y ejecutados
Alianzas
• Concejo de Bogotá
• Secretaría de Salud
• Secretaría de Ambiente 
• Secretaría de Hábitat
• Secretaría de Educación 
• Secretaría de Integración Social 
• Contraloría
• Personería
</t>
  </si>
  <si>
    <t xml:space="preserve">• Piezas para lanzamiento de estrategia "Reciclar Transforma":
• 18 Diseños de tuits
• 6 diseños de gifs
• 1 infografía
Medición usuarios mayo: 4035
Número visitas a página: 13513
Duración media de sesión: 2:44 min
Porcentaje nueva sesiones: 53,18%
El 30 de abril de 2017 la fanpage de Facebook tenía 3.687 seguidores, para el 31 de mayo 3.709. Durante el mes hemos tenido un incremento de 22 seguidores lo que representa un 0,6% de crecimiento durante el mes.
En la Fanpage de Facebook, durante el mes de mayo se realizaron 46 publicaciones con un alcance de 45.477 personas.
El 30 de abril de 2017 la cuenta de Twitter tenía 14.971 seguidores, para el 31 de mayo 15.145, hemos tenido un incremento de 204 seguidores lo que representa un 1,36% de crecimiento durante el mes.
En la cuenta de Twitter, durante el mes de mayo se realizaron 208 tuit, en interacciones se tuvieron 862 retuit y 996 favorito para un total de 216,4K impresiones.
El perfil de Instagram cerró mayo con 227 seguidores con un porcentaje de crecimiento de seguidores de 9,135%, se realizaron 8 publicaciones y se obtuvieron 60 me gusta. 
Se realizó y actualizó listado de vínculos y relacionamiento en Twitter de la cuenta de la entidad con un total de 142 perfiles entre artistas, periodistas, influenciadores, institucionales naciones, asociaciones locales, Concejales, Senadores, entidades relacionadas con servicios públicos, organizaciones de recicladores y perfiles de sostenibilidad ambiental.
</t>
  </si>
  <si>
    <t>*En el mes de mayo el plan de relaciones con la comunidad del operador LIME S.A. fué aprobado el 22 de Mayo del 2017 por la firma Inter Capital , mediante el Radicado UAESP No. 2017-700-011941-2, con el que notifican el respectivo acto.
En cuanto al operador Aguas de Bogotá de la EAB, aún no se ha aprobado el Plan de Relaciones con la comunidad, solicitaron la última versión con los ajustes requeridos y están pendientes de la respuesta para aprobarlo en el mes de Junio de 2017.
Se participa en la elaboración de la propuesta de actualización del formato de evaluación a Capacitación por los operadores/prestadores dentro del Plan de Relaciones con la Comunidad dentro del apoyo al seguimiento a la Interventoria Inter Capital.
El Equipo de Comparendo Ambiental: Participo en la Feria de servicios ciudadanos en la localidad de Usaquén la cual tuvo como participantes la Secretaría de salud, Secretaria de Ambiente, Secretaria de Integración, policía, IDRD, entre otros. En el evento hubo acercamiento con más de treinta (30) habitantes del sector, los cuales recibieron información del comparendo Ambiental y de la debida separación de residuos domiciliarios en la fuente.
Participación en el Concejo Local de Gobierno en las localidades de Usaquén y Tunjuelito.</t>
  </si>
  <si>
    <t xml:space="preserve">1. Jornadas para recolección de residuos especiales.
*En el mes de mayo el grupo de apoyo a RBL,  se realizó limpieza del Polígono 2 (Carreara 2 a carrera 9  calle 12 a calle 15.
* Jornada de limpieza Cerro Norte, Localidad de Usauén.
* Limpieza Humacl del Córdoba, Localidad de Suba.
* Limpieza Humadl Juan Amarillo, Lo calidad de Suba.
2. Seguimiento a la interventoría en las zonas apartadas de la ciudad.
* Recorrido Localidad Los mártires los días 2, 3, 4 y 5 de Mayo.  
* Veeduría distrital- Carrera 9 No. 61-90, en la localidad de chapinero. 
* Plaza España, san Andresito de San José y la estanzuela.
* Localidad de ciudad Bolívar. 
* Calle 57 desde carrera 13 a la carrera 26. 
* Av. Circunvalar, Calle sexta y Avenida 19.
3. Censo de puntos críticos georeferenciados.
* La interventoría Consorcio Intercapital remitió actualización de los puntos críticos a corte de mayo, se procedió a realizar actualización de la información por localidad, con el fin de discriminar puntos críticos mitigados, intervenidos, identificados y erradicados.
* La base de datos actualizada se remitió a la Subdirección de RBL para que se georreferencien.
 </t>
  </si>
  <si>
    <t>1. Preparación del día de la no contaminación visual:
* Se esta a la espera de aprobación del Subdirector de RBL, la propuesta de actividades a realizar en el marco del día de la no contaminación visual, a l igua lde que los recursos que se dispondran para dicha actividad.
2. Operativos de retiro de PEV
*Se realizaron 13 operativos de retiro de PEV en  (9) localidades, desmontando un total de 638 elementos; 564 pendones y 74 pasacalles.  
3. Visitas de prevención a constructoras
*Para el mes de mayo no se programaron visitas a constructoras, ya que se opto por llevar a cabo una reunión con CAMACOL, SDA y UAESP, el pasado 19 de mayo con el proposito de exponer la problematica de la PEV por parte de la Constructoras agremiadas.
4. Propuesta normativa para costear la publicidad exterior no autorizada en el Distrito Capital .
* Se esta a la espera de definición del alcance de esta actividad.</t>
  </si>
  <si>
    <t>Durante el mes de  Mayo se atendieron 111 SIRES,  por árboles caídos.</t>
  </si>
  <si>
    <t>1. Coordinación Mesa Distrital de Llantas.
*La mesa Distrital del mes de Mayo se llevó a cabo el 2/05/2017, en la cual se socializaron las observaciones al proyecto de Ley 1457/2010, mediante RAD No 20172000045061 del 18 de abril 2017, al Ministerio de Ambiente y Desarrollo Sostenible.
Adicionalmente se denota la necesidad contar con el consolidado de resultados de la gestión de cada entidad, frente a la problemática de llantas usadas; por lo anterior se planteó enviarla por correo a la UAESP entidad que se encargará de consolidarla y subirla en la web.  Lo anterior, a fin de garantizar que las entidades que conforman la mesa distrital de llantas puedan acceder de información actualizada de la gestión que se realiza en el Distrito y así poder dar respuesta a las solicitudes de la ciudadanía y de otras entidades que lo requieren.
2. Programación y acompañamiento a los operativos de recolección de llantas abandonadas en vía pública.
*En el mes de Mayo se realizaron seis (6) operativos de recolección de llantas abandonadas de manera clandestina en vía pública, logrando recolectar y gestionar 2.577 llantas, en diferentes localidades así: Operativo No 1 el  02 de mayo en Teusaquillo (14) llantas, Operativo No 2 el  04 de mayo en Barrios Unidos y Martires (1.058) llantas, Operativo No 3 el  10 de myo en Bosa (678) llantas, Operativo No 4 en  18 de mayo en Engativa (150) llantas, Operativo No 5 el 20 de martires (42) llantas y  Operativo No 6 el 25 de mayo en Fontibón, Barrios Unidos, Engativá, Marértires, Santa Fe y Rafael Uribe Uribe (635) llantas.</t>
  </si>
  <si>
    <t>Se realizó estudio de mercado y anáisis del sector.</t>
  </si>
  <si>
    <t>En el marco del contrato 354/2017, se realizó la aprobación del informe presentado por el contratista y se entregó a la subdirección de Disposición, para los trámites pertinentes de liquidación.
Se realizó la solicitud de prórroga, por 12 meses, del convenio 006 de 2015 con el Idiger, a través  del oficio con radicado UAESP 2017200007245.</t>
  </si>
  <si>
    <t xml:space="preserve">El 30 de mayo la Comisión de Regulación de Agua Potable confirmó en su integridad la Resolución CRA 786 de 2017, ,  "Por la cual se resuelve la solicitud de venficación de motivos para la inclusión de cláusulas de áreas de servicio exclusivo en los contratos que se suscriban para la prestación del servicio público de aseo en el Distrito Capital para las actividades de comercialización, recolección, transporte, barrido y limpieza de vías y áreas públicas, corte de césped, poda de árboles, lavado de áreas públicas, instalación y mantenimiento de cestas" Por lo anterior, se puede iniciar el proceso de adjudicación de la licitación del servicio de aseo. </t>
  </si>
  <si>
    <t>1. Plan de seguimiento y verificación de las intervenciones de poda de árboles 
 En el mes de mayo, se continuó realizando la alimentación constante de la matriz de seguimiento por cada una de las zonas en las cuales se registran todas las solicitudes de corte de césped y poda de árboles (fechas de radiado, radicado, zona, solicitante, fecha de respuesta radicado de respuesta, etc.). Para el presente mes se obtuvieron los siguientes resultados:
Zona 2: 34 solicitudes y se atendieron 17
Zona 3: 52 Solicitudes y se atendieron 18
Zona 5: 28 Solicitudes y se atendieron  15
Zona 6: 29 solicitudes y se atendieron  20
Se aclara que las zonas 1 y 4 a la fecha no presentaron reporte el cual se esta pendiente de recibir.
Total de solicitudes realizadas en materia de poda de árboles en el mes de mayo del 2017 a la fecha,  fueron 143 y total de solicitudes atendidas en el mes de mayo 70.
 2. Apoyo conjunto para el plan de iluminación de parques y plazas públicas.
 En el mes de mayo, se continuó con la articulación de las actividades de poda.
Parques priorizados e intervenidos:
Zona 1: Poda en parques dentro del plan de luminarias de la UAESP 1
Zona 2: Poda en parques dentro del plan de luminarias de la UAESP 1
Zona 3: Poda en parques dentro del plan de luminarias de la UAESP 0
Zona 4: Poda en parques dentro del plan de luminarias de la UAESP 0
Zona 5: Poda en parques dentro del plan de luminarias de la UAESP 0
Zona 6: Poda en parques dentro del plan de luminarias de la UAESP 0
Total parques intervenidos en materia de poda de árboles durante el mes de mayo: 2
3. Caracterización de la actividad de corte de césped en áreas públicas.
 Dentro de esta actividad, en el mes de mayo, se trabajó con el equipo técnico de corte para realizar la caracterización de las actividades de corte de césped localizados en áreas públicas, desarrolladas por parte de cada uno de los operadores y/o prestadores  en cada zonas, las cual debe ser  concordantes con lo estipulado dentro del reglamente técnico operativo (Res. 365 del 2013). 
Dentro de esta actividad, en el mes de Mayo, se está trabajando con el equipo técnico de corte, para realizar la caracterización de las actividades de corte de césped localizados en áreas públicas, desarrolladas por parte de cada uno de los operadores y/o prestadores en cada zonas, las cual debe ser  concordantes con lo estipulado dentro del reglamente técnico operativo (res. 365 del 2013). Esta caracterización de actividades de corte de césped, es realizada por cada contratista responsable de su zona mediante visita técnica en campo, de forma aleatoria, para el verificado dichas actividades en mes de Mayo.
Zona 1: Caracterización de actividades de corte de césped en áreas públicas X.
Zona 2: Caracterización de actividades de corte de césped en áreas públicas 1
Zona 3: Caracterización de actividades de corte de césped en áreas públicas 1
Zona 4: Caracterización de actividades de corte de césped en áreas públicas 0.
Zona 5: Caracterización de actividades de corte de césped en áreas públicas 1 a 1 Cuadrilla
Zona 6: Caracterización de actividades de corte de césped en áreas públicas 1 a 4 Cuadrillas.
En el mes de mayo se realizaron  4 caracterizaciones de actividades de corte de césped en áreas públicas, en las zonas 2,3,4,5 y 6.</t>
  </si>
  <si>
    <t>Respecto de acciones orientadas a la Promoción y Divulgación de los servicios funerarios y los subsidios se relacionan las siguientes acciones puntuales realizadas.
Se dio la reunión proyectada y referida para el reporte de abril, de socialización de la estrategia interna de comunicaciones  por parte de la Dra Angie, en la cual estuvo presente la Inteventoria  y el profesional de mercadeo del Consecionario, a fin de prever articulaciones entre el plan de acción del Consecionario,  con los lineamientos de la UAESP. (anexo acta 22-05-2017).
Se precisa que a la fecha, no conocemos el plan de acción del Concesionario, ajustado a la estrategia UAESP.
Se realizaron ajustes a propuesta de socialización de servicios funerarios presentada por Inversiones Montesacro para la correspondiente difusión (anexo)</t>
  </si>
  <si>
    <t xml:space="preserve"> Se han realizado observaciones al contrato 344 de interventoria por cuanto el cumplimiento de las obligaciones son de tracto sucesivo no de ejecucion instantanea y  a la fecha se lleva el 40% de ejecución. </t>
  </si>
  <si>
    <t>Se han suscrito a la feha 15 contratos de prestación de servicos con el fin de 'Realizar la supervisión y control de los servicios públicos a cargo de la Subdirección de Servicios Funerarios y Alumbrado Público, con una ejecución del 40%.</t>
  </si>
  <si>
    <t xml:space="preserve">Para el mes de  Mayo, se realizo el empalme con las Interventorias que entregan el proceso, se presento presentaron los grupos d etrabajo de Alumbrado Público e Interalumbrado.  </t>
  </si>
  <si>
    <t xml:space="preserve">* Seguimiento a los requerimientos efectuados por los entes de control - Mayo. Enviado con radicado  20171100026563 del 06/06/2017
</t>
  </si>
  <si>
    <t>Actualmente se estan desarrollando las auditorias programadas.
* Ley Antitramites
* Servicios Funerarios.
* Direccionamiento Estrategico
Las siguientes aduditorias y seguiimientos se publicaron en mayo:
* Vectores.
* Seguimiento SIDEAP
Es importante aclarar que el % de avence aumenta a medidad que la auditoria este publicada en la pagina de la Unidad.</t>
  </si>
  <si>
    <t xml:space="preserve">
* Se envio a la Alcaldia Mayor de Bogotá el Informe Acuerdos de Gestión de Jefes Control Interno: Relación de las causas que impactan los resultados de los avances de la gestión presupuestal, contractual y física, en cumplimiento de las metas del Plan de Desarrollo de la entidad u organismo (Decreto 370 de 2014).
* Se envío a la Directora y a los Subdirectores el seguimiento al cumplimiento de los Planes de Mejoramiento por Proceso de la Unidad.
*Se realizó seguimiento al cumplimiento del Plan de Mejoramiento de la Entidad suscrito con la Contraloría Distrital y se emitio el informe respectivo.
</t>
  </si>
  <si>
    <t>* En el mes de enero se reporto el informe de SDQS y se encuentra publicado en la pagina web de la Unidad, el proximo informe se presenta en el mes de julio.
* El seguimiento a  las Estrategias del Plan Anticorrupción y de Atención al Ciudadano de la Unidad se publico en el mes de mayo en la pagina web de la Unidad.</t>
  </si>
  <si>
    <t>Dimensión Relacional</t>
  </si>
  <si>
    <t>Se identificaron los indicadores y variables para el diseño de Balance Scord Car, validado con la alta dirección la estructura del mismo.</t>
  </si>
  <si>
    <t>Se formuló las cadenas de valor de los procesos de Gestión de conocimiento e innovación, Direccionamiento Estratégico, Gestión de Talento Humano y Evaluación, control y mejora</t>
  </si>
  <si>
    <t xml:space="preserve">Se estructuró el manual de responsabilidad social integral de la UAESP, se encuentra en ajustes por recomendaciones de la Dirección General, incluyendo un capítulo referente a los objetivos de desarrollo sostenible. </t>
  </si>
  <si>
    <t>Se recibió el informe en los parámetros requeridos por la Unidad.</t>
  </si>
  <si>
    <t xml:space="preserve">Revisión de la Norma ISO 14001:2015 en relación al normograma del Proceso de Direccionamiento Estratégico frente a las posibles emergencias naturales y antrópicas. </t>
  </si>
  <si>
    <t>La Oficina TIC solicita retirar este producto por falta de recursos.</t>
  </si>
  <si>
    <t>Por favor enviar soportes que evidencien el cumplimiento del 100% de este producto.</t>
  </si>
  <si>
    <t>No se va a realizar esta actividad, dependemos de otra area. Ajustar la redacción del producto en términos de las acciones que adelantará la Oficina TIC.</t>
  </si>
  <si>
    <t xml:space="preserve">Ajustar redacción y la programacion mensual </t>
  </si>
  <si>
    <t xml:space="preserve">Ajustar la programacion mensual </t>
  </si>
  <si>
    <t xml:space="preserve">Identificación de indicadores que miden los objetivos institucionales de empoderamiento ciudadano y articulación institucional. </t>
  </si>
  <si>
    <t xml:space="preserve">Se ajustó el manual de responsabilidad social teniendo en cuenta las observaciones de la Dirección General y la Oficina Asesora de Planeación. </t>
  </si>
  <si>
    <t>Se formuló las cadenas de valor de los procesos de Gestión de Apoyo Logístico y Gestión Documental.</t>
  </si>
  <si>
    <t>Se socializo la Ficha de Caracterización de la Localidad de Chapinero al grupo de la Oficina Asesora de Planeación, se obtuvo una retroalimentación por parte de los profesionales del grupo, con lo que se espera que cada documento presentado sea de total comprensión y manejo en el momento de su consulta.
Se elaboro la base de datos para seguimiento a las acciones de la entidad, con esta información se georreferencia los puntos de la ciudad en los cuales la UAESP esta generando impacto, de esta manera se puede realizar un análisis en el cual se busca tener la mayor cobertura de los puntos críticos e interés general en los cuales la ciudadanía requiera nuestras intervenciones.
Se avanzo en la elaboración de la Ficha de Caracterización a nivel Bogotá teniendo en cuenta la información de relevancia para nuestra entidad y los indicadores generados desde cada subdirección o entidades competentes.</t>
  </si>
  <si>
    <t xml:space="preserve">La informacion recibida durante este mes se consolido, referencio y actualizo tanto en a ficha de caracterizacion de la localiadad chapinero como nivel Bogota.
Los datos actualizados se agregan a los documentos allegados anteriormente para llevar el historial de indicadores que se manejan en la entidad.
Se actualiza la base de datos de acciones realizadas por la entidad de manera diaria vinculando los comunicados oficiales que se publican en redes sociales. </t>
  </si>
  <si>
    <t>Teniendo en cuenta  la expedición de la Resolución  1111 del  27 de marzo de 2017 del Ministerio de trabajo, "Por la cual se definen los Estándares Mínimos del Sistema de Gestión de Seguridad y Salud en el Trabajo para Empleadores y Contratantes",  se han realizado las siguientes actividades:
-Se   está gestionando con la ARL  la  autoevaluación del Sistema  la cual se debe adelantar entre junio y agosto de 2017.
- Se están conformando las mesas de trabajo para  el levantamiento de la matriz legal   la cual está  en coordinación con la Subdirección de asuntos legales . 
- Se adelantó la evaluación   a brigadistas para   establecer las necesidades de capacitación.  se socializo al Copasst y  representantes de la Brigada   la resolución 1111 de 2017.
-  Se   adelantó las  jornadas  de  los exámenes ocupacionales para el personal de planta  de la  Unidad. 
-Así mismo en el trimestre se adelantó la socialización y entrega de  elementos de protección personal.</t>
  </si>
  <si>
    <t xml:space="preserve">Se  actualizo el plan la actualización de  Plan  de Bienestar  Social e Incentivos el cual  fue  aprobado en reunión  de la  Comisión de Personal del 4 de mayo de 2017
y se  han adelantado las acciones para  la celebracion de los dias especiales  tales como  dia de la mujer dia del hombre, dia del niño, dia d ela madre, programadas en el cronograma.   </t>
  </si>
  <si>
    <t xml:space="preserve">Se  actualizó el plan de capacitación  el cual  fue  aprobado en reunión  de la  Comisión de Personal del 4 de mayo de 2017.
y se  han adelantado las acciones para el cumplimiento del cronograma.   </t>
  </si>
  <si>
    <t>En el mes de mayo se  asistió  a la reunión  convocada por la Comisión Nacional del Servicio Civil  frente  a los  ajustes  requeridos   para las entidades que tienen  el sistema propio.
Se    está adelantando el análisis  normativo (comparativo de normas  que rigen sobre el particular) para   presentar la propuesta   frente  al ajustes del sistema propio  o     cambio al sistema tipo,  el cual se   tiene programado presentar en el mes de  junio.</t>
  </si>
  <si>
    <t>Durante el mes de mayo de 2017: Se realizaron las siguientes actividades:
 -Revisión del balance de prueba generado en Limay.
- Reunión con el fin de analizar la viabilidad de los desarrollos solicitados a TIC´S  en abril de 2017.  
- Reunión cuyo objetivo fue  analizar los reprocesos que se están trabajando en Limay SI CAPITAL, con base en el plan migración contable 2017.                                                
-Reunión para definir el cronograma de salida a Producción SI CAPITAL .
-Capacitación en el diligenciamiento de transacciones manuales.  
- Se realizó verificación y contabilización de los movimiento de almacén. 
- Reunión  en la cual se realizó análisis del avance  contable  en LIMAY- Registros interfaces de la información correspondiente a enero de 2017.</t>
  </si>
  <si>
    <t>Con el fin de continuar con la implementación del  nuevo marco normativo contable, durante el mes de mayo de 2017, se realizaron las siguientes actividades :
- Revisión y actualización del procedimiento liquidación de la nómina y política de beneficios a empleados.                                                    
- Revisión del  procedimiento de Ejecución y Cierre Presupuestal.                                                                                               
- Revisión instructivo para conciliación de litigios y demandas  con la Subdirección de asuntos legales, para tal efecto se  emitió la  circular  No.Circular  No. 20177000000104 del 30/05/2017 , cuyo asunto trata :     " Socialización Instructivo de Conciliación Litigios y Demandas" s</t>
  </si>
  <si>
    <t xml:space="preserve">La actividad fue cumplida a cabalidad en el mes de marzo de 2017 </t>
  </si>
  <si>
    <t>En el mes de Mayo se continúo con la actividad de creación del expediente virtual en la herramienta de Gestión Documental ORFEO, para los expedientes contractuales del 2017 que ha suscrito la entidad.</t>
  </si>
  <si>
    <t>Se adelantaron las  gestiones con la Oficina Asesora de Planeación y el Archivo de Bogotá para establecer mesas de trabajo, con el fin de dar continuidad al proceso de elaboración  del  Manual</t>
  </si>
  <si>
    <t>EL  25 de mayo de 2017 se realizó reunión con participación de la Oficina de Control Interno, Oficina Asesora de Comunicaciones y el equipo de Atención al Ciudadano para iniciar el proceso de revisión del Manual de Procesos y Procedimientos de Atención de Peticiones y PQRS , con el fin de  mejorar dicho proceso.
Adicionalmente, se hizo verificación del canal web constatando que la petición que sea registrada por este medio inicie el trámite en la entidad con las garantías que corresponden al ciudadano y al uso de éstos medios de comunicación.</t>
  </si>
  <si>
    <t>Para el  mes de mayo de 2017 se logró un 70% de  cumplimiento   frente al análisis de viabilidad para poner en funcionamiento los  puntos de atención al ciudadano.  Dada su viabilidad  se adecuó el punto de atención al ciudadano en la Avenida Caracas 53-80, adecuando  puestos de trabajo para  cada área misional.</t>
  </si>
  <si>
    <t>Para el mes de mayo de 2017 el cumplimiento fue del  97% programado, toda vez que se encuentra en  funcionamiento el punto de atención al ciudadano ubicado en la Avenida Caracas 53-80,  contando con   puestos de trabajo para  cada área misional.</t>
  </si>
  <si>
    <t>Durante el mes de mayo se adelantaron obras de cambios de techos en el piso tercero de la sede de la Avenida Caracas 53-80, así mismo se realizaron adecuaciones eléctricas y cambio de luminarias.
 Se iniciaron labores en el inmueble de la Casita ubicado en la sede principal de la Unidad,  tales como  levantamiento de pisos antiguos y nivelación  de los mismos.  Adicionalmente se liberaron los espacios del primer piso de la Casita para iniciar las respectivas adecuaciones locativas.</t>
  </si>
  <si>
    <t xml:space="preserve">Se instalaron cajoneras nuevas en las  dependencias de la Oficina Asesora de Planeación  y TIC. Se han instalado doce (12) puestos de trabajo en la Subdirección Administrativa, Archivo de Gestión  y Bodegas, con sus respectivas sillas. </t>
  </si>
  <si>
    <t>Elaborar el  manual de conservación documental</t>
  </si>
  <si>
    <t xml:space="preserve">El proceso referente a la actualización de redes eléctricas de los cementerios se radicó en la SAL y se publicará el dia 9 de junio para tramite de adjudicación. </t>
  </si>
  <si>
    <t xml:space="preserve">En lo relacionado con tramites ambientales y sanitarios nos permitimos informar que durante el mes de mayo de 2017, el concesionario inversiones Monte Sacro, no  realizo nuevas actuaciones frente a tramites ambientales sanitarios , en tanto se encuentran vigentes las reportadas en el mes de abril de 2017, 
</t>
  </si>
  <si>
    <t xml:space="preserve"> (i) Se realizaron los ajustes al concepto jurídico realizado de conformidad con los comentarios efectuados por la Subdirección; (ii) El 15 de mayo se realizó presentación del concepto a la dirección de la Entidad. Se realizaron observaciones al mismo; (iii) Producto de la recomendación de la Dirección, el día 23 de mayo se sostuvo reunión con la dirección jurídica de la entidad. </t>
  </si>
  <si>
    <t xml:space="preserve">
Subsidios de atención funeraria en condición de vulnerabilidad para el mes de Mayo
Total de subsidios solicitados por la población 172
N°. de subsidios autorizados:         192 ( se evidencia diferencia entre la solicitud y el aprobado debido a que se autorizaron en le mes de abril solicitudes de finales del mes de Abril.)
N°. de subsidios no autorizados:   20
Los subsidios fueron cancelados mediante reserva presupuestal constituida 2015</t>
  </si>
  <si>
    <t xml:space="preserve">
- Recopilacion de Informacion en Matriz diseñada para tal fin.
- Agendamiendo con proveedores para validar estado de los pilotos
- Mesas de Trabajo con CODENSA para hacer seguimiento y definir lineas de accion.</t>
  </si>
  <si>
    <t>Mediante comunicación oficial UAESP 20174000038641 de fecha 31/03/2017 , la Subdirección solcito al operador dar inicio al trámite de permiso de vertimientos del Cementerio Norte y Sur conforme el requerimiento generador pro al Secretaria Distrital de Ambiente, a lo cual el operador mediante comunicación oficial UAESP 20177000091772 de fecha 21 de abril de 2017 informa a la Sudirección con copia a la Interventoria y Autoridad Ambiental que se encuentra realizando el proceso de diligenciamiento, acopio y complementación de información con el fin de dar inicio al trámite de permiso de vertimientos para los Cementerios Norte y Sur. En la actualidad esta Subdirección se encuentra a la espera de que el operador informe las nuevas actuaciones adelantadas en el marco del requerimiento en comento.</t>
  </si>
  <si>
    <t>Socializacion de información correspondiente a los servicios funerarios prestados en los Cementerios propiedad del Distrito y al programa de subsidios funerarios, a través de encuentros con personas naturales y /o jurídicas a saber, previo diseño y gestión con oficina asesora de comunicaciones UAESP para publicación de pieza comunicativa (volante y afiches)
Reunión Alcaldía local de Usme  y remisión volante para socializacion en redes y canales locales. 07-02-2017
Socialización de información y solicitud socializacion - difusión (chat y correo elextronico) Unidad de Victimas.  13-02-2017
Socializaciòn de información y solicitud de apoyo con difusión Subdireccion de Disposición final . 15-02-2017.
Reunión con todos los gestores de la Subdirección de Aprovechamiento de la Unidad, donde se les explico los servicios que se prestan en los cementerios de propiedad de Distrito y lo referente a los Subsidios para lo cual se les entrego folletos con la información pertinente. 21-03-2017</t>
  </si>
  <si>
    <t>Consolidado de subsidios prestados de los meses de  febrero:
MARZO
N°. de subsidios autorizados:          37
N°. de subsidios no autorizados:   0</t>
  </si>
  <si>
    <t>Actas de inspección Vigilancia y control higiénico sanitaria Concepto linea de seguridad química Secretaria Distrital de Salud.
'Central Acta No. 266576 02/02/2017 Se otorga concepto  Favorable
Norte Acta No.  266573 02/02/2017 Se otorga concepto  Favorable
Sur Acta No. 266577 02/02/2017  Se otorga concepto  Favorable.serviciMediante comunicación oficial UAESP 20177000071062 de fecha 30 de marzo de 2017, el operador Inversiones Montesacro Remite la autorización dada por parte de la Secretaria Distrital de Ambiente referente al  Tramite de Tratamiento Silvicultural de los Cementerios Central, Sur y Serafín, quedando pendiente que sea remitido a la Subdirección la Autorización para el Cementerio Distrital del Norte,  en cuanto el operador está a la espera de que la SDA  se pronuncie mediante acto administrativo sobre la autorización para este equipamiento; en consecuencia de lo anterior fue remitido al grupo de mantenimiento las correspondientes autorizaciones para que se de inicio al tramite administrativo del fondo de mantenimiento para el inicio de actividades de tratamiento silvicultural de los individuos arboreos plantados al inteiror de los equipamientos referidos.
Registro de vertimientos (Secretaria Distrital de Ambiente)
Registros de Vertimientos por parte de la Secretaria Distrital de Ambiente con los siguientes consecutivos:
Cementerio Sur: 00343 del 03/06/2016
Cementerio Central: 00341 del 03/06/2016
Cementerio Norte: 00342 del 03/06/2016.
Permiso de vertimientos parque cementerio serafín (Secretaria Distrital de Ambiente)
Expediente Secretaria Distrital de Ambiente SDA Permiso de vertimientos parque Cementerio Serafín SDA -05-2007-1508, del operador IMS mediante comunicación SDA 2016ER61714 20/04/2016  hace entrega de Plan de gestión del riesgo para el manejo del vertimiento y evaluación ambiental del vertimiento para el cementerio Parque Serafín en el marco del tramite en desarrollo ante la autoridad  ambiental 
Acta de inspección, vigilancia y control IVC concepto higiénico sanitario a cementerios (Secretaria Distrital de Salud)
CEMENTERIO SUR  Acta No. 664862 de 28 de septiembre de 2016 Concepto sanitario Desfavorable.
CEMENTERIO NORTE Acta No. 656127 de  18  de mayo de 2016  Concepto sanitario Desfavorable.
CEMENTERIO CENTRAL Acta no. 178187  de 22 de marzo de 2016   Concepto sanitario Desfavorable.
CEMENTERIO PARQUE SERAFIN Acta No. 664861  de 28 de septiembre  de 2016 Concepto sanitario Desfavorable.
Mediante comunicación oficial UAESP 20166010196972 el operador presenta los planes de mejoramiento y las actuaciones adelantadas ante la autoridad sanitaria para el otorgamiento del concepto sanitario favorable para los cuatro cementerios.
Adicionalmente bajo radicado UAESP 20156010166762 se remite  comunicación por parte de Inversiones  montesacro respecto de la constancia de entrega planes de mejoramiento ante la secretaria de salud.
Permiso de Emisiones Atmosféricas Hornos Crematorios C. Norte, C. Sur y C. Serafín  (Secretaria Distrital de Ambiente)
Permiso de emisiones atmosféricas  hornos crematorios: 
Mediante resolución Secretaria Distrital de Ambiente SDA No. 00792 de 2016 se otorga Permiso de Emisiones Atmosféricas al nuevo horno crematorio del Cementerio Norte, y mediante Resolución No. 00408 de 2016 se otorgo el Permiso para el horno uno del Cementerio Sur, igualmente, con la Resolución No. 2196 de 12 de Diciembre de 2016 se otorga permiso de emisiones al Horno 2 y Horno 3 del Cementerio Norte.
Mediante la resolución 02001 de 2013 se otorgó permiso de emisiones para el Cementerio Parque Serafín.
En al actualidad se esta a la espera del permiso de emisiones del horno nuevo numero dos del  cementerio del sur mediante comunicación 2015301014111 de fecha 16 de diciembre de 2015
os prestados</t>
  </si>
  <si>
    <t xml:space="preserve"> Se firma acta de inicio el 20 de febrero para inicio de actividades del Contrato de Interventoria  244 de 2017.
Se presneto el primer informe de supervisión por parte de la Interventoria al Contrato de Concesión 311.</t>
  </si>
  <si>
    <t>Se han suscrito a la feha 14 contratos de prestación de servicos con el fin de 'Realizar la supervisión y control de los servicios públicos a cargo de la Subdirección de Servicios Funerarios y Alumbrado Público.</t>
  </si>
  <si>
    <t>Suministro de 8.000 uniformes a la población recicladora de oficio</t>
  </si>
  <si>
    <t>Mayo: La SSFAP en conjunto con la OAP revisó el reporte de éste producto, en razón a las dificultades presentadas frente a la cantidad de luminarias modernizadas y remodelas recibida por parte de la interventoría, quien la aporta en la tercera de cada mes. En ese sentido, el compromiso corresponde a reportar este avance en cuanto se disponga de esta información de manera confiable. Ingresa a la base de datos de infraestructura de alumbrado público. Luminarias con bombilla de tecnología Halogenuro metálico  (CMH) nuevas: 2.273 Luminarias existentes de sodio con cambio de bombilla a CMH:  71
para un total de 2.344</t>
  </si>
  <si>
    <t>Junio</t>
  </si>
  <si>
    <t>Se actualizo la Ficha de Caracterización de la Localidad de Chapinero con la ultima informacion entregada por parte de las demas subdirecciones, se adiciono acceso a la informacion historica de los datos recopilados en los meses anteriores. en igual forma, se realiza la ficha de caracterizacion Bogota D.C.
Se elaboro la base de datos para seguimiento a las acciones de la entidad, con lo cual se va a geocodificar, los puntos de la ciudad en los cuales la UAESP esta generando impacto, de esta manera se puede realizar un análisis en el cual se busca tener la mayor cobertura de los puntos críticos e interés general en los cuales la ciudadanía requiera nuestras intervenciones.
Se avanzo en la elaboración de la Ficha de Caracterización a nivel Bogotá teniendo en cuenta la información de relevancia para nuestra entidad y los indicadores generados desde cada subdirección o entidades competentes.</t>
  </si>
  <si>
    <t xml:space="preserve">Se consolido y depuro la base de datos de puntos criticos de residuos solidos detectados en la ciudad, los cuales se estan interviniendo por parte de la UAESP.
La informacion recibida durante este mes se consolido, referencio y actualizo tanto en a ficha de caracterizacion de la localiadad chapinero como nivel Bogota.
Los datos actualizados se agregan a los documentos allegados anteriormente para llevar el historial de indicadores que se manejan en la entidad.
Se actualiza la base de datos de acciones realizadas por la entidad de manera diaria vinculando los comunicados oficiales que se publican en redes sociales. </t>
  </si>
  <si>
    <t>Durante el mes no se logro ningún avance</t>
  </si>
  <si>
    <t>Se construyo la cadena de valor del proceso de Servicios Funerarios</t>
  </si>
  <si>
    <t>Se entregó el documento final, y está pendiente la validación por las Subdirecciones involucradas. Se entregará para validación definitiva.</t>
  </si>
  <si>
    <t>Se solicita retirar esta actividad, por falta de recursos no se puede realizar sin presupuesto</t>
  </si>
  <si>
    <t>En el mes de junio se realizaron las siguientes actividades: Soportes y mantenimientos solicitados por los usuarios, se realizaron capacitaciones, realizar adaptación a los modulos del aplicatio Si Capital, cargue de nuevas funcionalidades en Si Capital y el Sistema de Gestión Documental - Orfeo</t>
  </si>
  <si>
    <t xml:space="preserve">Se envía soporte del cumplimiento de la actividad </t>
  </si>
  <si>
    <t xml:space="preserve">Para realizar el acompañamiento es necesario que la Oficina Asesora de Planeación realice la actividad. A la fecha no han solicitado apoyo a la Oficina Tic para el apoyo técnico. </t>
  </si>
  <si>
    <t>Junto con la Oficina Asesora de Comunicaciones se definieron algunos parametros para organizar la información en la intranet</t>
  </si>
  <si>
    <t>Se elaboro el anexo técnico y las cotizaciones para la instalación de los puntos WiFi</t>
  </si>
  <si>
    <t>Se realizo la terminación anticipada del Derivado 3 Contrato Interadministrativo Marco 350 con la Empresa ETB. Pendiente firma por parte de ETB</t>
  </si>
  <si>
    <t xml:space="preserve">Se garantiza la dotación de equipos mediante la orden de compra No. 16692:Portatiles, impresoras, doteción de tonner y video bean, se aumento la infraestructura tecnologica para contar con un mejor servicio. La orden de compra va hasta el mes de febrero de 2018. El 13 de junio se solicito una adición a la orden de compra  No. 16692 </t>
  </si>
  <si>
    <t>Se esta realizando el seguimiento por dependencias de las impresiones que realizan asi: Subdirección RBL: 15459, Subdirección Disposición Final: 9290, Subdirección SFAP: 8540, Subdirección Aprovechamiento: 7681, Oficina de Comunicaciones_color: 4196, Dirección General: 3860, Oficina Tic: 2376, Archivo gestión documental: 1770, Oficina Asesora de Planeación: 1768, Correspondencia: 1741, Relaciones Gobierno: 1537, Oficina de Control Interno: 1132, Grupo Innovación_color: 538, Dirección General_color: 339, Datacenter: 157, Oficina de Comunicaciones_Plotter: 35, Subdirector Aprovechamiento (Jefe): 19, Subdirección Aprovechamiento_Plotter: 8, Contraloria: 3</t>
  </si>
  <si>
    <t xml:space="preserve">Referente a la actualización de redes eléctricas de los cementerios el proceso curso su tramite precontractual y se programo como fecha limite para el 11 de julio a las 9:00 a.m.  la audiencia cierre y entrega de ofertas. 
El proceso de apantallamiento se radico en la SAL para revisión de estudios previso.
La SFAP se encuentra adelantando convenios con IDPC, Ministerio de Cultura y Jardin Botanico para la modernización y rebitalización de los Cementerios del Distrito.  </t>
  </si>
  <si>
    <t xml:space="preserve">
Subsidios de atención funeraria en condición de vulnerabilidad para el mes deJunio:
Total de subsidios solicitados por la población 141
N°. de subsidios autorizados:        176 ( se evidencia diferencia entre la solicitud y el aprobado debido a que se autorizaron en le mes de junio olicitudes de finales del mes de mayo.)
N°. de subsidios no autorizados:   17
Los subsidios fueron cancelados mediante reserva presupuestal constituida 2015</t>
  </si>
  <si>
    <t xml:space="preserve">En lo relacionado con tramites ambientales y sanitarios nos permitimos informar que durante el mes de jinio de 2017, La secretaria de ambiente expide Resolución 0856 de 2017 mediante la cual se otorgó el permiso de emisones para el horno nuemro dos del cementerio del Sur.
</t>
  </si>
  <si>
    <t xml:space="preserve">(i) Producto de las recomendaciones efectuadas por la Dirección jurídica de la Entidad el día 23 de mayo, se realizaron ajustes al concepto, específicamente en lo que respecta a la modificación del contrato de concesión actual y a la materialización de un contrato de arrendamiento
(ii) Se remitió concepto final para las consideraciones de la Subdirección.
(iii) Se sostuvo reunión con el vicepresidente financiero del Grupo Recordar para dar a conocer los activos a arrendrar en el parque Serafin.ademas de una visita con miembros del grupo Recordar en el Cementario Parque Serafin.
</t>
  </si>
  <si>
    <t xml:space="preserve">Con la Suscripción del contrato 344 de interventoria se ha fortalecdo el componente de sistemas el cual manifestaba bajo seguimiento, adicional se han implementado nuevas metodologias de revisión las cuales han permito identificar falencias en la supervisión y poder llevar a un mejor estado el cumplimiento de las obligaciones tanto del contrtao 311 de 2013 como del presente. </t>
  </si>
  <si>
    <t>La SSFAP ha fortalecido su grupo de trabajo con la suscripción de 16 contratos de prestación de servicos con el fin de 'Realizar la supervisión y control de los servicios funerarios de la ciudad, con una ejecución del 40%.</t>
  </si>
  <si>
    <t>Junio:  La SSFAP en conjunto con la OAP revisó el reporte de éste producto, en razón a las dificultades presentadas frente a la cantidad de luminarias modernizadas y remodelas recibida por parte de la interventoría, quien la aporta en la tercera de cada mes. En ese sentido, el compromiso corresponde a reportar este avance en cuanto se disponga de esta información de manera confiable. No obstante, se refleja en este reporte el porcentaje de avance correspondiente por cuanto se adelantó la gestión encaminada a obtener el producto programado.</t>
  </si>
  <si>
    <t>Uno de los grandes avances en el transcurso del primer semestre del año 2017 relacionado con la supervisión y control del servicio de alumbrado público de Bogotá, corresponde al aumento en un 100% de las cuadrillas dedicadas a la inspección nocturna de la prestación del servicio de alumbrado público, pasando de tener 7 cuadrillas en los anteriores contratos de Interventoría a un total de 14 cuadrillas en el actual contrato de Interventoría. Lográndose con esto un aumento significativo en el reporte mensual de fallas con un incremento aproximado del 55%, lo que se ha visto reflejando en la calidad de la prestación del servicio de alumbrado público, dado que con esto se disminuye el número de luminarias apagadas en la ciudad."</t>
  </si>
  <si>
    <t>Actualizacion estado de avance proyectos pilotos
Recopilacion de Informacion en Matriz diseñada para tal fin.
Agendamiendo con proveedores para validar estado de los pilotos.
Mesas de Trabajo con CODENSA/INTERVENTORIA/PROVEEDORES para hacer seguimiento y definir lineas de accion.</t>
  </si>
  <si>
    <t>Entre enero y junio se han publicado 1.583 mensajes en Twitter, 271 publicaciones en facebook, 28 publicaciones en instagram, 28 videos en youtube.
Redacción de 10  artículos que se compartieron en facebook, desde la página web.
Se realizó el diseño de la estrategia de Creación de Arte Colaborativo. Pendiente de aprobación. 
Minisite diseñado y en funcionamiento http://www.uaesp.gov.co/index.php/reciclartransforma.
Se realizó el diseño y la creación de dos campañas (comparendo ambiental y convenio con acueducto). De estos diseños, se solicitaron las cotizaciones respectivas para su implementación. 
Diseño e implementación de campaña de cultura ciudadana:Estrategia diseñada y ejecución en RRSS.
Se presentó el diseño de la estrategia a la Subdirección de Servicios Funearios y fue aprobada por la subdirectora. De igual forma, fue presentada a la Dirección General. 
Vinculación de 142 perfiles a listado diferenciado por categorías y con interacción constante en Twitter.
Porcentaje de aumento de seguidores de enero a junio de 2017: Aumento de seguidores Twitter: 7,77% Aumento seguidores Facebook: 4,89% Aumento de seguidores Instagram: 63,12%.  Tendencia con etiquetas: #RecolecciónDeLLantas #ReciclarTransforma #GraciasATiReciclador (articulación Hábitat)</t>
  </si>
  <si>
    <t xml:space="preserve">Este mes en términos de campañas acompañamos el comité de la campaña de separación en la fuente con Acueducto y Alcaldía Mayor.
Nuestro aporte a la campaña fue realizar el formato de brief de la Alcaldía con las asociaciones de recicladores, tuvimos varias reuniones con un espacio de reflexión,  cocreación y validación consolidando un concepto sombrilla para la campaña: AYUDEMONOS
Este concepto sombrilla nos permite articular diferentes esfuerzos que comparten el mismo objetivo.
Ejemplo: la campaña del comprendo ambiental y la acción de disposición final de llantas.
De igual forma, se realizó la conceptualización y puesta en marcha de la campaña "Reciclar Transforma", una estretagia comunicativa dirigida a la población juvenil a través de redes sociales.
El manual de crisis ya está aprobado por la Dirección General y se encuentra publicado en el mapa de procesos de la entidad. Se ha puesto en implementación durante las crisis presentadas con los temas del RSDJ. 
Recorrido en Cementerio Del Norte con el medio RCN T.V. realizacion de programa "Cuatro Caminos". 
Publicación del Plan Estratégico de la OAC en donde se establecen los lineamientos del plan de vocería de la UAESP. Así mismo, se inician las capacitaciones en redacción y géneros periodísticos dirigido a los Gestores Sociales, Disposición Final, como voceros de la entidad ante las comunidades aledañas al relleno sanitario.
Se realizó el plan de medios de la campaña  "Reciclar Transforma" para ser divulgada exclusivamente en medios digitales (redes sociales de la UAESP) </t>
  </si>
  <si>
    <r>
      <t xml:space="preserve">Se gereró una estrategia de comunicación interna con base en las necesidades de la Entidad. La estrategia se presentó y aprobó por parte de la dirección. Sin embargo cada acción independiente requiere de aprobación por parte de la dirección. 
</t>
    </r>
    <r>
      <rPr>
        <b/>
        <sz val="8"/>
        <color rgb="FF222222"/>
        <rFont val="Calibri"/>
        <family val="2"/>
        <scheme val="minor"/>
      </rPr>
      <t xml:space="preserve">
Por factores presupuestales, este mes no se realizó Episodio.
</t>
    </r>
    <r>
      <rPr>
        <sz val="8"/>
        <color rgb="FF222222"/>
        <rFont val="Calibri"/>
        <family val="2"/>
        <scheme val="minor"/>
      </rPr>
      <t xml:space="preserve">El concepto del boletín Virtual fue aprobado y con esta base, se publican los boletines siguientes.Publicación del Boletín No. 11 con fecha de 30 de junio de 2017.
Se realizó la grabación de algunos contenidos e imágenes de apoyo para el noticiero. Pero no se realizó la emisión de éste. </t>
    </r>
  </si>
  <si>
    <r>
      <rPr>
        <sz val="8"/>
        <color rgb="FF222222"/>
        <rFont val="Calibri"/>
        <family val="2"/>
        <scheme val="minor"/>
      </rPr>
      <t xml:space="preserve">Se realizó la conceptualización de los siguiente eventos: 
1. Encuentro Equipo de Fortalecimiento
2. Jornada de Recuperación y embellecimiento en alianza con Citi Bank 
3. Plan Padrino en alianza con Transmilenio 
Se realizó la coordinación de los siguiente eventos: 
1. Encuentro Equipo de Fortalecimiento
2. Jornada de Recuperación y embellecimiento en alianza con Citi Bank 
3. Plan Padrino en alianza con Transmilenio 
Se realizó el acompañamiento de los siguiente eventos: 
Encuentro Equipo de Fortalecimiento
Jornada de Recuperación y embellecimiento en alianza con Citi Bank 
Plan Padrino en alianza con Transmilenio 
Cubrimiento Sesión Plenaria Concejo de Bogotá USME.
Cubrimiento Jornada recolección de llantas.
Cubrimiento Jornada de descontaminación de publicidad exterior.
Jornada reciclatón Localidad de Mártires.
Se hizo el relacionamiento con la siguientes empresas en donde se establecieron alianzas estratégicas
1. Citi- Bank 
2. Bavaria 
3. Cemex
4. Terpel
5. Gas Natural 
6. Coca-Cola 
Estrategia Plan Padrino-Transmilenio: 
1. Transmilenio 
Jornada de Recuperación y embellecimiento Centro Histórico: 
2. Citi- Bank 
3. Bavaria
4. Cemex
5. Terpel
6. Gas Natural 
7. Coca-Cola 
</t>
    </r>
  </si>
  <si>
    <t>Este hito se reportarà en el mes de octubre  segùn lo establecido en la descripciòn cuantitativa del plan  de acciòn.</t>
  </si>
  <si>
    <t xml:space="preserve">Este hito fue cumplido en el mes de abril con la elaboraciòn del proyecto con los lineamientos para el aprovechamiento eficiente de los residuos sólidos producidos en las entidades distritales, el  cual se remitió  con radicado no. 20171000048081 del 24 de abril de 2017 a la Secretaría de Habitat.
 </t>
  </si>
  <si>
    <t>Este hito se reportarà en el mes de julio segùn lo establecido en la descripciòn cuantitativa del plan  de acciòn.</t>
  </si>
  <si>
    <t>En el mes de junio se realizò el tramite de solicitud de CDP para la contrataciòn del suministro de  la dotaciòn de uniformes para la poblaciòn recicladora de oficio.</t>
  </si>
  <si>
    <t xml:space="preserve"> Para el mes de junio se capacitaron 661 usuarios del servicio  en manejo integral de residuos. Las siguiente es la territorialización de la intervención: 57 Usaquén, 46 Chapinero, 75 Santa fé, 17 Usme, 122 Kennedy, 27 Engativá, 15 Suba, 49 Barrios Unidos, 74 Mártires, 38 Antonio Nariño, 53 Puente Aranda, 68 Candelaria. No se avanzó en lo respectivo a campañas de PRAS por cuestiones del convenio interadministrativo 340 de 2016 entre UAESP - EAAB
</t>
  </si>
  <si>
    <t>Se encuentra aun en legales para trámite el concurso de méritos para los estudios y diseños de la ECA de La Alqueria, que servirá como piloto para las ECAs  futuras.
Paralelamente se trabaja en la propuesta de modificacion del POT  , más especificamente sobre el articulado del decreto 620 de 2007, complementario para los equipamentos afectos el servicio público de aseo a fin de ajustarlo a la normativa nacional contenida en el decreto 596 de 2016.
EL proyecto para la solicitud  de predios conjuntamente con la CVP dentro de la negociacion a efectuar entre   la SDH y Corabastos en el Barrio Maria Paz , Localidad de Kennedy,  se suspendió por encontrar un alto riesgo  jurídico en la entrega de los mismos por parte de los poseedores de las mejoras hechas a los predios que se requieren.
Se elaboró propuesta y documento técnico para solicitar a SDHT los recursos para la ejecución de la primera etapa del programa de ECAs, consistente en la implantacion en la ciudad de Bogotá inicialmente  de cinco ECAs que proporcionen un cubrimiento básico general del servicio.  
Se viabilizó y presentó una nueva bodega en Usaquen para toma en arriendo para sustituir la primera propuesta cuyo dueño retiró la oferta  por considerar inconveniente con los vecinos la presencia de recicladores en la misma.</t>
  </si>
  <si>
    <t>El avance de este hito se reportara en el mes de julio, como esta establecido en la descripciòn cuantitativa del plan de acciòn.</t>
  </si>
  <si>
    <t>En el mes de junio se realizò una prueba piloto de carnetizaciòn para la poblaciòn recicladora de oficio, en la cual se carnetizaron 168 personas.</t>
  </si>
  <si>
    <t>30/06/2017:Mediante cruce de correos con la oficina de Comunicaciones y la S.A.L., se esta trabajando en  los aspectos mas relevantes que permitan la elaboración de la cartilla mediante la cual se dará continuidad al proceso de sensibilización de las políticas para la prevención del daño antijurídico. de las Poíticas de Prevención del Daño Antijurídico, esto con la finalidad de 
OE: La mayor comprensión por parte de los funcioanrios de la UAESP frente a las políticas institucionales de prevención al daño antijurídico, permite mejorar la aplicación de los procesos orientados a disminuir las posibilidades de demanda contra la Entidad.
MPD: La formulación de las PPDA se está fortaleciendo el SIG en la medida que la sensibilización de ésta permite que los funcionarios conozcan la incidencia a los procesos por incumplimietno de esta política.</t>
  </si>
  <si>
    <t>30/06/2017: El 01 de junio de 20107, se realizó reunión de asesoría para la contratación, sobre el entendimiento entre la UAESP y Jardín Botanico de Bogotá.
OE: permite fortalecer la gestión de contratación de la Entidad, con el oportuno acompañamiento de los funcionarios de la SAL en los difernetes procesos de selección que adelanta la Unidad, frente a la definiicón de las modalidades de contratación que aplican por ley de acuerdo con los objetos a contratar.
MPD: aplicación de los lineamientos y definidos en el manual de contratación vigente, reduciendo los tiempos de respuesta y gestión, asociados al proceso de gestión contractual.</t>
  </si>
  <si>
    <t>30/06/2017: El 07 de Junio de 2017 se llevó a  cabo jornada de inducción en la cual se abordó el tema : Manual de Contratación y formatos del Sistema Inegrado de Gestión.
'OE: permite robustecer la gestión de contratación de la Entidad, con el fortalecimiento de las capacidades y habilidades de los funcionarios en materia de contratación, especificamente en las fases precontractual y contractual, que sumado al acompañamiento de los funcionarios de la SAL en el proceso de selección, se está generando un control que permite mitigar la presencia de actos corruptivos en la contratación.</t>
  </si>
  <si>
    <t>30/06/2017:Luego de su aprobación se envió en forma masiva a toda la entidad comunicación en materia de derecho disciplinario. 
''OE: permite fortalecer la gestión disciplinaria de la Entidad, con la sensibilización a los funcionarios de la misma, sobre las posibles faltas disciplinarias.
MPD: actualización permanente y aplicación de  al proceso disciplinario.</t>
  </si>
  <si>
    <r>
      <rPr>
        <b/>
        <sz val="8"/>
        <rFont val="Calibri"/>
        <family val="2"/>
        <scheme val="minor"/>
      </rPr>
      <t>OBRA DIQUE 6:</t>
    </r>
    <r>
      <rPr>
        <sz val="8"/>
        <rFont val="Calibri"/>
        <family val="2"/>
        <scheme val="minor"/>
      </rPr>
      <t xml:space="preserve"> Se suscribe acta de reinicio el día 05/06/2017 con CGR e Interventoría. Se continuan las labores de perforación, para un total de 708 anclajes dando un porcentaje de avance del 48%. Se actualizaron el cronograma de actividades debido al mes de suspensión.
</t>
    </r>
    <r>
      <rPr>
        <b/>
        <sz val="8"/>
        <rFont val="Calibri"/>
        <family val="2"/>
        <scheme val="minor"/>
      </rPr>
      <t>OBRA MITIGACIÓN PTL:</t>
    </r>
    <r>
      <rPr>
        <sz val="8"/>
        <rFont val="Calibri"/>
        <family val="2"/>
        <scheme val="minor"/>
      </rPr>
      <t xml:space="preserve"> Se continuó con la demolición del muro del biorreactor oriental de la PTL y la construcción de los gaviones del costado occidenta. Se realizaron comités semanales de acuerdo a lo programado. Ha llegado material para el frente de obra de la viga cinturón.  Se pago primera factura mensual de la interventoría Fac. 0102.
</t>
    </r>
    <r>
      <rPr>
        <b/>
        <sz val="8"/>
        <rFont val="Calibri"/>
        <family val="2"/>
        <scheme val="minor"/>
      </rPr>
      <t xml:space="preserve">OBRA POSTE 53: </t>
    </r>
    <r>
      <rPr>
        <sz val="8"/>
        <rFont val="Calibri"/>
        <family val="2"/>
        <scheme val="minor"/>
      </rPr>
      <t>Se continua el tramite para l obtencion del permiso de ocupacion de cauce de la quebrada Yerbabuena. Se han enviado documentos complementarios solicitados por la CAR de manera que se cumpla a cabalidad los requerimientos establecidos por la autoridad ambiental.
Se aplaza la ejecución del proyecto de conducción de lixiviados al sistema de alcantarillado, debido a que los recursos programados inicialmente no son suficientes para realizar el proyecto con aplicación de las normas ambientales requeridas, en lo concerniente al cumplimiento de los parámetros exigidos para la calidad del vertimiento.</t>
    </r>
  </si>
  <si>
    <t xml:space="preserve">El contratista presentó el documento final del PMRRA del predio Yerbabuena el 30 de junio. El documento esta siendo revisado para radicar ante la SDA.
La SDF se encuentra esperando la aprobación por parte de la CAR del plan de inversiones del 1% presentado en el mes de junio. </t>
  </si>
  <si>
    <t xml:space="preserve">* Los Estudios previos tuvieron ajustes por parte de la SAL  -  a la fecha los estudios previos siguen en su etapa de formulación. </t>
  </si>
  <si>
    <t xml:space="preserve"> Proyectos en ejecución:
*Se realizan los comités tecnicos de los convenios 373/16, 375/16 y 377/16 con el fin de hacer seguimiento a las actividades contractuales. Se programan y se realizan con los estudiantes beneficiarios las  actividades que deben cumplir como parte de su corresponsabilidad y se certifican.
*Contrato 376/16:  Se elabora el Informe de Seguimiento y de supervisión para aprobación del segundo y último pago del contrato.
* Contrato 380/16:  se suscribe el acta de recibo de la obra a satisfacción. El informe financiero y técnico ya fue entregado por el contratista y revisado por la Unidad.
* Contrato 381/16: se suscribe el acta de recibo de la obra a satisfacción y se realiza el informe de seguimiento para la aprobación del segundo pago. 
Proyectos en formulación
* En formulación se encuentran los procesos vigencia 2017 
* Se continúan  realizando reuniones con la SAL, con el Subdorector de DF y con Dirección para establecer fechas de entrega, para revisión de Estudios Previos y para  dar a conocer el estado de los procesos e identificar posibles riesgos de no ejecución y/o tomar medidas de reformulación de los mismos.</t>
  </si>
  <si>
    <t>La EAAB remitió los resultados de los muestreos realizados al líquido y lodo alojado en la cárcava. Estos resultados se tabularon y se remitieron a la CAR con el fin de que ésta entidad indique que tratamiento se le debe dar este material. Se reiteró la solicitud y estamos a la espera.</t>
  </si>
  <si>
    <t xml:space="preserve">Catastro realizó visita a la zona a fin de elaborar avalúos de los predios solicictados.
El Decreto de Urgencia ya pasó las primeras revisiones en la Alcaldía Mayor, el día jueves 13 de junio tenemos reunión para definir cuando se firmaria.
Se han realizado dos reuniones de comite de predios, en donde se informan los avances obtenidos a la fecha. Sin emabrgo, la resolución de su creación no ha sido firmado. Por lo que se realiza por medio de actas.
Se proyectó un procedimiento de predios a fin de que la entidad lo adopte, se encuentra en aprobación. </t>
  </si>
  <si>
    <t xml:space="preserve">Una vez estudiados los folios de matricula adquiridos, se empezo el tramite de compra de escrituras a fin de eleborar los respectivos estudios de titulos. Se hace claridad que se esta realizando por etapas, siendo la primera los 20 predios más proximos al RSDJ.  </t>
  </si>
  <si>
    <t xml:space="preserve">* En el mes de enero se reporto el informe de SDQS y se encuentra publicado en la pagina web de la Unidad, el proximo informe se presenta en el mes de julio.
* El seguimiento a  las Estrategias del Plan Anticorrupción y de Atención al Ciudadano de la Unidad se publico en el mes de mayo en la pagina web de la Unidad.
* Para el mes de Junio no se programaron actividades.
</t>
  </si>
  <si>
    <t xml:space="preserve">* Seguimiento a los requerimientos efectuados por los entes de control - se envia con radicado No. 20171100032123. 
</t>
  </si>
  <si>
    <t xml:space="preserve">
En el mes de Junio se publicaron las auditorias.
* Ley Antitramites
* Direccionamiento Estrategico
* Se realizó arqueo a la caja menor</t>
  </si>
  <si>
    <t>* En el mes de junio se envio el informe de avence del Plan de Acción de la OCI.
* en el mes de junio se envio el informe de avance del plan anticorrupción.</t>
  </si>
  <si>
    <t xml:space="preserve">*En el mes de Junio el plan de relaciones con la comunidad del operador AGUA DE BOGOTA , fue revisado la ultima versión aportada a la Interventoria, se espera que en le mes de Julio se oficie informac¿ndo su aprobación.
La estrategia de divulgación e información del equipo de comparendo ambiental inició su implementación llegando a población en generl tales como: Funcionarios y servidores Públicos Distritales, vendedores ambulantes de ciclovia, ciudadanos asistentes a feria de servicios en las localidades de Usaquen, Bosa, Usme, Engativa, Barrios Unidos y Santa Fe.   </t>
  </si>
  <si>
    <t xml:space="preserve">1. En el mes de Junio de 2017, el grupo de apoyo a RBL realizo y/o apoyo las siguientes jornadas especiales:
 Limpieza Quebrada San Cristóbal. 
 Jornada de limpieza Barrio Polo Club. 
 Jornada de Limpieza Cerro Norte. 
 Operativo de limpieza San Francisco- Ciudad Bolívar. 
 Recolección de residuos sólidos y escombros suba y Kennedy. 
2. Igualmente, se realizó seguimiento a la operación en cuanto a los componentes de Recolección, Barrido y Limpieza- RBL, en diferentes zonas de la ciudad:
 Avenida Caracas desde la Calle 57 hasta la Calle 72.
 Carrera 15 entre calle 72 y calle 100.
 Carrera 11 entre calle 100 y calle 63.
 Carrera 7ma entre Calle 63 a Parque Nacional. 
 Calle 39D Sur No. 68J-15 en el Barrio New York- Localidad de Kennedy.
3. En cuanto a puntos críticos se adelantó lo siguiente: 
En atención a que la interventoría Consorcio Intercapital remitió actualización de los puntos críticos a corte de abril de 2017, se procedió a realizar actualización de la información y análisis por localidad, con el fin de discriminar puntos críticos mitigados, intervenidos, identificados y erradicados.
Es preciso señalar que la base de datos actualizada se remitió a la profesional Geodesta de la Subdirección de RBL para que se georreferencien.
</t>
  </si>
  <si>
    <t>1. Plan de seguimiento y verificación de las intervenciones de poda de árboles 
 En el mes de junio, se continuó realizando la alimentación constante de la matriz de seguimiento por cada una de las zonas en las cuales se registran todas las solicitudes de corte de césped y poda de árboles (fechas de radiado, radicado, zona, solicitante, fecha de respuesta radicado de respuesta, etc.). Para el presente mes se obtuvieron los siguientes resultados:
Zona 1:  105 Solicitudes y se atendieron 40
Zona 2: 88 solicitudes y se atendieron 37
Zona 3: 64 Solicitudes y se atendieron 52
Zona 4: 35 Solicitudes y se atendieron 20
Zona 5: 19 Solicitudes y se atendieron 27 
Zona 6: 36 solicitudes y se atendieron 32
Total de solicitudes realizadas en materia de poda de árboles en el mes de Junio del 2017: 347 y 208
 solicitudes atendidas el mismo mes. 
 2. Apoyo conjunto para el plan de iluminación de parques y plazas públicas.
 En el mes de junio, se continuó con la articulación de las actividades de poda.
Parques priorizados e intervenidos:
Zona 2: Poda en parques dentro del plan de luminarias de la UAESP 7 parques que se realizó visita técnica pero está pendiente marcación y ejecución de poda. 
Zona 3: Poda en parques dentro del plan de luminarias de la UAESP 1
Zona 4: Poda en parques dentro del plan de luminarias de la UAESP 1
Total parques intervenidos en materia de poda de árboles durante el mes de Junio: 2
3. Caracterización de la actividad de corte de césped en áreas públicas.
 Dentro de esta actividad, en el mes de Junio, se está trabajando con el equipo técnico de corte, para realizar la caracterización de las actividades de corte de césped localizados en áreas públicas, desarrolladas por parte de cada uno de los operadores y/o prestadores  en cada zonas, las cual debe ser  concordantes con lo estipulado dentro del reglamente técnico operativo (res. 365 del 2013). 
Zona 1: Caracterización de actividades de corte de césped en áreas públicas 2.
Zona 2: Caracterización de actividades de corte de césped en áreas públicas 2 visitas técnicas de supervisión.
Zona 3: Caracterización de actividades de corte de césped en áreas públicas 1
Zona 4: Caracterización de actividades de corte de césped en áreas públicas 2.
Zona 5: Caracterización de actividades de corte de césped en áreas públicas 1.
Zona 6: Caracterización de actividades de corte de césped en áreas públicas 1.
Total de caracterizaciones de actividades de corte de césped realizadas en el mes de Junio: 9.</t>
  </si>
  <si>
    <t xml:space="preserve">1. Preparación del día de la no contaminación visual
a. El pasado sabado 24 de junio se llevó a cabo el día de la no contaminación visual, el cual conto con el acompañamiento de todos lo operadores. Este operativo tuvo lugar en las localidades de  Suba, Usaquén, Barrios Unidos y Puente Aranda con Lime, Aguas Bogotá, Ciudad Limpia y Aseo Capital.    
2. Operativos de retiro de PEV
a.Se realizaron 17 operativos de retiro de PEV en  (9) localidades, desmontando un total de 791 elementos; 596 pendones y 95 pasacalles.  
3. Visitas de prevención a constructoras
a. Se realizaron 3 reuniones  con Camacol, SDA y el Dadep.  Este trabajo se está desarrollando para lograr crear una mesa de trabajo para el manejo de la PEV-NA (publicidad exterior visual no autorizada).  
4. Propuesta normativa para costear la publicidad exterior no autorizada en el Distrito Capital . Se esta a la espera de definición del alcance de esta actividad.
</t>
  </si>
  <si>
    <t>Durante el mes de  Junio se atendieron 58 SIRES,  por árboles caídos</t>
  </si>
  <si>
    <t>1. Coordinación Mesa Distrital de Llantas.
La mesa Distrital del mes de junio se realizó el 6/06/2017, donde se verificaron compromisos anteriores. Adicionalmente se definieron estrategias comunicativas y operativas para la Jornada programada el pasado 21 de junio; dicha recolección se realizó en las 13 localidades de la ciudad pero para el desarrollo del evento, se habilitaron 4 puntos de acopio en la Bogotá, ubicados en las localidades de Suba, Teusaquillo, Ciudad Bolívar y Kennedy, donde llegaron 3.255 llantas, las cuales fueron depositadas en vehículos de carga pesada para ser transportadas a los centros de disposición donde se realiza la separación y posterior aprovechamiento de los materiales de las mismas.
El trabajo de recolección se llevó  a cabo con el acompañamiento de  la Secretaría de Gobierno,  Ambiente,  IDU, IDIGER y las alcaldías locales, y en alianza con los operadores de aseo y el gestor Sistema Verde, se logró recoger este numero de llantas  en diferentes áreas públicas de la capital, superando la meta inicial de la jornada (3.000 llantas). 
2. Programación y acompañamiento a los operativos de recolección de llantas abandonadas en vía pública.
En el mes de junio se realizaron dos operativos de recolección de llantas abandonadas de manera clandestina en vía pública y la Gran Jornada de recolección de llantas en trece localidades del Distrito, logrando recolectar y gestionar 3.825 llantas, en las diferentes localidades.
Operativo No 1 el  01  de junio  en Kennedy y Bosa (560) llantas, y en el Operativo No 2 el  21 de junio (Gran jorna de recolección de llantas), en Tunjuelito (262), Rafael Uribe Uribe (97), Ciudad Bolivar (116), Barrios Unidos (161), Antonio Nariño (240), Santa Fe (252), Bosa (456), Kennedy (871), Puente Aranda (101), Fontibón  (200) Usaque (63), Martires (181) y Suba(255).  
Cabe resaltar que en lo que va corrido del 2017 se han recolectado 18.580 llantas en toda la ciudad.</t>
  </si>
  <si>
    <t>Se continua con el  estudio de mercado y anáisis del sector y definición de los perfiles</t>
  </si>
  <si>
    <t>En el marco del contrato 354/2017, se envió la factura al IDIGER y se generaron los soportes para solicitar a la subdirección jurídica el acta de liquidación, adicionalmente se solicitó la prórroga del convenio 006/2015, al IDIGER quien la aprobó y se tiene la proyección del plan de acción modificado.</t>
  </si>
  <si>
    <t>Se encuentra en proceso la formulación del pliego de condiciones</t>
  </si>
  <si>
    <t>Teniendo en cuenta  la expedición de la Resolución  1111 del  27 de marzo de 2017 del Ministerio de trabajo, "Por la cual se definen los Estándares Mínimos del Sistema de Gestión de Seguridad y Salud en el Trabajo para Empleadores y Contratantes",  se han realizado las siguientes actividades:
-Se   está gestionando con la ARL  la  autoevaluación del Sistema  la cual se debe adelantar entre junio y agosto de 2017; - Se están conformando las mesas de trabajo para  el levantamiento de la matríz legal   la cual está  en coordinación con la Subdirección de Asuntos Legales . - Se adelantó la evaluación   a brigadistas para   establecer las necesidades de capacitación.  Se socializó al Copasst y  representantes de la Brigada   la resolución 1111 de 2017.-  Se   adelantó las  jornadas  de  los exámenes ocupacionales para el personal de planta  de la  Unidad. - Se adelantaron  jornadas de capacitación en temas de  Esquema de vacunación, SGSST, Funciones del Comité Resolucion 1111 de 2017, Capacitaciones con la ARL dirigidas a la Brigada y el Copaso, se  realizó la entrega de los elementos de protección personal.
Se está adelantando los proceso de  adqusicisón de  elementos de proteción personal,  extintores, camillas y botiquines.</t>
  </si>
  <si>
    <t>Teniendo en cuenta el resultado de las encuestas  de necesidades de  Bienestar, la cuales  arrojaron necesidades enfocadas a la familia y  el funcionario,  y teniendo en cuenta  los cambios del plan de desarrollo distrital y por ende   el cambio de la plataforma estrategica, se   actualizó e  Plan  de Bienestar  Social e Incentivos para la vigencia 2017-2020  cual  fue  aprobado en reunión  de la  Comisión de Personal del 4 de mayo de 2017.
Se ha dado cumplimiento a las actividades programadas en el  cronograma de ejecución del Plan, tales como: Celebración de los días especiales tales como:   día de la mujer día   del hombre, actividades desarrolladas en conjunto con el sindicato, y funcionarios de la entidad, que permitieron  hacer una jornada de diversión, reconocimiento, rifas, y compartir  un almuerzo, otra de las actividades fue la del día del niño activaidad en la cua se entregaron Bonos combo doble Cine Colombia y  para los más pequeños un bono de 30 mil pesos de Pepeganga para reclamar un juguete.;  día de la madre y del padre, se getionó con la Caja de Compensación  pases de natación, turco y sauna. Se adelantaron las vacaciones recreativas para los hijos de funcionarios con la participacion de 32 niños.   Así mismo se han  adelantado con la Oficina Asesora de Comunicaciones   y Relaciones Interisntitucionales las publicaciones de las fechas especiales, así como  mensajes de condolencias por fallecimiento de  familiares, todo lo anterior en busqueda del fortalecimieto del bienestar de funcionarios y de su grupo familiar.</t>
  </si>
  <si>
    <t>Teniendo en cuena el resultado de las encuestas  de necesidades de capacitación  las culaes  arrojaron necesidades enfocadas al  fortalecimiento de competencias, y capacitaciones para el mejoramiento del desempeño, procesos de inducción, seguridad en el trabajo, heramientas de ofimática, y conforme a los acuerdos sindicales, que establecian  gestión con entidades   como Sena, DASCD,  entre otras,  el funcionario,  y teniendo en cuenta  los cambios del Plan de Desarrollo Distrital y por ende   el cambio de la plataforma estratégica, se   actualizó el  Plan  de capacitación para la vigencia 2017-2020  cual  fue  aprobado en reunión  de la  Comisión de Personal del 4 de mayo de 2017.
Para tal efecto se ha dado cumplimiento a las actividades programadas en el  cronograma de ejecución del Plan, tales como:   Jornadas de inducción  en  Orfeo, procesos  asociados a la gestión  contractual, Episodios I en marzo, teletrabajo,  inscripción de funcionarios  en  temas misionales como son Andesco, gestión integral de residuos y perspectivas ambientales y  Acodal, atencion al ciudadano, capacitaciones  con la ARL para fortalecimiento de la brigada y el Copasst, capacitaciones focalizadas de ética, capacitación a su medida tema el servicio,   reporte de información  del sistema general de regalias,  PIGA,  entre otros, se coordinó  con el Sena el curso de ofimática que inica en el mes de julio, todo lo anterior con el fin de fortalecimiento las  competencias y mejorar el desempeño de los funcionarios.</t>
  </si>
  <si>
    <t>Con el fin de  optimizar el proceso de evaluación de los funcionarios y dar cumplimiento a las directrices nacionales y distritales se inició la revisión del  Sistema de evaluación de la entidad,  el cual es una heramienta de   medición de la gestión, en tal sentido  y teniendo en cuenta el sistema   sólo enfoca a funcionarios de carrera se  requiere ajustar  el procedimiento para incluir   a los privisionales   con el linemiento del DASCD y el DAFP.
Se   asistió  a la reunión  convocada por la Comisión Nacional del Servicio Civil  frente  a los  ajustes  requeridos   para las entidades que tienen  el sistema propio.
Se ajustó el Procedimiento de evaluación  del desempeño incluyendo  el tema de los provisionales.
Se    está adelantando el análisis  normativo (comparativo de normas  que rigen sobre el particular) para   presentar la propuesta   frente  al ajustes del sistema propio  o     cambio al sistema tipo,  el cual se presentó en la  comisón de personal del 4 de mayo de 2017.</t>
  </si>
  <si>
    <t xml:space="preserve">
Durante el mes de Junio de 2017: Se realizaron las siguientes actividades:                             -Reunión con la Asesora de la Dirección de la Unidad delegada para analizar los avances y dificultades de la implementación Limay.                                                                                                    -  Mesa de trabajo para ajustar el cronograma del Plan de migración contable Helisa-Sicapital de conformidad con las observaciones realizadas por la DDC.                                                                                                                                                                                      - Se revisó el error de generación del movimiento RA1 de enero 2017                                           - Se reviso el proceso de contabilización de OP SSF, la parametrización y contabilización de Acta de Legalización para Ingresos.                                                                                                                      - Se revisaron las diferencias de los valores acumulados por cuenta a enero/17   -Se generó Balance de prueba a enero /2017.                                                                                                    - Mesa de tabajo para ajustar el cronograma del plan de migración contable Helisa-Limay.                                                                                                                                                                              - Se realizaron los ajustes al plan de migración contable 2017 y se socializo a la oficina de TIC´S para su aprobación.
Trabajo coordinado  y requerido  dentro del proceso de implementación de las NICSP , en donde la participación de la Oficina de TIC y los integrantes del Comité de Sostenibidad contable, han sido importantes denreo de dicha gestión.</t>
  </si>
  <si>
    <t xml:space="preserve">Durante el mes  de Junio de 2017, se realizaron las siguientes actividades:
-Sensibilización del Plan de Acción 2017 del NMN-NICSP a los integrantes del grupo de implemetación de conformidad con la Res.176/17 de la Dirección de la UAESP.                                                                                                       
 - Se inició la revisión del procediminto de cobro de Incapacidades a ESP y ARL .                                                                                -Mesa de trabajo con la Dirección Distrital de Contabilidad -DDC  para aclarar el procedimiento en SICAPITAL para la implementación NMN-NICSP
Lo anterior con el fin de documentar e implementar los procedimientos requeridos para cumplir con los requisitos del nuevo marco normativo contable, contribuyendo a  mejorar su  capacidad operativa y administrativa para el buen desarrollo organizacional de la Unidad 
</t>
  </si>
  <si>
    <t>Con el fin de logar el fortalecimiento Institucional a través de sus procesos y  procedimientos  y  través del cumplimiento de sus objetivos institucionales la Unidad Formuló e implementó el reglamento de cartera mediante Resolución  No. 690 del 30/12/2016, la cual  se encuentra publicada  en la intranet de la UAESP.  Actividad que cumplió al 100% y antes de la fecha prevista.</t>
  </si>
  <si>
    <t>Con el fin de fortalecer y mantener el 100% de la memoria institucional de la Unidad, así como  promoveer la cultura de cero papel,  en el mes de mayo se  cumplió con el meta  prograda de  capacitacitar  a los servidores públicos de las dependencias en la aplicación y manejo de las tablas de retención documental (TRD) vigentes en físico y en Orfeo</t>
  </si>
  <si>
    <t>Con el fin de fortalecer y mantener el 100% de la memoria institucional de la Unidad, así como  promoveer la cultura de cero papel, en el mes de Junio se continúa con la implementación del expediente virtual en todas las dependencias de la Unidad, conforme lo establecen las TRD</t>
  </si>
  <si>
    <t>Se ha continuado con la elaboración del documento  manual de conservación documental herramienta  que conribuye al fortalecer  de la memoria institucional de la Unidad</t>
  </si>
  <si>
    <t xml:space="preserve">Con el fin de fortalecer  la gestión pública en el  marco del Proceso Servicio al ciudadano  el 16 de junio de 2017, el equipo de atención al ciudadano participó en la caracterización del proceso de "servicio al ciudadano" desarrollado por la Oficina Asesora de Planeación. Éste ejercicio será presentado a la Dirección por la lider del proceso, la Dra. Martha Janeth Careño. </t>
  </si>
  <si>
    <t xml:space="preserve">Con el fin de fortalecer  la gestión pública en el  marco del Proces atención al  ciudadano se establecieron  6  nuevos    puntos de atención al ciudadano los cuales  se encuentran adecuados  y en funcionamiento. </t>
  </si>
  <si>
    <t>Se continúa con las  adecuaciones físicas  programadas  para el  edificio sede calle 53, adicionalmente se está trabajando baterias de baño del sótano, enlas áreas del primer piso de  la Casita, generando bienestar para los funcionarios, contratistas y vistantes de la entidad.</t>
  </si>
  <si>
    <t>Se suministró e instaló el mobiliario (módulos y sillas)  en las áreas que actualmente están disponibles al interior del edificio de a calle  53, generando puestos de trabajo  adecuados , ergonímicos, conllevando al bienestar de los funcionarios.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</si>
</sst>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240A]\ #,##0.00"/>
    <numFmt numFmtId="166" formatCode="_ * #,##0.00_ ;_ * \-#,##0.00_ ;_ * &quot;-&quot;??_ ;_ @_ "/>
  </numFmts>
  <fonts count="43"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2"/>
      <color theme="1"/>
      <name val="Arial"/>
      <family val="2"/>
    </font>
    <font>
      <sz val="12"/>
      <color theme="1"/>
      <name val="Arial"/>
      <family val="2"/>
    </font>
    <font>
      <b/>
      <sz val="12"/>
      <name val="Arial"/>
      <family val="2"/>
    </font>
    <font>
      <sz val="12"/>
      <name val="Arial"/>
      <family val="2"/>
    </font>
    <font>
      <sz val="10"/>
      <name val="Arial"/>
      <family val="2"/>
    </font>
    <font>
      <sz val="11"/>
      <name val="Arial"/>
      <family val="2"/>
    </font>
    <font>
      <sz val="12"/>
      <color rgb="FFFF0000"/>
      <name val="Arial"/>
      <family val="2"/>
    </font>
    <font>
      <sz val="10"/>
      <color theme="1"/>
      <name val="Arial"/>
      <family val="2"/>
    </font>
    <font>
      <sz val="11"/>
      <color theme="1"/>
      <name val="Arial"/>
      <family val="2"/>
    </font>
    <font>
      <sz val="11"/>
      <color theme="0"/>
      <name val="Calibri"/>
      <family val="2"/>
      <scheme val="minor"/>
    </font>
    <font>
      <sz val="9"/>
      <color indexed="81"/>
      <name val="Tahoma"/>
      <family val="2"/>
    </font>
    <font>
      <b/>
      <sz val="9"/>
      <color indexed="81"/>
      <name val="Tahoma"/>
      <family val="2"/>
    </font>
    <font>
      <sz val="11"/>
      <color theme="1"/>
      <name val="Gisha"/>
      <family val="2"/>
    </font>
    <font>
      <b/>
      <sz val="11"/>
      <color theme="1"/>
      <name val="Gisha"/>
      <family val="2"/>
    </font>
    <font>
      <sz val="10"/>
      <color theme="1"/>
      <name val="Calibri"/>
      <family val="2"/>
      <scheme val="minor"/>
    </font>
    <font>
      <sz val="11"/>
      <name val="Calibri"/>
      <family val="2"/>
      <scheme val="minor"/>
    </font>
    <font>
      <sz val="11"/>
      <name val="Gisha"/>
      <family val="2"/>
    </font>
    <font>
      <b/>
      <i/>
      <sz val="11"/>
      <name val="Arial"/>
      <family val="2"/>
    </font>
    <font>
      <b/>
      <sz val="11"/>
      <name val="Arial"/>
      <family val="2"/>
    </font>
    <font>
      <sz val="8"/>
      <color theme="1"/>
      <name val="Calibri"/>
      <family val="2"/>
      <scheme val="minor"/>
    </font>
    <font>
      <b/>
      <sz val="8"/>
      <color theme="1"/>
      <name val="Calibri"/>
      <family val="2"/>
      <scheme val="minor"/>
    </font>
    <font>
      <sz val="8"/>
      <name val="Calibri"/>
      <family val="2"/>
      <scheme val="minor"/>
    </font>
    <font>
      <sz val="8"/>
      <color rgb="FFFF0000"/>
      <name val="Calibri"/>
      <family val="2"/>
      <scheme val="minor"/>
    </font>
    <font>
      <sz val="10"/>
      <color theme="1"/>
      <name val="Arial Narrow"/>
      <family val="2"/>
    </font>
    <font>
      <b/>
      <sz val="10"/>
      <color theme="1"/>
      <name val="Arial Narrow"/>
      <family val="2"/>
    </font>
    <font>
      <sz val="10"/>
      <color theme="0"/>
      <name val="Calibri"/>
      <family val="2"/>
      <scheme val="minor"/>
    </font>
    <font>
      <b/>
      <sz val="10"/>
      <color theme="1"/>
      <name val="Arial"/>
      <family val="2"/>
    </font>
    <font>
      <b/>
      <sz val="10"/>
      <name val="Arial"/>
      <family val="2"/>
    </font>
    <font>
      <sz val="10"/>
      <color theme="1"/>
      <name val="Gisha"/>
      <family val="2"/>
    </font>
    <font>
      <sz val="10"/>
      <color rgb="FF222222"/>
      <name val="Gisha"/>
      <family val="2"/>
    </font>
    <font>
      <sz val="10"/>
      <color rgb="FFFF0000"/>
      <name val="Arial"/>
      <family val="2"/>
    </font>
    <font>
      <sz val="8"/>
      <color theme="0"/>
      <name val="Calibri"/>
      <family val="2"/>
      <scheme val="minor"/>
    </font>
    <font>
      <b/>
      <sz val="8"/>
      <name val="Calibri"/>
      <family val="2"/>
      <scheme val="minor"/>
    </font>
    <font>
      <sz val="8"/>
      <color rgb="FF222222"/>
      <name val="Calibri"/>
      <family val="2"/>
      <scheme val="minor"/>
    </font>
    <font>
      <b/>
      <sz val="8"/>
      <color rgb="FFFF0000"/>
      <name val="Calibri"/>
      <family val="2"/>
      <scheme val="minor"/>
    </font>
    <font>
      <sz val="8"/>
      <name val="Arial"/>
      <family val="2"/>
    </font>
    <font>
      <sz val="10"/>
      <name val="MS Sans Serif"/>
      <family val="2"/>
    </font>
    <font>
      <sz val="8"/>
      <color theme="1"/>
      <name val="Gisha"/>
      <family val="2"/>
    </font>
    <font>
      <b/>
      <sz val="8"/>
      <color rgb="FF222222"/>
      <name val="Calibri"/>
      <family val="2"/>
      <scheme val="minor"/>
    </font>
  </fonts>
  <fills count="9">
    <fill>
      <patternFill patternType="none"/>
    </fill>
    <fill>
      <patternFill patternType="gray125"/>
    </fill>
    <fill>
      <patternFill patternType="solid">
        <fgColor rgb="FF85DFFF"/>
        <bgColor indexed="64"/>
      </patternFill>
    </fill>
    <fill>
      <patternFill patternType="solid">
        <fgColor rgb="FFC5F0FF"/>
        <bgColor indexed="64"/>
      </patternFill>
    </fill>
    <fill>
      <patternFill patternType="solid">
        <fgColor theme="0" tint="-4.9989318521683403E-2"/>
        <bgColor indexed="64"/>
      </patternFill>
    </fill>
    <fill>
      <patternFill patternType="solid">
        <fgColor theme="0"/>
        <bgColor indexed="64"/>
      </patternFill>
    </fill>
    <fill>
      <patternFill patternType="solid">
        <fgColor rgb="FF7030A0"/>
        <bgColor indexed="64"/>
      </patternFill>
    </fill>
    <fill>
      <patternFill patternType="solid">
        <fgColor rgb="FFFFFF00"/>
        <bgColor indexed="64"/>
      </patternFill>
    </fill>
    <fill>
      <patternFill patternType="solid">
        <fgColor theme="5"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xf numFmtId="9" fontId="1" fillId="0" borderId="0" applyFont="0" applyFill="0" applyBorder="0" applyAlignment="0" applyProtection="0"/>
    <xf numFmtId="166" fontId="8" fillId="0" borderId="0" applyFont="0" applyFill="0" applyBorder="0" applyAlignment="0" applyProtection="0"/>
    <xf numFmtId="164" fontId="1" fillId="0" borderId="0" applyFont="0" applyFill="0" applyBorder="0" applyAlignment="0" applyProtection="0"/>
    <xf numFmtId="0" fontId="8" fillId="0" borderId="0"/>
    <xf numFmtId="0" fontId="8" fillId="0" borderId="0"/>
    <xf numFmtId="0" fontId="40" fillId="0" borderId="0"/>
    <xf numFmtId="9" fontId="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267">
    <xf numFmtId="0" fontId="0" fillId="0" borderId="0" xfId="0"/>
    <xf numFmtId="0" fontId="0" fillId="0" borderId="0" xfId="0" applyAlignment="1">
      <alignment vertical="center"/>
    </xf>
    <xf numFmtId="0" fontId="0" fillId="0" borderId="0" xfId="0" applyFill="1" applyAlignment="1">
      <alignment vertical="center"/>
    </xf>
    <xf numFmtId="0" fontId="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14" fontId="7" fillId="0" borderId="1" xfId="0" applyNumberFormat="1" applyFont="1" applyFill="1" applyBorder="1" applyAlignment="1">
      <alignment horizontal="justify" vertical="center" wrapText="1"/>
    </xf>
    <xf numFmtId="9" fontId="0" fillId="0" borderId="1" xfId="1" applyFont="1" applyBorder="1" applyAlignment="1">
      <alignment horizontal="center" vertical="center"/>
    </xf>
    <xf numFmtId="9" fontId="0" fillId="0" borderId="1" xfId="1"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14" fontId="5" fillId="0" borderId="1" xfId="0" applyNumberFormat="1"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3" fillId="0" borderId="0" xfId="0" applyFont="1" applyAlignment="1">
      <alignment vertical="center"/>
    </xf>
    <xf numFmtId="0" fontId="8" fillId="0" borderId="1" xfId="0" applyFont="1" applyFill="1" applyBorder="1" applyAlignment="1">
      <alignment horizontal="justify" vertical="center" wrapText="1"/>
    </xf>
    <xf numFmtId="0" fontId="0" fillId="0" borderId="0" xfId="0" applyAlignment="1">
      <alignment horizontal="center" vertical="center"/>
    </xf>
    <xf numFmtId="14" fontId="5" fillId="0" borderId="1" xfId="0" applyNumberFormat="1" applyFont="1" applyFill="1" applyBorder="1" applyAlignment="1">
      <alignment horizontal="center" vertical="center" wrapText="1"/>
    </xf>
    <xf numFmtId="0" fontId="7" fillId="0" borderId="5" xfId="0" applyFont="1" applyFill="1" applyBorder="1" applyAlignment="1">
      <alignment horizontal="justify" vertical="center" wrapText="1"/>
    </xf>
    <xf numFmtId="0" fontId="16" fillId="0" borderId="1" xfId="0" applyFont="1" applyFill="1" applyBorder="1" applyAlignment="1">
      <alignment horizontal="center" vertical="center" wrapText="1"/>
    </xf>
    <xf numFmtId="9" fontId="16" fillId="0" borderId="1" xfId="1" applyFont="1" applyFill="1" applyBorder="1" applyAlignment="1">
      <alignment horizontal="center" vertical="center" wrapText="1"/>
    </xf>
    <xf numFmtId="49" fontId="16" fillId="0" borderId="1" xfId="0" applyNumberFormat="1" applyFont="1" applyFill="1" applyBorder="1" applyAlignment="1">
      <alignment horizontal="justify" vertical="center" wrapText="1"/>
    </xf>
    <xf numFmtId="0" fontId="16" fillId="0" borderId="1" xfId="0" applyFont="1" applyFill="1" applyBorder="1" applyAlignment="1">
      <alignment horizontal="justify" vertical="center" wrapText="1"/>
    </xf>
    <xf numFmtId="49" fontId="17" fillId="0" borderId="1" xfId="0" applyNumberFormat="1" applyFont="1" applyFill="1" applyBorder="1" applyAlignment="1">
      <alignment horizontal="justify" vertical="center" wrapText="1"/>
    </xf>
    <xf numFmtId="0" fontId="18" fillId="0" borderId="1" xfId="0" applyFont="1" applyFill="1" applyBorder="1" applyAlignment="1">
      <alignment horizontal="center" vertical="center" wrapText="1"/>
    </xf>
    <xf numFmtId="9" fontId="18" fillId="0" borderId="1" xfId="1" applyFont="1" applyFill="1" applyBorder="1" applyAlignment="1">
      <alignment horizontal="center" vertical="center" wrapText="1"/>
    </xf>
    <xf numFmtId="0" fontId="11" fillId="0" borderId="1" xfId="0" applyFont="1" applyFill="1" applyBorder="1" applyAlignment="1">
      <alignment horizontal="left" vertical="center" wrapText="1"/>
    </xf>
    <xf numFmtId="9" fontId="1" fillId="0" borderId="1"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quotePrefix="1" applyFont="1" applyFill="1" applyBorder="1" applyAlignment="1">
      <alignment horizontal="left" vertical="center" wrapText="1"/>
    </xf>
    <xf numFmtId="0" fontId="9" fillId="0" borderId="1" xfId="0" quotePrefix="1" applyFont="1" applyFill="1" applyBorder="1" applyAlignment="1">
      <alignment horizontal="left" vertical="center" wrapText="1"/>
    </xf>
    <xf numFmtId="0" fontId="19" fillId="0" borderId="0" xfId="0" applyFont="1" applyFill="1" applyAlignment="1">
      <alignment vertical="center"/>
    </xf>
    <xf numFmtId="9" fontId="19" fillId="0" borderId="1" xfId="1" applyFont="1" applyFill="1" applyBorder="1" applyAlignment="1">
      <alignment horizontal="center" vertical="center" wrapText="1"/>
    </xf>
    <xf numFmtId="0" fontId="19" fillId="0" borderId="1" xfId="0" applyFont="1" applyFill="1" applyBorder="1" applyAlignment="1">
      <alignment horizontal="center" vertical="center" wrapText="1"/>
    </xf>
    <xf numFmtId="17" fontId="19" fillId="0" borderId="1" xfId="1"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9" fontId="20" fillId="0" borderId="1" xfId="1" applyFont="1" applyFill="1" applyBorder="1" applyAlignment="1">
      <alignment horizontal="center" vertical="center" wrapText="1"/>
    </xf>
    <xf numFmtId="49" fontId="20" fillId="0" borderId="1" xfId="0" applyNumberFormat="1" applyFont="1" applyFill="1" applyBorder="1" applyAlignment="1">
      <alignment horizontal="justify" vertical="center" wrapText="1"/>
    </xf>
    <xf numFmtId="0" fontId="22" fillId="0" borderId="1" xfId="0" applyFont="1" applyFill="1" applyBorder="1" applyAlignment="1">
      <alignment horizontal="justify" vertical="center" wrapText="1"/>
    </xf>
    <xf numFmtId="14" fontId="7" fillId="0" borderId="1" xfId="0" applyNumberFormat="1" applyFont="1" applyFill="1" applyBorder="1" applyAlignment="1">
      <alignment horizontal="center" vertical="center" wrapText="1"/>
    </xf>
    <xf numFmtId="0" fontId="19" fillId="0" borderId="0" xfId="0" applyFont="1" applyFill="1" applyAlignment="1">
      <alignment horizontal="center" vertical="center"/>
    </xf>
    <xf numFmtId="9" fontId="19" fillId="0" borderId="1" xfId="1" applyFont="1" applyFill="1" applyBorder="1" applyAlignment="1">
      <alignment horizontal="center" vertical="center"/>
    </xf>
    <xf numFmtId="9" fontId="19" fillId="0" borderId="1" xfId="1" applyFont="1" applyFill="1" applyBorder="1" applyAlignment="1">
      <alignment vertical="center"/>
    </xf>
    <xf numFmtId="0" fontId="19" fillId="0" borderId="1" xfId="0" applyFont="1" applyFill="1" applyBorder="1" applyAlignment="1">
      <alignment vertical="center"/>
    </xf>
    <xf numFmtId="165" fontId="7" fillId="0" borderId="1" xfId="0" applyNumberFormat="1" applyFont="1" applyFill="1" applyBorder="1" applyAlignment="1">
      <alignment horizontal="justify" vertical="center" wrapText="1"/>
    </xf>
    <xf numFmtId="0" fontId="7" fillId="0" borderId="1" xfId="0" applyFont="1" applyFill="1" applyBorder="1" applyAlignment="1">
      <alignment horizontal="center" wrapText="1"/>
    </xf>
    <xf numFmtId="0" fontId="7" fillId="0" borderId="6" xfId="0" applyFont="1" applyFill="1" applyBorder="1" applyAlignment="1">
      <alignment vertical="center" wrapText="1"/>
    </xf>
    <xf numFmtId="0" fontId="5" fillId="0" borderId="1" xfId="0" quotePrefix="1" applyFont="1" applyFill="1" applyBorder="1" applyAlignment="1">
      <alignment horizontal="left" vertical="center" wrapText="1"/>
    </xf>
    <xf numFmtId="9" fontId="7" fillId="0" borderId="1" xfId="1" applyFont="1" applyFill="1" applyBorder="1" applyAlignment="1">
      <alignment horizontal="center" vertical="center" wrapText="1"/>
    </xf>
    <xf numFmtId="0" fontId="0" fillId="0" borderId="0" xfId="0" applyFill="1" applyAlignment="1">
      <alignment horizontal="center" vertical="center"/>
    </xf>
    <xf numFmtId="0" fontId="13" fillId="0" borderId="0" xfId="0" applyFont="1" applyFill="1" applyAlignment="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9" fontId="1" fillId="0" borderId="1" xfId="1" applyFont="1" applyFill="1" applyBorder="1" applyAlignment="1">
      <alignment horizontal="center" vertical="center"/>
    </xf>
    <xf numFmtId="9" fontId="1" fillId="0" borderId="1" xfId="1" applyFont="1" applyFill="1" applyBorder="1" applyAlignment="1">
      <alignment vertical="center"/>
    </xf>
    <xf numFmtId="9" fontId="0" fillId="0" borderId="1" xfId="1" applyFont="1" applyFill="1" applyBorder="1" applyAlignment="1">
      <alignment horizontal="center" vertical="center"/>
    </xf>
    <xf numFmtId="9" fontId="0" fillId="0" borderId="1" xfId="1" applyFont="1" applyFill="1" applyBorder="1" applyAlignment="1">
      <alignment vertical="center"/>
    </xf>
    <xf numFmtId="0" fontId="0" fillId="0" borderId="1" xfId="0" applyFill="1" applyBorder="1" applyAlignment="1">
      <alignment vertical="center"/>
    </xf>
    <xf numFmtId="165" fontId="5" fillId="0" borderId="1" xfId="0" applyNumberFormat="1" applyFont="1" applyFill="1" applyBorder="1" applyAlignment="1">
      <alignment horizontal="justify" vertical="center" wrapText="1"/>
    </xf>
    <xf numFmtId="14" fontId="10" fillId="0" borderId="1" xfId="0" applyNumberFormat="1" applyFont="1" applyFill="1" applyBorder="1" applyAlignment="1">
      <alignment horizontal="justify"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vertical="center" wrapText="1"/>
    </xf>
    <xf numFmtId="0" fontId="18" fillId="0" borderId="0" xfId="0" applyFont="1" applyFill="1" applyAlignment="1">
      <alignment vertical="center"/>
    </xf>
    <xf numFmtId="0" fontId="18" fillId="0" borderId="0" xfId="0" applyFont="1" applyFill="1" applyAlignment="1">
      <alignment horizontal="center" vertical="center"/>
    </xf>
    <xf numFmtId="0" fontId="29" fillId="0" borderId="0" xfId="0" applyFont="1" applyFill="1" applyAlignment="1">
      <alignment vertical="center"/>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justify" vertical="center" wrapText="1"/>
    </xf>
    <xf numFmtId="9" fontId="18" fillId="0" borderId="1" xfId="1" applyFont="1" applyFill="1" applyBorder="1" applyAlignment="1">
      <alignment horizontal="center" vertical="center"/>
    </xf>
    <xf numFmtId="9" fontId="18" fillId="0" borderId="1" xfId="1" applyFont="1" applyFill="1" applyBorder="1" applyAlignment="1">
      <alignment vertical="center"/>
    </xf>
    <xf numFmtId="0" fontId="8" fillId="0" borderId="5" xfId="0" applyFont="1" applyFill="1" applyBorder="1" applyAlignment="1">
      <alignment horizontal="justify" vertical="center" wrapText="1"/>
    </xf>
    <xf numFmtId="0" fontId="18" fillId="0" borderId="1" xfId="0" applyFont="1" applyFill="1" applyBorder="1" applyAlignment="1">
      <alignment vertical="center"/>
    </xf>
    <xf numFmtId="0" fontId="8" fillId="0" borderId="5" xfId="0" applyFont="1" applyFill="1" applyBorder="1" applyAlignment="1">
      <alignment horizontal="center" vertical="center" wrapText="1"/>
    </xf>
    <xf numFmtId="9" fontId="32" fillId="0" borderId="1" xfId="1" applyFont="1" applyFill="1" applyBorder="1" applyAlignment="1">
      <alignment horizontal="center" vertical="center" wrapText="1"/>
    </xf>
    <xf numFmtId="49" fontId="32" fillId="0" borderId="1" xfId="0" applyNumberFormat="1" applyFont="1" applyFill="1" applyBorder="1" applyAlignment="1">
      <alignment horizontal="justify" vertical="center" wrapText="1"/>
    </xf>
    <xf numFmtId="49" fontId="33" fillId="0" borderId="1" xfId="0" applyNumberFormat="1" applyFont="1" applyFill="1" applyBorder="1" applyAlignment="1">
      <alignment horizontal="justify" vertical="center" wrapText="1"/>
    </xf>
    <xf numFmtId="14" fontId="11" fillId="0" borderId="1" xfId="0" applyNumberFormat="1" applyFont="1" applyFill="1" applyBorder="1" applyAlignment="1">
      <alignment horizontal="justify" vertical="center" wrapText="1"/>
    </xf>
    <xf numFmtId="0" fontId="34" fillId="0" borderId="1" xfId="0" applyFont="1" applyFill="1" applyBorder="1" applyAlignment="1">
      <alignment horizontal="justify" vertical="center" wrapText="1"/>
    </xf>
    <xf numFmtId="0" fontId="8" fillId="0" borderId="6"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justify" vertical="center" wrapText="1"/>
    </xf>
    <xf numFmtId="14" fontId="11" fillId="5" borderId="1" xfId="0" applyNumberFormat="1" applyFont="1" applyFill="1" applyBorder="1" applyAlignment="1">
      <alignment horizontal="justify" vertical="center" wrapText="1"/>
    </xf>
    <xf numFmtId="9" fontId="18" fillId="5" borderId="1" xfId="1" applyFont="1" applyFill="1" applyBorder="1" applyAlignment="1">
      <alignment horizontal="center" vertical="center"/>
    </xf>
    <xf numFmtId="9" fontId="18" fillId="5" borderId="1" xfId="1" applyFont="1" applyFill="1" applyBorder="1" applyAlignment="1">
      <alignment horizontal="center" vertical="center" wrapText="1"/>
    </xf>
    <xf numFmtId="165" fontId="8" fillId="0" borderId="1" xfId="0" applyNumberFormat="1" applyFont="1" applyFill="1" applyBorder="1" applyAlignment="1">
      <alignment horizontal="justify" vertical="center" wrapText="1"/>
    </xf>
    <xf numFmtId="0" fontId="18" fillId="5" borderId="0" xfId="0" applyFont="1" applyFill="1" applyAlignment="1">
      <alignment vertical="center"/>
    </xf>
    <xf numFmtId="0" fontId="8" fillId="5" borderId="1" xfId="0" applyFont="1" applyFill="1" applyBorder="1" applyAlignment="1">
      <alignment horizontal="center" vertical="center" wrapText="1"/>
    </xf>
    <xf numFmtId="0" fontId="8" fillId="0" borderId="1" xfId="0" applyFont="1" applyFill="1" applyBorder="1" applyAlignment="1">
      <alignment horizontal="center" wrapText="1"/>
    </xf>
    <xf numFmtId="0" fontId="8" fillId="0" borderId="6" xfId="0" applyFont="1" applyFill="1" applyBorder="1" applyAlignment="1">
      <alignment vertical="center" wrapText="1"/>
    </xf>
    <xf numFmtId="0" fontId="30" fillId="0" borderId="1" xfId="0" applyFont="1" applyFill="1" applyBorder="1" applyAlignment="1">
      <alignment horizontal="justify" vertical="center" wrapText="1"/>
    </xf>
    <xf numFmtId="14" fontId="11" fillId="0" borderId="1" xfId="0" applyNumberFormat="1" applyFont="1" applyFill="1" applyBorder="1" applyAlignment="1">
      <alignment horizontal="center" vertical="center" wrapText="1"/>
    </xf>
    <xf numFmtId="9" fontId="23" fillId="0" borderId="1" xfId="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0" fontId="25" fillId="0" borderId="1" xfId="0" applyFont="1" applyFill="1" applyBorder="1" applyAlignment="1">
      <alignment horizontal="justify" vertical="center" wrapText="1"/>
    </xf>
    <xf numFmtId="0" fontId="23" fillId="0" borderId="0" xfId="0" applyFont="1" applyFill="1" applyAlignment="1">
      <alignment vertical="center"/>
    </xf>
    <xf numFmtId="0" fontId="23" fillId="0" borderId="0" xfId="0" applyFont="1" applyFill="1" applyAlignment="1">
      <alignment horizontal="center" vertical="center"/>
    </xf>
    <xf numFmtId="0" fontId="35" fillId="0" borderId="0" xfId="0" applyFont="1" applyFill="1" applyAlignment="1">
      <alignment vertical="center"/>
    </xf>
    <xf numFmtId="0" fontId="36"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14" fontId="25" fillId="0" borderId="1" xfId="0" applyNumberFormat="1" applyFont="1" applyFill="1" applyBorder="1" applyAlignment="1">
      <alignment horizontal="justify" vertical="center" wrapText="1"/>
    </xf>
    <xf numFmtId="9" fontId="23" fillId="0" borderId="1" xfId="1" applyFont="1" applyFill="1" applyBorder="1" applyAlignment="1">
      <alignment horizontal="center" vertical="center"/>
    </xf>
    <xf numFmtId="0" fontId="25" fillId="0" borderId="5" xfId="0" applyFont="1" applyFill="1" applyBorder="1" applyAlignment="1">
      <alignment horizontal="justify" vertical="center" wrapText="1"/>
    </xf>
    <xf numFmtId="49" fontId="23" fillId="0" borderId="1" xfId="0" applyNumberFormat="1" applyFont="1" applyFill="1" applyBorder="1" applyAlignment="1">
      <alignment horizontal="justify" vertical="center" wrapText="1"/>
    </xf>
    <xf numFmtId="49" fontId="37" fillId="0" borderId="1" xfId="0" applyNumberFormat="1" applyFont="1" applyFill="1" applyBorder="1" applyAlignment="1">
      <alignment horizontal="justify" vertical="center" wrapText="1"/>
    </xf>
    <xf numFmtId="14" fontId="23" fillId="0" borderId="1" xfId="0" applyNumberFormat="1" applyFont="1" applyFill="1" applyBorder="1" applyAlignment="1">
      <alignment horizontal="justify" vertical="center" wrapText="1"/>
    </xf>
    <xf numFmtId="0" fontId="23" fillId="5" borderId="1" xfId="0" applyFont="1" applyFill="1" applyBorder="1" applyAlignment="1">
      <alignment horizontal="center" vertical="center" wrapText="1"/>
    </xf>
    <xf numFmtId="0" fontId="23" fillId="5" borderId="1" xfId="0" applyFont="1" applyFill="1" applyBorder="1" applyAlignment="1">
      <alignment horizontal="justify" vertical="center" wrapText="1"/>
    </xf>
    <xf numFmtId="14" fontId="23" fillId="5" borderId="1" xfId="0" applyNumberFormat="1" applyFont="1" applyFill="1" applyBorder="1" applyAlignment="1">
      <alignment horizontal="justify" vertical="center" wrapText="1"/>
    </xf>
    <xf numFmtId="9" fontId="23" fillId="5" borderId="1" xfId="1" applyFont="1" applyFill="1" applyBorder="1" applyAlignment="1">
      <alignment horizontal="center" vertical="center"/>
    </xf>
    <xf numFmtId="9" fontId="23" fillId="5" borderId="1" xfId="1" applyFont="1" applyFill="1" applyBorder="1" applyAlignment="1">
      <alignment horizontal="center" vertical="center" wrapText="1"/>
    </xf>
    <xf numFmtId="0" fontId="23" fillId="5" borderId="0" xfId="0" applyFont="1" applyFill="1" applyAlignment="1">
      <alignment vertical="center"/>
    </xf>
    <xf numFmtId="0" fontId="25" fillId="5" borderId="1" xfId="0" applyFont="1" applyFill="1" applyBorder="1" applyAlignment="1">
      <alignment horizontal="center" vertical="center" wrapText="1"/>
    </xf>
    <xf numFmtId="0" fontId="25" fillId="0" borderId="1" xfId="0" applyFont="1" applyFill="1" applyBorder="1" applyAlignment="1">
      <alignment horizontal="center" wrapText="1"/>
    </xf>
    <xf numFmtId="0" fontId="25" fillId="0" borderId="6" xfId="0" applyFont="1" applyFill="1" applyBorder="1" applyAlignment="1">
      <alignment vertical="center" wrapText="1"/>
    </xf>
    <xf numFmtId="14" fontId="2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23" fillId="0" borderId="0" xfId="1" applyFont="1" applyFill="1" applyAlignment="1">
      <alignment vertical="center"/>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5" fillId="0" borderId="1" xfId="0" quotePrefix="1" applyFont="1" applyFill="1" applyBorder="1" applyAlignment="1">
      <alignment horizontal="left" vertical="center" wrapText="1"/>
    </xf>
    <xf numFmtId="0" fontId="26" fillId="0" borderId="1" xfId="0" applyFont="1" applyFill="1" applyBorder="1" applyAlignment="1">
      <alignment horizontal="justify" vertical="center" wrapText="1"/>
    </xf>
    <xf numFmtId="0" fontId="23" fillId="0" borderId="1"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9" fontId="23" fillId="0" borderId="0" xfId="0" applyNumberFormat="1" applyFont="1" applyFill="1" applyAlignment="1">
      <alignment vertical="center"/>
    </xf>
    <xf numFmtId="9" fontId="23" fillId="0" borderId="1" xfId="1" applyFont="1" applyBorder="1" applyAlignment="1">
      <alignment horizontal="center" vertical="center"/>
    </xf>
    <xf numFmtId="0" fontId="23" fillId="0" borderId="1" xfId="0" applyFont="1" applyBorder="1" applyAlignment="1">
      <alignment horizontal="center" vertical="center"/>
    </xf>
    <xf numFmtId="9" fontId="26" fillId="0" borderId="1" xfId="1" applyFont="1" applyFill="1" applyBorder="1" applyAlignment="1">
      <alignment horizontal="center" vertical="center"/>
    </xf>
    <xf numFmtId="0" fontId="23" fillId="0" borderId="1" xfId="0" quotePrefix="1" applyFont="1" applyFill="1" applyBorder="1" applyAlignment="1">
      <alignment horizontal="left" vertical="center" wrapText="1"/>
    </xf>
    <xf numFmtId="0" fontId="23" fillId="0" borderId="1" xfId="0" quotePrefix="1" applyFont="1" applyFill="1" applyBorder="1" applyAlignment="1">
      <alignment horizontal="justify" vertical="center" wrapText="1"/>
    </xf>
    <xf numFmtId="0" fontId="25" fillId="0" borderId="1" xfId="0" quotePrefix="1" applyFont="1" applyFill="1" applyBorder="1" applyAlignment="1">
      <alignment horizontal="justify"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35" fillId="6" borderId="1" xfId="0" applyFont="1" applyFill="1" applyBorder="1" applyAlignment="1">
      <alignment horizontal="justify" vertical="center" wrapText="1"/>
    </xf>
    <xf numFmtId="9" fontId="23" fillId="5" borderId="0" xfId="0" applyNumberFormat="1" applyFont="1" applyFill="1" applyAlignment="1">
      <alignment vertical="center"/>
    </xf>
    <xf numFmtId="9" fontId="23" fillId="5" borderId="1" xfId="1" applyFont="1" applyFill="1" applyBorder="1" applyAlignment="1">
      <alignment horizontal="justify" vertical="center" wrapText="1"/>
    </xf>
    <xf numFmtId="9" fontId="23" fillId="0" borderId="1" xfId="1" applyFont="1" applyFill="1" applyBorder="1" applyAlignment="1">
      <alignment horizontal="justify" vertical="center" wrapText="1"/>
    </xf>
    <xf numFmtId="9" fontId="23" fillId="5" borderId="1" xfId="0" applyNumberFormat="1" applyFont="1" applyFill="1" applyBorder="1" applyAlignment="1">
      <alignment horizontal="justify" vertical="center" wrapText="1"/>
    </xf>
    <xf numFmtId="9" fontId="23" fillId="5" borderId="1" xfId="1" applyNumberFormat="1" applyFont="1" applyFill="1" applyBorder="1" applyAlignment="1">
      <alignment horizontal="justify" vertical="center" wrapText="1"/>
    </xf>
    <xf numFmtId="9" fontId="23" fillId="5" borderId="1" xfId="0" quotePrefix="1" applyNumberFormat="1" applyFont="1" applyFill="1" applyBorder="1" applyAlignment="1">
      <alignment horizontal="justify" vertical="center" wrapText="1"/>
    </xf>
    <xf numFmtId="9" fontId="26" fillId="5" borderId="0" xfId="0" applyNumberFormat="1" applyFont="1" applyFill="1" applyAlignment="1">
      <alignment vertical="center"/>
    </xf>
    <xf numFmtId="9" fontId="38" fillId="5" borderId="0" xfId="0" applyNumberFormat="1" applyFont="1" applyFill="1" applyAlignment="1">
      <alignment vertical="center"/>
    </xf>
    <xf numFmtId="9" fontId="26" fillId="0" borderId="0" xfId="0" applyNumberFormat="1" applyFont="1" applyFill="1" applyAlignment="1">
      <alignment vertical="center"/>
    </xf>
    <xf numFmtId="0" fontId="26" fillId="0" borderId="0" xfId="0" applyFont="1" applyFill="1" applyAlignment="1">
      <alignment vertical="center"/>
    </xf>
    <xf numFmtId="0" fontId="23" fillId="0" borderId="1" xfId="0" applyFont="1" applyFill="1" applyBorder="1" applyAlignment="1">
      <alignment horizontal="center" vertical="center" wrapText="1"/>
    </xf>
    <xf numFmtId="0" fontId="39" fillId="0" borderId="1" xfId="0" quotePrefix="1" applyFont="1" applyFill="1" applyBorder="1" applyAlignment="1">
      <alignment horizontal="justify" vertical="center" wrapText="1"/>
    </xf>
    <xf numFmtId="0" fontId="39" fillId="0" borderId="1" xfId="0" applyFont="1" applyFill="1" applyBorder="1" applyAlignment="1">
      <alignment horizontal="justify" vertical="center" wrapText="1"/>
    </xf>
    <xf numFmtId="9" fontId="19" fillId="0" borderId="0" xfId="0" applyNumberFormat="1" applyFont="1" applyFill="1" applyAlignment="1">
      <alignment vertical="center"/>
    </xf>
    <xf numFmtId="0" fontId="39" fillId="0" borderId="1" xfId="0" quotePrefix="1" applyFont="1" applyFill="1" applyBorder="1" applyAlignment="1">
      <alignment horizontal="left" vertical="center" wrapText="1"/>
    </xf>
    <xf numFmtId="0" fontId="23" fillId="0" borderId="1" xfId="0" applyFont="1" applyFill="1" applyBorder="1" applyAlignment="1">
      <alignment horizontal="justify" vertical="center" wrapText="1"/>
    </xf>
    <xf numFmtId="0" fontId="25" fillId="0" borderId="5" xfId="0" applyFont="1" applyFill="1" applyBorder="1" applyAlignment="1">
      <alignment horizontal="center" vertical="center" wrapText="1"/>
    </xf>
    <xf numFmtId="0" fontId="23" fillId="0" borderId="1" xfId="0" applyFont="1" applyFill="1" applyBorder="1" applyAlignment="1">
      <alignment horizontal="center" vertical="center" wrapText="1"/>
    </xf>
    <xf numFmtId="14" fontId="25" fillId="0" borderId="1" xfId="0" applyNumberFormat="1" applyFont="1" applyFill="1" applyBorder="1" applyAlignment="1">
      <alignment horizontal="center" vertical="center" wrapText="1"/>
    </xf>
    <xf numFmtId="14" fontId="23" fillId="5" borderId="1" xfId="0" applyNumberFormat="1" applyFont="1" applyFill="1" applyBorder="1" applyAlignment="1">
      <alignment horizontal="center" vertical="center" wrapText="1"/>
    </xf>
    <xf numFmtId="9" fontId="23" fillId="0" borderId="1" xfId="0" quotePrefix="1" applyNumberFormat="1" applyFont="1" applyFill="1" applyBorder="1" applyAlignment="1">
      <alignment horizontal="justify" vertical="center" wrapText="1"/>
    </xf>
    <xf numFmtId="9" fontId="23" fillId="0" borderId="1" xfId="0" applyNumberFormat="1" applyFont="1" applyFill="1" applyBorder="1" applyAlignment="1">
      <alignment horizontal="justify" vertical="center" wrapText="1"/>
    </xf>
    <xf numFmtId="9" fontId="23" fillId="0" borderId="1" xfId="1" applyNumberFormat="1" applyFont="1" applyFill="1" applyBorder="1" applyAlignment="1">
      <alignment horizontal="justify" vertical="center" wrapText="1"/>
    </xf>
    <xf numFmtId="9" fontId="23" fillId="0" borderId="1" xfId="1" applyFont="1" applyFill="1" applyBorder="1" applyAlignment="1">
      <alignment horizontal="center" vertical="center" wrapText="1"/>
    </xf>
    <xf numFmtId="0" fontId="23" fillId="0" borderId="1" xfId="0" applyFont="1" applyFill="1" applyBorder="1" applyAlignment="1">
      <alignment horizontal="justify" vertical="center" wrapText="1"/>
    </xf>
    <xf numFmtId="9" fontId="23" fillId="7" borderId="1" xfId="1" applyFont="1" applyFill="1" applyBorder="1" applyAlignment="1">
      <alignment horizontal="center" vertical="center" wrapText="1"/>
    </xf>
    <xf numFmtId="9" fontId="41" fillId="0" borderId="1" xfId="1" applyFont="1" applyFill="1" applyBorder="1" applyAlignment="1">
      <alignment horizontal="center" vertical="center" wrapText="1"/>
    </xf>
    <xf numFmtId="9" fontId="25" fillId="5" borderId="1" xfId="1" applyFont="1" applyFill="1" applyBorder="1" applyAlignment="1">
      <alignment horizontal="center" vertical="center"/>
    </xf>
    <xf numFmtId="9" fontId="23" fillId="0" borderId="1" xfId="1" applyFont="1" applyFill="1" applyBorder="1" applyAlignment="1">
      <alignment horizontal="center" vertical="center" wrapText="1"/>
    </xf>
    <xf numFmtId="9" fontId="23" fillId="0" borderId="1" xfId="1" applyFont="1" applyFill="1" applyBorder="1" applyAlignment="1">
      <alignment horizontal="center" vertical="center" wrapText="1"/>
    </xf>
    <xf numFmtId="0" fontId="23" fillId="0" borderId="1" xfId="0" applyFont="1" applyFill="1" applyBorder="1" applyAlignment="1">
      <alignment horizontal="justify" vertical="center" wrapText="1"/>
    </xf>
    <xf numFmtId="0" fontId="25" fillId="0" borderId="1" xfId="0" applyFont="1" applyFill="1" applyBorder="1" applyAlignment="1">
      <alignment horizontal="justify" vertical="center" wrapText="1"/>
    </xf>
    <xf numFmtId="9" fontId="23" fillId="0" borderId="1" xfId="1" applyFont="1" applyFill="1" applyBorder="1" applyAlignment="1">
      <alignment horizontal="left" vertical="center" wrapText="1"/>
    </xf>
    <xf numFmtId="0" fontId="25" fillId="0" borderId="1" xfId="0" applyFont="1" applyFill="1" applyBorder="1" applyAlignment="1">
      <alignment horizontal="left" vertical="center" wrapText="1"/>
    </xf>
    <xf numFmtId="0" fontId="23" fillId="7" borderId="0" xfId="0" applyFont="1" applyFill="1" applyAlignment="1">
      <alignment vertical="center"/>
    </xf>
    <xf numFmtId="0" fontId="23" fillId="7" borderId="1" xfId="0" applyFont="1" applyFill="1" applyBorder="1" applyAlignment="1">
      <alignment horizontal="center" vertical="center" wrapText="1"/>
    </xf>
    <xf numFmtId="0" fontId="23" fillId="7" borderId="1" xfId="0" applyFont="1" applyFill="1" applyBorder="1" applyAlignment="1">
      <alignment horizontal="justify" vertical="center" wrapText="1"/>
    </xf>
    <xf numFmtId="9" fontId="23" fillId="7" borderId="1" xfId="1" applyFont="1" applyFill="1" applyBorder="1" applyAlignment="1">
      <alignment horizontal="center" vertical="center"/>
    </xf>
    <xf numFmtId="0" fontId="25" fillId="7" borderId="1" xfId="0" applyFont="1" applyFill="1" applyBorder="1" applyAlignment="1">
      <alignment horizontal="justify" vertical="center" wrapText="1"/>
    </xf>
    <xf numFmtId="0" fontId="23" fillId="8" borderId="0" xfId="0" applyFont="1" applyFill="1" applyAlignment="1">
      <alignment vertical="center"/>
    </xf>
    <xf numFmtId="0" fontId="23" fillId="8" borderId="1" xfId="0" applyFont="1" applyFill="1" applyBorder="1" applyAlignment="1">
      <alignment horizontal="center" vertical="center" wrapText="1"/>
    </xf>
    <xf numFmtId="0" fontId="25" fillId="8" borderId="6" xfId="0" applyFont="1" applyFill="1" applyBorder="1" applyAlignment="1">
      <alignment horizontal="center" vertical="center" wrapText="1"/>
    </xf>
    <xf numFmtId="0" fontId="23" fillId="8" borderId="1" xfId="0" applyFont="1" applyFill="1" applyBorder="1" applyAlignment="1">
      <alignment horizontal="justify" vertical="center" wrapText="1"/>
    </xf>
    <xf numFmtId="9" fontId="23" fillId="8" borderId="1" xfId="1" applyFont="1" applyFill="1" applyBorder="1" applyAlignment="1">
      <alignment horizontal="center" vertical="center" wrapText="1"/>
    </xf>
    <xf numFmtId="9" fontId="23" fillId="8" borderId="1" xfId="1" applyFont="1" applyFill="1" applyBorder="1" applyAlignment="1">
      <alignment horizontal="center" vertical="center"/>
    </xf>
    <xf numFmtId="0" fontId="25" fillId="8" borderId="1" xfId="0" applyFont="1" applyFill="1" applyBorder="1" applyAlignment="1">
      <alignment horizontal="justify" vertical="center" wrapText="1"/>
    </xf>
    <xf numFmtId="9" fontId="26" fillId="8" borderId="1" xfId="1" applyFont="1" applyFill="1" applyBorder="1" applyAlignment="1">
      <alignment horizontal="center" vertical="center" wrapText="1"/>
    </xf>
    <xf numFmtId="9" fontId="26" fillId="8" borderId="1" xfId="1" applyFont="1" applyFill="1" applyBorder="1" applyAlignment="1">
      <alignment horizontal="center" vertical="center"/>
    </xf>
    <xf numFmtId="0" fontId="2" fillId="0"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quotePrefix="1" applyFont="1" applyFill="1" applyBorder="1" applyAlignment="1">
      <alignment horizontal="center" vertical="center" wrapText="1"/>
    </xf>
    <xf numFmtId="0" fontId="7" fillId="0" borderId="5"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27"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3" fillId="7" borderId="1" xfId="0" applyFont="1" applyFill="1" applyBorder="1" applyAlignment="1">
      <alignment horizontal="center" vertical="center" wrapText="1"/>
    </xf>
  </cellXfs>
  <cellStyles count="10">
    <cellStyle name="Millares 2" xfId="2" xr:uid="{00000000-0005-0000-0000-000000000000}"/>
    <cellStyle name="Moneda 2" xfId="3" xr:uid="{00000000-0005-0000-0000-000001000000}"/>
    <cellStyle name="Moneda 2 2" xfId="8" xr:uid="{00000000-0005-0000-0000-000002000000}"/>
    <cellStyle name="Moneda 2 3" xfId="9" xr:uid="{00000000-0005-0000-0000-000003000000}"/>
    <cellStyle name="Normal" xfId="0" builtinId="0"/>
    <cellStyle name="Normal 10" xfId="4" xr:uid="{00000000-0005-0000-0000-000005000000}"/>
    <cellStyle name="Normal 2" xfId="5" xr:uid="{00000000-0005-0000-0000-000006000000}"/>
    <cellStyle name="Normal 2 8" xfId="6" xr:uid="{00000000-0005-0000-0000-000007000000}"/>
    <cellStyle name="Porcentaje" xfId="1" builtinId="5"/>
    <cellStyle name="Porcentaje 2"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410898</xdr:colOff>
      <xdr:row>0</xdr:row>
      <xdr:rowOff>0</xdr:rowOff>
    </xdr:from>
    <xdr:ext cx="331394" cy="369094"/>
    <xdr:pic>
      <xdr:nvPicPr>
        <xdr:cNvPr id="3" name="Imagen 2">
          <a:extLst>
            <a:ext uri="{FF2B5EF4-FFF2-40B4-BE49-F238E27FC236}">
              <a16:creationId xmlns:a16="http://schemas.microsoft.com/office/drawing/2014/main" id="{42D46A71-0320-406D-B0EA-0DA3556D61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198" y="0"/>
          <a:ext cx="331394" cy="369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410898</xdr:colOff>
      <xdr:row>0</xdr:row>
      <xdr:rowOff>0</xdr:rowOff>
    </xdr:from>
    <xdr:ext cx="331394" cy="369094"/>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198" y="0"/>
          <a:ext cx="331394" cy="369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410898</xdr:colOff>
      <xdr:row>0</xdr:row>
      <xdr:rowOff>0</xdr:rowOff>
    </xdr:from>
    <xdr:ext cx="331394" cy="369094"/>
    <xdr:pic>
      <xdr:nvPicPr>
        <xdr:cNvPr id="2" name="Imagen 1">
          <a:extLst>
            <a:ext uri="{FF2B5EF4-FFF2-40B4-BE49-F238E27FC236}">
              <a16:creationId xmlns:a16="http://schemas.microsoft.com/office/drawing/2014/main" id="{E609D7AF-168A-4711-86E9-BE934E01E7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198" y="0"/>
          <a:ext cx="331394" cy="369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410898</xdr:colOff>
      <xdr:row>0</xdr:row>
      <xdr:rowOff>0</xdr:rowOff>
    </xdr:from>
    <xdr:ext cx="331394" cy="369094"/>
    <xdr:pic>
      <xdr:nvPicPr>
        <xdr:cNvPr id="2" name="Imagen 1">
          <a:extLst>
            <a:ext uri="{FF2B5EF4-FFF2-40B4-BE49-F238E27FC236}">
              <a16:creationId xmlns:a16="http://schemas.microsoft.com/office/drawing/2014/main" id="{BE74C587-01AF-4426-BE8B-C2BCC10DBD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198" y="0"/>
          <a:ext cx="331394" cy="369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florez\Downloads\PAI%20Consolidado%2030_04_2017%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 Enero 2017"/>
      <sheetName val="Formato PA Febrero 2017"/>
      <sheetName val="Formato PA Marzo 2017"/>
      <sheetName val="Formato PA Abril 2017"/>
      <sheetName val="Informe"/>
      <sheetName val="% Trimestral"/>
    </sheetNames>
    <sheetDataSet>
      <sheetData sheetId="0"/>
      <sheetData sheetId="1"/>
      <sheetData sheetId="2">
        <row r="85">
          <cell r="AG85">
            <v>0</v>
          </cell>
        </row>
        <row r="86">
          <cell r="AG86">
            <v>0.13</v>
          </cell>
        </row>
        <row r="87">
          <cell r="AG87">
            <v>0.35000000000000003</v>
          </cell>
        </row>
        <row r="89">
          <cell r="AG89">
            <v>0.95</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1:AL95"/>
  <sheetViews>
    <sheetView topLeftCell="J1" zoomScale="59" zoomScaleNormal="59" workbookViewId="0">
      <selection activeCell="AH94" sqref="AH94"/>
    </sheetView>
  </sheetViews>
  <sheetFormatPr baseColWidth="10" defaultColWidth="11.42578125" defaultRowHeight="15" x14ac:dyDescent="0.25"/>
  <cols>
    <col min="1" max="1" width="1.7109375" style="36" customWidth="1"/>
    <col min="2" max="2" width="17.28515625" style="36" hidden="1" customWidth="1"/>
    <col min="3" max="3" width="32.7109375" style="36" hidden="1" customWidth="1"/>
    <col min="4" max="4" width="20" style="36" hidden="1" customWidth="1"/>
    <col min="5" max="5" width="32.5703125" style="36" customWidth="1"/>
    <col min="6" max="6" width="28.42578125" style="36" customWidth="1"/>
    <col min="7" max="7" width="31" style="36" customWidth="1"/>
    <col min="8" max="8" width="27.5703125" style="36" customWidth="1"/>
    <col min="9" max="9" width="26.28515625" style="36" customWidth="1"/>
    <col min="10" max="10" width="33" style="36" customWidth="1"/>
    <col min="11" max="11" width="55.42578125" style="36" customWidth="1"/>
    <col min="12" max="12" width="37.5703125" style="36" hidden="1" customWidth="1"/>
    <col min="13" max="13" width="22" style="36" customWidth="1"/>
    <col min="14" max="14" width="15.85546875" style="45" hidden="1" customWidth="1"/>
    <col min="15" max="15" width="15.140625" style="45" hidden="1" customWidth="1"/>
    <col min="16" max="17" width="24.7109375" style="36" hidden="1" customWidth="1"/>
    <col min="18" max="18" width="15.7109375" style="36" hidden="1" customWidth="1"/>
    <col min="19" max="19" width="8.28515625" style="36" hidden="1" customWidth="1"/>
    <col min="20" max="20" width="9.5703125" style="36" hidden="1" customWidth="1"/>
    <col min="21" max="21" width="6.42578125" style="36" hidden="1" customWidth="1"/>
    <col min="22" max="22" width="8.140625" style="36" hidden="1" customWidth="1"/>
    <col min="23" max="23" width="6.28515625" style="36" hidden="1" customWidth="1"/>
    <col min="24" max="24" width="6.7109375" style="36" hidden="1" customWidth="1"/>
    <col min="25" max="25" width="5.85546875" style="36" hidden="1" customWidth="1"/>
    <col min="26" max="26" width="6.42578125" style="36" hidden="1" customWidth="1"/>
    <col min="27" max="29" width="5.85546875" style="36" hidden="1" customWidth="1"/>
    <col min="30" max="30" width="6.28515625" style="36" hidden="1" customWidth="1"/>
    <col min="31" max="31" width="14.28515625" style="36" hidden="1" customWidth="1"/>
    <col min="32" max="32" width="22.85546875" style="36" hidden="1" customWidth="1"/>
    <col min="33" max="33" width="17.85546875" style="36" hidden="1" customWidth="1"/>
    <col min="34" max="34" width="75.42578125" style="36" customWidth="1"/>
    <col min="35" max="16384" width="11.42578125" style="36"/>
  </cols>
  <sheetData>
    <row r="1" spans="2:38" s="1" customFormat="1" ht="16.5" x14ac:dyDescent="0.25">
      <c r="B1" s="197"/>
      <c r="C1" s="197"/>
      <c r="D1" s="198" t="s">
        <v>0</v>
      </c>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200"/>
    </row>
    <row r="2" spans="2:38" s="1" customFormat="1" ht="16.5" x14ac:dyDescent="0.25">
      <c r="B2" s="197"/>
      <c r="C2" s="197"/>
      <c r="D2" s="198" t="s">
        <v>1</v>
      </c>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200"/>
    </row>
    <row r="3" spans="2:38" s="1" customFormat="1" ht="5.25" customHeight="1" x14ac:dyDescent="0.25">
      <c r="B3" s="2"/>
      <c r="C3" s="2"/>
      <c r="N3" s="16"/>
      <c r="O3" s="16"/>
      <c r="AJ3" s="14">
        <v>122</v>
      </c>
      <c r="AK3" s="14">
        <f>35+34+26+2100+11+52+165+14+18</f>
        <v>2455</v>
      </c>
      <c r="AL3" s="14" t="e">
        <f>+(AK3*#REF!)/#REF!</f>
        <v>#REF!</v>
      </c>
    </row>
    <row r="4" spans="2:38" s="1" customFormat="1" ht="15.75" x14ac:dyDescent="0.25">
      <c r="B4" s="201" t="s">
        <v>2</v>
      </c>
      <c r="C4" s="202"/>
      <c r="D4" s="202"/>
      <c r="E4" s="202"/>
      <c r="F4" s="203"/>
      <c r="G4" s="204" t="s">
        <v>3</v>
      </c>
      <c r="H4" s="205"/>
      <c r="I4" s="206"/>
      <c r="J4" s="207" t="s">
        <v>4</v>
      </c>
      <c r="K4" s="207"/>
      <c r="L4" s="207"/>
      <c r="M4" s="207"/>
      <c r="N4" s="207"/>
      <c r="O4" s="207"/>
      <c r="P4" s="207"/>
      <c r="Q4" s="207"/>
      <c r="R4" s="207"/>
      <c r="S4" s="208" t="s">
        <v>5</v>
      </c>
      <c r="T4" s="209"/>
      <c r="U4" s="209"/>
      <c r="V4" s="209"/>
      <c r="W4" s="209"/>
      <c r="X4" s="209"/>
      <c r="Y4" s="209"/>
      <c r="Z4" s="209"/>
      <c r="AA4" s="209"/>
      <c r="AB4" s="209"/>
      <c r="AC4" s="209"/>
      <c r="AD4" s="210"/>
      <c r="AE4" s="201" t="s">
        <v>6</v>
      </c>
      <c r="AF4" s="202"/>
      <c r="AG4" s="202"/>
      <c r="AH4" s="203"/>
      <c r="AJ4" s="14"/>
      <c r="AK4" s="14"/>
      <c r="AL4" s="14"/>
    </row>
    <row r="5" spans="2:38" s="1" customFormat="1" ht="63" x14ac:dyDescent="0.25">
      <c r="B5" s="3" t="s">
        <v>7</v>
      </c>
      <c r="C5" s="3" t="s">
        <v>8</v>
      </c>
      <c r="D5" s="3" t="s">
        <v>9</v>
      </c>
      <c r="E5" s="3" t="s">
        <v>10</v>
      </c>
      <c r="F5" s="3" t="s">
        <v>11</v>
      </c>
      <c r="G5" s="3" t="s">
        <v>12</v>
      </c>
      <c r="H5" s="3" t="s">
        <v>13</v>
      </c>
      <c r="I5" s="3" t="s">
        <v>14</v>
      </c>
      <c r="J5" s="3" t="s">
        <v>15</v>
      </c>
      <c r="K5" s="4" t="s">
        <v>16</v>
      </c>
      <c r="L5" s="3" t="s">
        <v>17</v>
      </c>
      <c r="M5" s="3" t="s">
        <v>18</v>
      </c>
      <c r="N5" s="3" t="s">
        <v>19</v>
      </c>
      <c r="O5" s="3" t="s">
        <v>20</v>
      </c>
      <c r="P5" s="3" t="s">
        <v>21</v>
      </c>
      <c r="Q5" s="3" t="s">
        <v>22</v>
      </c>
      <c r="R5" s="3" t="s">
        <v>23</v>
      </c>
      <c r="S5" s="3" t="s">
        <v>24</v>
      </c>
      <c r="T5" s="3" t="s">
        <v>25</v>
      </c>
      <c r="U5" s="3" t="s">
        <v>26</v>
      </c>
      <c r="V5" s="3" t="s">
        <v>27</v>
      </c>
      <c r="W5" s="3" t="s">
        <v>28</v>
      </c>
      <c r="X5" s="3" t="s">
        <v>29</v>
      </c>
      <c r="Y5" s="3" t="s">
        <v>30</v>
      </c>
      <c r="Z5" s="3" t="s">
        <v>31</v>
      </c>
      <c r="AA5" s="3" t="s">
        <v>32</v>
      </c>
      <c r="AB5" s="3" t="s">
        <v>33</v>
      </c>
      <c r="AC5" s="3" t="s">
        <v>34</v>
      </c>
      <c r="AD5" s="3" t="s">
        <v>35</v>
      </c>
      <c r="AE5" s="3" t="s">
        <v>36</v>
      </c>
      <c r="AF5" s="3" t="s">
        <v>37</v>
      </c>
      <c r="AG5" s="3" t="s">
        <v>38</v>
      </c>
      <c r="AH5" s="3" t="s">
        <v>39</v>
      </c>
    </row>
    <row r="6" spans="2:38" ht="135" hidden="1" x14ac:dyDescent="0.25">
      <c r="B6" s="5" t="s">
        <v>40</v>
      </c>
      <c r="C6" s="5" t="s">
        <v>41</v>
      </c>
      <c r="D6" s="5" t="s">
        <v>42</v>
      </c>
      <c r="E6" s="5" t="s">
        <v>43</v>
      </c>
      <c r="F6" s="5" t="s">
        <v>338</v>
      </c>
      <c r="G6" s="5" t="s">
        <v>306</v>
      </c>
      <c r="H6" s="5" t="s">
        <v>307</v>
      </c>
      <c r="I6" s="5" t="s">
        <v>308</v>
      </c>
      <c r="J6" s="5" t="s">
        <v>137</v>
      </c>
      <c r="K6" s="6" t="s">
        <v>138</v>
      </c>
      <c r="L6" s="15" t="s">
        <v>451</v>
      </c>
      <c r="M6" s="5" t="s">
        <v>44</v>
      </c>
      <c r="N6" s="7">
        <v>42767</v>
      </c>
      <c r="O6" s="7">
        <v>43070</v>
      </c>
      <c r="P6" s="5" t="s">
        <v>45</v>
      </c>
      <c r="Q6" s="5" t="s">
        <v>88</v>
      </c>
      <c r="R6" s="46">
        <v>0.01</v>
      </c>
      <c r="S6" s="37">
        <v>0.1</v>
      </c>
      <c r="T6" s="47">
        <v>0.2</v>
      </c>
      <c r="U6" s="47">
        <v>0.25</v>
      </c>
      <c r="V6" s="47">
        <v>0.05</v>
      </c>
      <c r="W6" s="47">
        <v>0.05</v>
      </c>
      <c r="X6" s="37">
        <v>0.05</v>
      </c>
      <c r="Y6" s="47">
        <v>0.05</v>
      </c>
      <c r="Z6" s="47">
        <v>0.05</v>
      </c>
      <c r="AA6" s="37">
        <v>0.05</v>
      </c>
      <c r="AB6" s="37">
        <v>0.05</v>
      </c>
      <c r="AC6" s="37">
        <v>0.05</v>
      </c>
      <c r="AD6" s="37">
        <v>0.05</v>
      </c>
      <c r="AE6" s="38" t="s">
        <v>328</v>
      </c>
      <c r="AF6" s="37">
        <v>0.1</v>
      </c>
      <c r="AG6" s="37">
        <f>+AF6</f>
        <v>0.1</v>
      </c>
      <c r="AH6" s="6" t="s">
        <v>452</v>
      </c>
    </row>
    <row r="7" spans="2:38" ht="125.25" hidden="1" customHeight="1" x14ac:dyDescent="0.25">
      <c r="B7" s="5" t="s">
        <v>40</v>
      </c>
      <c r="C7" s="5" t="s">
        <v>41</v>
      </c>
      <c r="D7" s="5" t="s">
        <v>42</v>
      </c>
      <c r="E7" s="5" t="s">
        <v>43</v>
      </c>
      <c r="F7" s="5" t="s">
        <v>338</v>
      </c>
      <c r="G7" s="5" t="s">
        <v>302</v>
      </c>
      <c r="H7" s="5" t="s">
        <v>303</v>
      </c>
      <c r="I7" s="5" t="s">
        <v>304</v>
      </c>
      <c r="J7" s="5" t="s">
        <v>139</v>
      </c>
      <c r="K7" s="6" t="s">
        <v>453</v>
      </c>
      <c r="L7" s="6" t="s">
        <v>161</v>
      </c>
      <c r="M7" s="5" t="s">
        <v>44</v>
      </c>
      <c r="N7" s="7">
        <v>42745</v>
      </c>
      <c r="O7" s="7">
        <v>43100</v>
      </c>
      <c r="P7" s="5" t="s">
        <v>88</v>
      </c>
      <c r="Q7" s="5" t="s">
        <v>88</v>
      </c>
      <c r="R7" s="46">
        <v>0.01</v>
      </c>
      <c r="S7" s="37">
        <v>0.08</v>
      </c>
      <c r="T7" s="46">
        <v>0.08</v>
      </c>
      <c r="U7" s="46">
        <v>0.09</v>
      </c>
      <c r="V7" s="37">
        <v>0.08</v>
      </c>
      <c r="W7" s="46">
        <v>0.08</v>
      </c>
      <c r="X7" s="46">
        <v>0.09</v>
      </c>
      <c r="Y7" s="37">
        <v>0.08</v>
      </c>
      <c r="Z7" s="46">
        <v>0.08</v>
      </c>
      <c r="AA7" s="46">
        <v>0.09</v>
      </c>
      <c r="AB7" s="37">
        <v>0.08</v>
      </c>
      <c r="AC7" s="46">
        <v>0.08</v>
      </c>
      <c r="AD7" s="46">
        <v>0.09</v>
      </c>
      <c r="AE7" s="38" t="s">
        <v>328</v>
      </c>
      <c r="AF7" s="37">
        <v>0.08</v>
      </c>
      <c r="AG7" s="37">
        <f t="shared" ref="AG7:AG70" si="0">+AF7</f>
        <v>0.08</v>
      </c>
      <c r="AH7" s="6" t="s">
        <v>454</v>
      </c>
    </row>
    <row r="8" spans="2:38" ht="96.75" hidden="1" customHeight="1" x14ac:dyDescent="0.25">
      <c r="B8" s="5" t="s">
        <v>40</v>
      </c>
      <c r="C8" s="5" t="s">
        <v>41</v>
      </c>
      <c r="D8" s="5" t="s">
        <v>42</v>
      </c>
      <c r="E8" s="5" t="s">
        <v>43</v>
      </c>
      <c r="F8" s="5" t="s">
        <v>338</v>
      </c>
      <c r="G8" s="5" t="s">
        <v>302</v>
      </c>
      <c r="H8" s="5" t="s">
        <v>303</v>
      </c>
      <c r="I8" s="5" t="s">
        <v>304</v>
      </c>
      <c r="J8" s="5" t="s">
        <v>255</v>
      </c>
      <c r="K8" s="6" t="s">
        <v>140</v>
      </c>
      <c r="L8" s="6" t="s">
        <v>161</v>
      </c>
      <c r="M8" s="5" t="s">
        <v>44</v>
      </c>
      <c r="N8" s="7">
        <v>42745</v>
      </c>
      <c r="O8" s="7">
        <v>43100</v>
      </c>
      <c r="P8" s="5" t="s">
        <v>88</v>
      </c>
      <c r="Q8" s="5" t="s">
        <v>88</v>
      </c>
      <c r="R8" s="46">
        <v>0.01</v>
      </c>
      <c r="S8" s="37">
        <v>0.08</v>
      </c>
      <c r="T8" s="46">
        <v>0.08</v>
      </c>
      <c r="U8" s="46">
        <v>0.09</v>
      </c>
      <c r="V8" s="37">
        <v>0.08</v>
      </c>
      <c r="W8" s="46">
        <v>0.08</v>
      </c>
      <c r="X8" s="46">
        <v>0.09</v>
      </c>
      <c r="Y8" s="37">
        <v>0.08</v>
      </c>
      <c r="Z8" s="46">
        <v>0.08</v>
      </c>
      <c r="AA8" s="46">
        <v>0.09</v>
      </c>
      <c r="AB8" s="37">
        <v>0.08</v>
      </c>
      <c r="AC8" s="46">
        <v>0.08</v>
      </c>
      <c r="AD8" s="46">
        <v>0.09</v>
      </c>
      <c r="AE8" s="38" t="s">
        <v>328</v>
      </c>
      <c r="AF8" s="37">
        <v>0.08</v>
      </c>
      <c r="AG8" s="37">
        <f t="shared" si="0"/>
        <v>0.08</v>
      </c>
      <c r="AH8" s="6" t="s">
        <v>455</v>
      </c>
    </row>
    <row r="9" spans="2:38" ht="210" hidden="1" x14ac:dyDescent="0.25">
      <c r="B9" s="5" t="s">
        <v>40</v>
      </c>
      <c r="C9" s="5" t="s">
        <v>41</v>
      </c>
      <c r="D9" s="5" t="s">
        <v>42</v>
      </c>
      <c r="E9" s="5" t="s">
        <v>43</v>
      </c>
      <c r="F9" s="5" t="s">
        <v>338</v>
      </c>
      <c r="G9" s="5" t="s">
        <v>302</v>
      </c>
      <c r="H9" s="5" t="s">
        <v>303</v>
      </c>
      <c r="I9" s="5" t="s">
        <v>304</v>
      </c>
      <c r="J9" s="5" t="s">
        <v>256</v>
      </c>
      <c r="K9" s="6" t="s">
        <v>456</v>
      </c>
      <c r="L9" s="6" t="s">
        <v>161</v>
      </c>
      <c r="M9" s="5" t="s">
        <v>44</v>
      </c>
      <c r="N9" s="7">
        <v>42745</v>
      </c>
      <c r="O9" s="7">
        <v>43100</v>
      </c>
      <c r="P9" s="5" t="s">
        <v>88</v>
      </c>
      <c r="Q9" s="5" t="s">
        <v>93</v>
      </c>
      <c r="R9" s="46">
        <v>0.02</v>
      </c>
      <c r="S9" s="37">
        <v>0.08</v>
      </c>
      <c r="T9" s="46">
        <v>0.08</v>
      </c>
      <c r="U9" s="46">
        <v>0.09</v>
      </c>
      <c r="V9" s="37">
        <v>0.08</v>
      </c>
      <c r="W9" s="46">
        <v>0.08</v>
      </c>
      <c r="X9" s="46">
        <v>0.09</v>
      </c>
      <c r="Y9" s="37">
        <v>0.08</v>
      </c>
      <c r="Z9" s="46">
        <v>0.08</v>
      </c>
      <c r="AA9" s="46">
        <v>0.09</v>
      </c>
      <c r="AB9" s="37">
        <v>0.08</v>
      </c>
      <c r="AC9" s="46">
        <v>0.08</v>
      </c>
      <c r="AD9" s="46">
        <v>0.09</v>
      </c>
      <c r="AE9" s="38" t="s">
        <v>328</v>
      </c>
      <c r="AF9" s="37">
        <v>0.08</v>
      </c>
      <c r="AG9" s="37">
        <f t="shared" si="0"/>
        <v>0.08</v>
      </c>
      <c r="AH9" s="6" t="s">
        <v>457</v>
      </c>
    </row>
    <row r="10" spans="2:38" ht="120" hidden="1" x14ac:dyDescent="0.25">
      <c r="B10" s="5" t="s">
        <v>40</v>
      </c>
      <c r="C10" s="5" t="s">
        <v>41</v>
      </c>
      <c r="D10" s="5" t="s">
        <v>42</v>
      </c>
      <c r="E10" s="5" t="s">
        <v>43</v>
      </c>
      <c r="F10" s="5" t="s">
        <v>338</v>
      </c>
      <c r="G10" s="5" t="s">
        <v>302</v>
      </c>
      <c r="H10" s="5" t="s">
        <v>303</v>
      </c>
      <c r="I10" s="5" t="s">
        <v>304</v>
      </c>
      <c r="J10" s="5" t="s">
        <v>141</v>
      </c>
      <c r="K10" s="6" t="s">
        <v>142</v>
      </c>
      <c r="L10" s="6" t="s">
        <v>160</v>
      </c>
      <c r="M10" s="5" t="s">
        <v>44</v>
      </c>
      <c r="N10" s="7">
        <v>42887</v>
      </c>
      <c r="O10" s="7">
        <v>43100</v>
      </c>
      <c r="P10" s="5" t="s">
        <v>88</v>
      </c>
      <c r="Q10" s="5" t="s">
        <v>88</v>
      </c>
      <c r="R10" s="46">
        <v>0</v>
      </c>
      <c r="S10" s="37">
        <v>0.08</v>
      </c>
      <c r="T10" s="47">
        <v>0.08</v>
      </c>
      <c r="U10" s="47">
        <v>0.09</v>
      </c>
      <c r="V10" s="47">
        <v>0.08</v>
      </c>
      <c r="W10" s="47">
        <v>0.08</v>
      </c>
      <c r="X10" s="37">
        <v>0.09</v>
      </c>
      <c r="Y10" s="47">
        <v>0.08</v>
      </c>
      <c r="Z10" s="47">
        <v>0.08</v>
      </c>
      <c r="AA10" s="37">
        <v>0.09</v>
      </c>
      <c r="AB10" s="37">
        <v>0.08</v>
      </c>
      <c r="AC10" s="37">
        <v>0.08</v>
      </c>
      <c r="AD10" s="37">
        <v>0.09</v>
      </c>
      <c r="AE10" s="38" t="s">
        <v>328</v>
      </c>
      <c r="AF10" s="37">
        <v>0.08</v>
      </c>
      <c r="AG10" s="37">
        <f t="shared" si="0"/>
        <v>0.08</v>
      </c>
      <c r="AH10" s="6" t="s">
        <v>458</v>
      </c>
    </row>
    <row r="11" spans="2:38" ht="225" hidden="1" x14ac:dyDescent="0.25">
      <c r="B11" s="5" t="s">
        <v>40</v>
      </c>
      <c r="C11" s="5" t="s">
        <v>41</v>
      </c>
      <c r="D11" s="5" t="s">
        <v>42</v>
      </c>
      <c r="E11" s="5" t="s">
        <v>43</v>
      </c>
      <c r="F11" s="5" t="s">
        <v>338</v>
      </c>
      <c r="G11" s="5" t="s">
        <v>302</v>
      </c>
      <c r="H11" s="5" t="s">
        <v>303</v>
      </c>
      <c r="I11" s="5" t="s">
        <v>304</v>
      </c>
      <c r="J11" s="5" t="s">
        <v>143</v>
      </c>
      <c r="K11" s="6" t="s">
        <v>459</v>
      </c>
      <c r="L11" s="6" t="s">
        <v>213</v>
      </c>
      <c r="M11" s="5" t="s">
        <v>44</v>
      </c>
      <c r="N11" s="7">
        <v>42736</v>
      </c>
      <c r="O11" s="7">
        <v>43100</v>
      </c>
      <c r="P11" s="5" t="s">
        <v>88</v>
      </c>
      <c r="Q11" s="5" t="s">
        <v>93</v>
      </c>
      <c r="R11" s="46">
        <v>1.4999999999999999E-2</v>
      </c>
      <c r="S11" s="37">
        <v>0.08</v>
      </c>
      <c r="T11" s="46">
        <v>0.08</v>
      </c>
      <c r="U11" s="46">
        <v>0.09</v>
      </c>
      <c r="V11" s="46">
        <v>0.08</v>
      </c>
      <c r="W11" s="46">
        <v>0.08</v>
      </c>
      <c r="X11" s="37">
        <v>0.09</v>
      </c>
      <c r="Y11" s="46">
        <v>0.08</v>
      </c>
      <c r="Z11" s="46">
        <v>0.08</v>
      </c>
      <c r="AA11" s="37">
        <v>0.09</v>
      </c>
      <c r="AB11" s="37">
        <v>0.08</v>
      </c>
      <c r="AC11" s="37">
        <v>0.08</v>
      </c>
      <c r="AD11" s="37">
        <v>0.09</v>
      </c>
      <c r="AE11" s="38" t="s">
        <v>328</v>
      </c>
      <c r="AF11" s="37">
        <v>0.08</v>
      </c>
      <c r="AG11" s="37">
        <f t="shared" si="0"/>
        <v>0.08</v>
      </c>
      <c r="AH11" s="6" t="s">
        <v>460</v>
      </c>
    </row>
    <row r="12" spans="2:38" ht="90" hidden="1" x14ac:dyDescent="0.25">
      <c r="B12" s="5" t="s">
        <v>40</v>
      </c>
      <c r="C12" s="5" t="s">
        <v>41</v>
      </c>
      <c r="D12" s="5" t="s">
        <v>42</v>
      </c>
      <c r="E12" s="5" t="s">
        <v>43</v>
      </c>
      <c r="F12" s="5" t="s">
        <v>338</v>
      </c>
      <c r="G12" s="5" t="s">
        <v>302</v>
      </c>
      <c r="H12" s="5" t="s">
        <v>303</v>
      </c>
      <c r="I12" s="5" t="s">
        <v>304</v>
      </c>
      <c r="J12" s="5" t="s">
        <v>144</v>
      </c>
      <c r="K12" s="6" t="s">
        <v>461</v>
      </c>
      <c r="L12" s="6" t="s">
        <v>214</v>
      </c>
      <c r="M12" s="5" t="s">
        <v>44</v>
      </c>
      <c r="N12" s="7">
        <v>42856</v>
      </c>
      <c r="O12" s="7">
        <v>43070</v>
      </c>
      <c r="P12" s="5" t="s">
        <v>45</v>
      </c>
      <c r="Q12" s="5" t="s">
        <v>88</v>
      </c>
      <c r="R12" s="46">
        <v>0.01</v>
      </c>
      <c r="S12" s="37"/>
      <c r="T12" s="47"/>
      <c r="U12" s="47"/>
      <c r="V12" s="47"/>
      <c r="W12" s="46">
        <v>0.13</v>
      </c>
      <c r="X12" s="37">
        <v>0.12</v>
      </c>
      <c r="Y12" s="46">
        <v>0.13</v>
      </c>
      <c r="Z12" s="46">
        <v>0.12</v>
      </c>
      <c r="AA12" s="37">
        <v>0.13</v>
      </c>
      <c r="AB12" s="37">
        <v>0.12</v>
      </c>
      <c r="AC12" s="37">
        <v>0.13</v>
      </c>
      <c r="AD12" s="37">
        <v>0.12</v>
      </c>
      <c r="AE12" s="38" t="s">
        <v>328</v>
      </c>
      <c r="AF12" s="37">
        <v>0</v>
      </c>
      <c r="AG12" s="37">
        <f t="shared" si="0"/>
        <v>0</v>
      </c>
      <c r="AH12" s="6" t="s">
        <v>462</v>
      </c>
    </row>
    <row r="13" spans="2:38" ht="90" hidden="1" x14ac:dyDescent="0.25">
      <c r="B13" s="5" t="s">
        <v>40</v>
      </c>
      <c r="C13" s="5" t="s">
        <v>41</v>
      </c>
      <c r="D13" s="5" t="s">
        <v>42</v>
      </c>
      <c r="E13" s="5" t="s">
        <v>43</v>
      </c>
      <c r="F13" s="5" t="s">
        <v>338</v>
      </c>
      <c r="G13" s="5" t="s">
        <v>302</v>
      </c>
      <c r="H13" s="5" t="s">
        <v>303</v>
      </c>
      <c r="I13" s="5" t="s">
        <v>304</v>
      </c>
      <c r="J13" s="5" t="s">
        <v>145</v>
      </c>
      <c r="K13" s="6" t="s">
        <v>146</v>
      </c>
      <c r="L13" s="6" t="s">
        <v>161</v>
      </c>
      <c r="M13" s="5" t="s">
        <v>44</v>
      </c>
      <c r="N13" s="7">
        <v>42745</v>
      </c>
      <c r="O13" s="7">
        <v>43100</v>
      </c>
      <c r="P13" s="5" t="s">
        <v>88</v>
      </c>
      <c r="Q13" s="5" t="s">
        <v>88</v>
      </c>
      <c r="R13" s="46">
        <v>0.01</v>
      </c>
      <c r="S13" s="37">
        <v>0.08</v>
      </c>
      <c r="T13" s="46">
        <v>0.08</v>
      </c>
      <c r="U13" s="46">
        <v>0.09</v>
      </c>
      <c r="V13" s="37">
        <v>0.08</v>
      </c>
      <c r="W13" s="46">
        <v>0.08</v>
      </c>
      <c r="X13" s="46">
        <v>0.09</v>
      </c>
      <c r="Y13" s="37">
        <v>0.08</v>
      </c>
      <c r="Z13" s="46">
        <v>0.08</v>
      </c>
      <c r="AA13" s="46">
        <v>0.09</v>
      </c>
      <c r="AB13" s="37">
        <v>0.08</v>
      </c>
      <c r="AC13" s="46">
        <v>0.08</v>
      </c>
      <c r="AD13" s="46">
        <v>0.09</v>
      </c>
      <c r="AE13" s="38" t="s">
        <v>328</v>
      </c>
      <c r="AF13" s="37">
        <v>0.08</v>
      </c>
      <c r="AG13" s="37">
        <f t="shared" si="0"/>
        <v>0.08</v>
      </c>
      <c r="AH13" s="6" t="s">
        <v>463</v>
      </c>
    </row>
    <row r="14" spans="2:38" ht="120" hidden="1" x14ac:dyDescent="0.25">
      <c r="B14" s="5" t="s">
        <v>40</v>
      </c>
      <c r="C14" s="5" t="s">
        <v>41</v>
      </c>
      <c r="D14" s="5" t="s">
        <v>42</v>
      </c>
      <c r="E14" s="5" t="s">
        <v>43</v>
      </c>
      <c r="F14" s="5" t="s">
        <v>338</v>
      </c>
      <c r="G14" s="5" t="s">
        <v>302</v>
      </c>
      <c r="H14" s="5" t="s">
        <v>303</v>
      </c>
      <c r="I14" s="5" t="s">
        <v>304</v>
      </c>
      <c r="J14" s="5" t="s">
        <v>147</v>
      </c>
      <c r="K14" s="6" t="s">
        <v>464</v>
      </c>
      <c r="L14" s="6" t="s">
        <v>157</v>
      </c>
      <c r="M14" s="5" t="s">
        <v>44</v>
      </c>
      <c r="N14" s="7">
        <v>42736</v>
      </c>
      <c r="O14" s="7">
        <v>42887</v>
      </c>
      <c r="P14" s="5" t="s">
        <v>148</v>
      </c>
      <c r="Q14" s="5" t="s">
        <v>149</v>
      </c>
      <c r="R14" s="46">
        <v>0</v>
      </c>
      <c r="S14" s="37">
        <v>0.14000000000000001</v>
      </c>
      <c r="T14" s="47">
        <v>0.14000000000000001</v>
      </c>
      <c r="U14" s="47">
        <v>0.14000000000000001</v>
      </c>
      <c r="V14" s="37">
        <v>0.14000000000000001</v>
      </c>
      <c r="W14" s="37">
        <v>0.14000000000000001</v>
      </c>
      <c r="X14" s="37">
        <v>0.15</v>
      </c>
      <c r="Y14" s="37">
        <v>0.15</v>
      </c>
      <c r="Z14" s="47"/>
      <c r="AA14" s="37"/>
      <c r="AB14" s="37"/>
      <c r="AC14" s="37"/>
      <c r="AD14" s="37"/>
      <c r="AE14" s="38" t="s">
        <v>328</v>
      </c>
      <c r="AF14" s="37">
        <v>0.14000000000000001</v>
      </c>
      <c r="AG14" s="37">
        <f t="shared" si="0"/>
        <v>0.14000000000000001</v>
      </c>
      <c r="AH14" s="6" t="s">
        <v>465</v>
      </c>
    </row>
    <row r="15" spans="2:38" ht="90" hidden="1" x14ac:dyDescent="0.25">
      <c r="B15" s="5" t="s">
        <v>40</v>
      </c>
      <c r="C15" s="5" t="s">
        <v>41</v>
      </c>
      <c r="D15" s="5" t="s">
        <v>42</v>
      </c>
      <c r="E15" s="5" t="s">
        <v>43</v>
      </c>
      <c r="F15" s="5" t="s">
        <v>338</v>
      </c>
      <c r="G15" s="5" t="s">
        <v>302</v>
      </c>
      <c r="H15" s="5" t="s">
        <v>303</v>
      </c>
      <c r="I15" s="5" t="s">
        <v>304</v>
      </c>
      <c r="J15" s="5" t="s">
        <v>150</v>
      </c>
      <c r="K15" s="6" t="s">
        <v>151</v>
      </c>
      <c r="L15" s="6" t="s">
        <v>158</v>
      </c>
      <c r="M15" s="5" t="s">
        <v>44</v>
      </c>
      <c r="N15" s="7">
        <v>42736</v>
      </c>
      <c r="O15" s="7">
        <v>42840</v>
      </c>
      <c r="P15" s="5" t="s">
        <v>152</v>
      </c>
      <c r="Q15" s="5" t="s">
        <v>153</v>
      </c>
      <c r="R15" s="46">
        <v>0.02</v>
      </c>
      <c r="S15" s="37">
        <v>0.25</v>
      </c>
      <c r="T15" s="46">
        <v>0.25</v>
      </c>
      <c r="U15" s="46">
        <v>0.25</v>
      </c>
      <c r="V15" s="46">
        <v>0.25</v>
      </c>
      <c r="W15" s="47"/>
      <c r="X15" s="37"/>
      <c r="Y15" s="47"/>
      <c r="Z15" s="47"/>
      <c r="AA15" s="37"/>
      <c r="AB15" s="37"/>
      <c r="AC15" s="37"/>
      <c r="AD15" s="37"/>
      <c r="AE15" s="38" t="s">
        <v>328</v>
      </c>
      <c r="AF15" s="37">
        <v>0.25</v>
      </c>
      <c r="AG15" s="37">
        <f t="shared" si="0"/>
        <v>0.25</v>
      </c>
      <c r="AH15" s="6" t="s">
        <v>466</v>
      </c>
    </row>
    <row r="16" spans="2:38" ht="120" hidden="1" x14ac:dyDescent="0.25">
      <c r="B16" s="5" t="s">
        <v>40</v>
      </c>
      <c r="C16" s="5" t="s">
        <v>41</v>
      </c>
      <c r="D16" s="5" t="s">
        <v>42</v>
      </c>
      <c r="E16" s="5" t="s">
        <v>43</v>
      </c>
      <c r="F16" s="5" t="s">
        <v>338</v>
      </c>
      <c r="G16" s="5" t="s">
        <v>302</v>
      </c>
      <c r="H16" s="5" t="s">
        <v>303</v>
      </c>
      <c r="I16" s="5" t="s">
        <v>304</v>
      </c>
      <c r="J16" s="5" t="s">
        <v>154</v>
      </c>
      <c r="K16" s="6" t="s">
        <v>155</v>
      </c>
      <c r="L16" s="6" t="s">
        <v>159</v>
      </c>
      <c r="M16" s="5" t="s">
        <v>44</v>
      </c>
      <c r="N16" s="7">
        <v>42840</v>
      </c>
      <c r="O16" s="7">
        <v>42948</v>
      </c>
      <c r="P16" s="5" t="s">
        <v>156</v>
      </c>
      <c r="Q16" s="5" t="s">
        <v>88</v>
      </c>
      <c r="R16" s="46">
        <v>0.03</v>
      </c>
      <c r="S16" s="37"/>
      <c r="T16" s="47"/>
      <c r="U16" s="47"/>
      <c r="V16" s="47"/>
      <c r="W16" s="37">
        <v>0.25</v>
      </c>
      <c r="X16" s="46">
        <v>0.25</v>
      </c>
      <c r="Y16" s="46">
        <v>0.25</v>
      </c>
      <c r="Z16" s="46">
        <v>0.25</v>
      </c>
      <c r="AA16" s="37"/>
      <c r="AB16" s="37"/>
      <c r="AC16" s="37"/>
      <c r="AD16" s="37"/>
      <c r="AE16" s="38" t="s">
        <v>328</v>
      </c>
      <c r="AF16" s="37">
        <v>0</v>
      </c>
      <c r="AG16" s="37">
        <f t="shared" si="0"/>
        <v>0</v>
      </c>
      <c r="AH16" s="6" t="s">
        <v>467</v>
      </c>
    </row>
    <row r="17" spans="2:34" ht="116.25" hidden="1" customHeight="1" x14ac:dyDescent="0.25">
      <c r="B17" s="5" t="s">
        <v>40</v>
      </c>
      <c r="C17" s="5" t="s">
        <v>41</v>
      </c>
      <c r="D17" s="5" t="s">
        <v>42</v>
      </c>
      <c r="E17" s="5" t="s">
        <v>43</v>
      </c>
      <c r="F17" s="5" t="s">
        <v>51</v>
      </c>
      <c r="G17" s="5" t="s">
        <v>302</v>
      </c>
      <c r="H17" s="5" t="s">
        <v>303</v>
      </c>
      <c r="I17" s="5" t="s">
        <v>304</v>
      </c>
      <c r="J17" s="6" t="s">
        <v>215</v>
      </c>
      <c r="K17" s="6" t="s">
        <v>219</v>
      </c>
      <c r="L17" s="6" t="s">
        <v>216</v>
      </c>
      <c r="M17" s="5" t="s">
        <v>48</v>
      </c>
      <c r="N17" s="7">
        <v>42737</v>
      </c>
      <c r="O17" s="7">
        <v>42767</v>
      </c>
      <c r="P17" s="6" t="s">
        <v>96</v>
      </c>
      <c r="Q17" s="5" t="s">
        <v>218</v>
      </c>
      <c r="R17" s="46">
        <v>0.02</v>
      </c>
      <c r="S17" s="37">
        <v>0.5</v>
      </c>
      <c r="T17" s="46"/>
      <c r="U17" s="47"/>
      <c r="V17" s="47"/>
      <c r="W17" s="47">
        <v>0.2</v>
      </c>
      <c r="X17" s="37">
        <v>0.2</v>
      </c>
      <c r="Y17" s="47">
        <v>0.1</v>
      </c>
      <c r="Z17" s="47"/>
      <c r="AA17" s="37"/>
      <c r="AB17" s="37"/>
      <c r="AC17" s="37"/>
      <c r="AD17" s="37"/>
      <c r="AE17" s="38" t="s">
        <v>328</v>
      </c>
      <c r="AF17" s="37">
        <v>0.5</v>
      </c>
      <c r="AG17" s="37">
        <f t="shared" si="0"/>
        <v>0.5</v>
      </c>
      <c r="AH17" s="6" t="s">
        <v>367</v>
      </c>
    </row>
    <row r="18" spans="2:34" ht="116.25" hidden="1" customHeight="1" x14ac:dyDescent="0.25">
      <c r="B18" s="5" t="s">
        <v>40</v>
      </c>
      <c r="C18" s="5" t="s">
        <v>41</v>
      </c>
      <c r="D18" s="5" t="s">
        <v>42</v>
      </c>
      <c r="E18" s="5" t="s">
        <v>43</v>
      </c>
      <c r="F18" s="5" t="s">
        <v>51</v>
      </c>
      <c r="G18" s="5" t="s">
        <v>302</v>
      </c>
      <c r="H18" s="5" t="s">
        <v>303</v>
      </c>
      <c r="I18" s="5" t="s">
        <v>304</v>
      </c>
      <c r="J18" s="6" t="s">
        <v>368</v>
      </c>
      <c r="K18" s="6" t="s">
        <v>369</v>
      </c>
      <c r="L18" s="6" t="s">
        <v>217</v>
      </c>
      <c r="M18" s="5" t="s">
        <v>48</v>
      </c>
      <c r="N18" s="7">
        <v>42768</v>
      </c>
      <c r="O18" s="7">
        <v>42860</v>
      </c>
      <c r="P18" s="6" t="s">
        <v>45</v>
      </c>
      <c r="Q18" s="5" t="s">
        <v>218</v>
      </c>
      <c r="R18" s="46">
        <v>0.03</v>
      </c>
      <c r="S18" s="37"/>
      <c r="T18" s="46">
        <v>0.35</v>
      </c>
      <c r="U18" s="46">
        <v>0.35</v>
      </c>
      <c r="V18" s="46">
        <v>0.3</v>
      </c>
      <c r="W18" s="47"/>
      <c r="X18" s="37"/>
      <c r="Y18" s="47"/>
      <c r="Z18" s="47"/>
      <c r="AA18" s="37"/>
      <c r="AB18" s="37"/>
      <c r="AC18" s="37"/>
      <c r="AD18" s="37"/>
      <c r="AE18" s="38" t="s">
        <v>328</v>
      </c>
      <c r="AF18" s="37">
        <v>0</v>
      </c>
      <c r="AG18" s="37">
        <f t="shared" si="0"/>
        <v>0</v>
      </c>
      <c r="AH18" s="6" t="s">
        <v>370</v>
      </c>
    </row>
    <row r="19" spans="2:34" ht="90" hidden="1" x14ac:dyDescent="0.25">
      <c r="B19" s="5" t="s">
        <v>40</v>
      </c>
      <c r="C19" s="5" t="s">
        <v>41</v>
      </c>
      <c r="D19" s="5" t="s">
        <v>42</v>
      </c>
      <c r="E19" s="5" t="s">
        <v>43</v>
      </c>
      <c r="F19" s="5" t="s">
        <v>47</v>
      </c>
      <c r="G19" s="5" t="s">
        <v>302</v>
      </c>
      <c r="H19" s="5" t="s">
        <v>303</v>
      </c>
      <c r="I19" s="5" t="s">
        <v>304</v>
      </c>
      <c r="J19" s="6" t="s">
        <v>220</v>
      </c>
      <c r="K19" s="6" t="s">
        <v>371</v>
      </c>
      <c r="L19" s="6" t="s">
        <v>221</v>
      </c>
      <c r="M19" s="5" t="s">
        <v>48</v>
      </c>
      <c r="N19" s="7">
        <v>42747</v>
      </c>
      <c r="O19" s="7">
        <v>42786</v>
      </c>
      <c r="P19" s="6" t="s">
        <v>96</v>
      </c>
      <c r="Q19" s="5" t="s">
        <v>222</v>
      </c>
      <c r="R19" s="46">
        <v>0.02</v>
      </c>
      <c r="S19" s="37">
        <v>0.1</v>
      </c>
      <c r="T19" s="46">
        <v>0.2</v>
      </c>
      <c r="U19" s="47">
        <v>0.2</v>
      </c>
      <c r="V19" s="47">
        <v>0.5</v>
      </c>
      <c r="W19" s="47"/>
      <c r="X19" s="37"/>
      <c r="Y19" s="47"/>
      <c r="Z19" s="47"/>
      <c r="AA19" s="37"/>
      <c r="AB19" s="37"/>
      <c r="AC19" s="37"/>
      <c r="AD19" s="37"/>
      <c r="AE19" s="38" t="s">
        <v>328</v>
      </c>
      <c r="AF19" s="37">
        <v>0</v>
      </c>
      <c r="AG19" s="37">
        <f t="shared" si="0"/>
        <v>0</v>
      </c>
      <c r="AH19" s="48" t="s">
        <v>372</v>
      </c>
    </row>
    <row r="20" spans="2:34" ht="135" hidden="1" x14ac:dyDescent="0.25">
      <c r="B20" s="5" t="s">
        <v>40</v>
      </c>
      <c r="C20" s="5" t="s">
        <v>41</v>
      </c>
      <c r="D20" s="5" t="s">
        <v>42</v>
      </c>
      <c r="E20" s="5" t="s">
        <v>43</v>
      </c>
      <c r="F20" s="5" t="s">
        <v>47</v>
      </c>
      <c r="G20" s="5" t="s">
        <v>302</v>
      </c>
      <c r="H20" s="5" t="s">
        <v>303</v>
      </c>
      <c r="I20" s="5" t="s">
        <v>304</v>
      </c>
      <c r="J20" s="18" t="s">
        <v>224</v>
      </c>
      <c r="K20" s="6" t="s">
        <v>223</v>
      </c>
      <c r="L20" s="6" t="s">
        <v>216</v>
      </c>
      <c r="M20" s="5" t="s">
        <v>48</v>
      </c>
      <c r="N20" s="7">
        <v>42887</v>
      </c>
      <c r="O20" s="7">
        <v>43100</v>
      </c>
      <c r="P20" s="6" t="s">
        <v>226</v>
      </c>
      <c r="Q20" s="5" t="s">
        <v>88</v>
      </c>
      <c r="R20" s="46">
        <v>0.01</v>
      </c>
      <c r="S20" s="37"/>
      <c r="T20" s="46"/>
      <c r="U20" s="46"/>
      <c r="V20" s="46"/>
      <c r="W20" s="46"/>
      <c r="X20" s="37">
        <v>0.1</v>
      </c>
      <c r="Y20" s="46">
        <v>0.1</v>
      </c>
      <c r="Z20" s="46">
        <v>0.1</v>
      </c>
      <c r="AA20" s="37">
        <v>0.1</v>
      </c>
      <c r="AB20" s="37">
        <v>0.2</v>
      </c>
      <c r="AC20" s="37">
        <v>0.2</v>
      </c>
      <c r="AD20" s="37">
        <v>0.2</v>
      </c>
      <c r="AE20" s="38" t="s">
        <v>328</v>
      </c>
      <c r="AF20" s="37">
        <v>0</v>
      </c>
      <c r="AG20" s="37">
        <f t="shared" si="0"/>
        <v>0</v>
      </c>
      <c r="AH20" s="10" t="s">
        <v>373</v>
      </c>
    </row>
    <row r="21" spans="2:34" ht="135" hidden="1" x14ac:dyDescent="0.25">
      <c r="B21" s="5" t="s">
        <v>40</v>
      </c>
      <c r="C21" s="5" t="s">
        <v>41</v>
      </c>
      <c r="D21" s="5" t="s">
        <v>42</v>
      </c>
      <c r="E21" s="5" t="s">
        <v>43</v>
      </c>
      <c r="F21" s="5" t="s">
        <v>47</v>
      </c>
      <c r="G21" s="5" t="s">
        <v>302</v>
      </c>
      <c r="H21" s="5" t="s">
        <v>303</v>
      </c>
      <c r="I21" s="5" t="s">
        <v>304</v>
      </c>
      <c r="J21" s="18" t="s">
        <v>224</v>
      </c>
      <c r="K21" s="6" t="s">
        <v>225</v>
      </c>
      <c r="L21" s="6" t="s">
        <v>257</v>
      </c>
      <c r="M21" s="5" t="s">
        <v>48</v>
      </c>
      <c r="N21" s="7">
        <v>43070</v>
      </c>
      <c r="O21" s="7">
        <v>43100</v>
      </c>
      <c r="P21" s="6" t="s">
        <v>226</v>
      </c>
      <c r="Q21" s="5" t="s">
        <v>88</v>
      </c>
      <c r="R21" s="46">
        <v>0.01</v>
      </c>
      <c r="S21" s="38"/>
      <c r="T21" s="48"/>
      <c r="U21" s="48"/>
      <c r="V21" s="48"/>
      <c r="W21" s="48"/>
      <c r="X21" s="38"/>
      <c r="Y21" s="48"/>
      <c r="Z21" s="47"/>
      <c r="AA21" s="37"/>
      <c r="AB21" s="37"/>
      <c r="AC21" s="37"/>
      <c r="AD21" s="37">
        <v>1</v>
      </c>
      <c r="AE21" s="38" t="s">
        <v>328</v>
      </c>
      <c r="AF21" s="37">
        <v>0</v>
      </c>
      <c r="AG21" s="37">
        <f t="shared" si="0"/>
        <v>0</v>
      </c>
      <c r="AH21" s="6" t="s">
        <v>361</v>
      </c>
    </row>
    <row r="22" spans="2:34" ht="158.25" hidden="1" customHeight="1" x14ac:dyDescent="0.25">
      <c r="B22" s="5" t="s">
        <v>40</v>
      </c>
      <c r="C22" s="5" t="s">
        <v>41</v>
      </c>
      <c r="D22" s="5" t="s">
        <v>42</v>
      </c>
      <c r="E22" s="5" t="s">
        <v>43</v>
      </c>
      <c r="F22" s="5" t="s">
        <v>47</v>
      </c>
      <c r="G22" s="5" t="s">
        <v>306</v>
      </c>
      <c r="H22" s="5" t="s">
        <v>307</v>
      </c>
      <c r="I22" s="5" t="s">
        <v>308</v>
      </c>
      <c r="J22" s="6" t="s">
        <v>227</v>
      </c>
      <c r="K22" s="6" t="s">
        <v>228</v>
      </c>
      <c r="L22" s="6" t="s">
        <v>229</v>
      </c>
      <c r="M22" s="5" t="s">
        <v>48</v>
      </c>
      <c r="N22" s="7">
        <v>42794</v>
      </c>
      <c r="O22" s="7">
        <v>43100</v>
      </c>
      <c r="P22" s="6" t="s">
        <v>49</v>
      </c>
      <c r="Q22" s="5" t="s">
        <v>230</v>
      </c>
      <c r="R22" s="46">
        <v>0.02</v>
      </c>
      <c r="S22" s="37"/>
      <c r="T22" s="46">
        <v>0.1</v>
      </c>
      <c r="U22" s="46"/>
      <c r="V22" s="46">
        <v>0.2</v>
      </c>
      <c r="W22" s="46"/>
      <c r="X22" s="37">
        <v>0.2</v>
      </c>
      <c r="Y22" s="46"/>
      <c r="Z22" s="46">
        <v>0.2</v>
      </c>
      <c r="AA22" s="37">
        <v>0.1</v>
      </c>
      <c r="AB22" s="37"/>
      <c r="AC22" s="37"/>
      <c r="AD22" s="37">
        <v>0.2</v>
      </c>
      <c r="AE22" s="38" t="s">
        <v>328</v>
      </c>
      <c r="AF22" s="37">
        <v>0</v>
      </c>
      <c r="AG22" s="37">
        <f t="shared" si="0"/>
        <v>0</v>
      </c>
      <c r="AH22" s="6" t="s">
        <v>362</v>
      </c>
    </row>
    <row r="23" spans="2:34" ht="135" hidden="1" x14ac:dyDescent="0.25">
      <c r="B23" s="5" t="s">
        <v>40</v>
      </c>
      <c r="C23" s="5" t="s">
        <v>41</v>
      </c>
      <c r="D23" s="5" t="s">
        <v>42</v>
      </c>
      <c r="E23" s="5" t="s">
        <v>43</v>
      </c>
      <c r="F23" s="5" t="s">
        <v>50</v>
      </c>
      <c r="G23" s="5" t="s">
        <v>302</v>
      </c>
      <c r="H23" s="5" t="s">
        <v>303</v>
      </c>
      <c r="I23" s="5" t="s">
        <v>304</v>
      </c>
      <c r="J23" s="6" t="s">
        <v>363</v>
      </c>
      <c r="K23" s="6" t="s">
        <v>374</v>
      </c>
      <c r="L23" s="6" t="s">
        <v>234</v>
      </c>
      <c r="M23" s="5" t="s">
        <v>48</v>
      </c>
      <c r="N23" s="7">
        <v>42765</v>
      </c>
      <c r="O23" s="7">
        <v>43100</v>
      </c>
      <c r="P23" s="6" t="s">
        <v>237</v>
      </c>
      <c r="Q23" s="5" t="s">
        <v>238</v>
      </c>
      <c r="R23" s="46">
        <v>0.12</v>
      </c>
      <c r="S23" s="37">
        <v>0.1</v>
      </c>
      <c r="T23" s="47"/>
      <c r="U23" s="47">
        <v>0.2</v>
      </c>
      <c r="V23" s="47"/>
      <c r="W23" s="47">
        <v>0.2</v>
      </c>
      <c r="X23" s="37"/>
      <c r="Y23" s="47">
        <v>0.1</v>
      </c>
      <c r="Z23" s="47"/>
      <c r="AA23" s="37">
        <v>0.2</v>
      </c>
      <c r="AB23" s="37"/>
      <c r="AC23" s="37">
        <v>0.2</v>
      </c>
      <c r="AD23" s="37"/>
      <c r="AE23" s="38" t="s">
        <v>328</v>
      </c>
      <c r="AF23" s="37">
        <v>0.1</v>
      </c>
      <c r="AG23" s="37">
        <f t="shared" si="0"/>
        <v>0.1</v>
      </c>
      <c r="AH23" s="6" t="s">
        <v>364</v>
      </c>
    </row>
    <row r="24" spans="2:34" ht="90" hidden="1" x14ac:dyDescent="0.25">
      <c r="B24" s="5" t="s">
        <v>40</v>
      </c>
      <c r="C24" s="5" t="s">
        <v>41</v>
      </c>
      <c r="D24" s="5" t="s">
        <v>42</v>
      </c>
      <c r="E24" s="5" t="s">
        <v>43</v>
      </c>
      <c r="F24" s="5" t="s">
        <v>50</v>
      </c>
      <c r="G24" s="5" t="s">
        <v>302</v>
      </c>
      <c r="H24" s="5" t="s">
        <v>303</v>
      </c>
      <c r="I24" s="5" t="s">
        <v>304</v>
      </c>
      <c r="J24" s="6" t="s">
        <v>231</v>
      </c>
      <c r="K24" s="6" t="s">
        <v>232</v>
      </c>
      <c r="L24" s="6" t="s">
        <v>235</v>
      </c>
      <c r="M24" s="5" t="s">
        <v>48</v>
      </c>
      <c r="N24" s="7">
        <v>42736</v>
      </c>
      <c r="O24" s="7">
        <v>43100</v>
      </c>
      <c r="P24" s="6" t="s">
        <v>45</v>
      </c>
      <c r="Q24" s="5" t="s">
        <v>88</v>
      </c>
      <c r="R24" s="46">
        <v>0.06</v>
      </c>
      <c r="S24" s="37">
        <v>0.1</v>
      </c>
      <c r="T24" s="46"/>
      <c r="U24" s="46">
        <v>0.2</v>
      </c>
      <c r="V24" s="46"/>
      <c r="W24" s="46">
        <v>0.2</v>
      </c>
      <c r="X24" s="37"/>
      <c r="Y24" s="46">
        <v>0.1</v>
      </c>
      <c r="Z24" s="46"/>
      <c r="AA24" s="37">
        <v>0.2</v>
      </c>
      <c r="AB24" s="37"/>
      <c r="AC24" s="37">
        <v>0.2</v>
      </c>
      <c r="AD24" s="37"/>
      <c r="AE24" s="38" t="s">
        <v>328</v>
      </c>
      <c r="AF24" s="37">
        <v>0.1</v>
      </c>
      <c r="AG24" s="37">
        <f t="shared" si="0"/>
        <v>0.1</v>
      </c>
      <c r="AH24" s="10" t="s">
        <v>365</v>
      </c>
    </row>
    <row r="25" spans="2:34" ht="90" hidden="1" x14ac:dyDescent="0.25">
      <c r="B25" s="5" t="s">
        <v>40</v>
      </c>
      <c r="C25" s="5" t="s">
        <v>41</v>
      </c>
      <c r="D25" s="5" t="s">
        <v>42</v>
      </c>
      <c r="E25" s="5" t="s">
        <v>43</v>
      </c>
      <c r="F25" s="5" t="s">
        <v>50</v>
      </c>
      <c r="G25" s="5" t="s">
        <v>302</v>
      </c>
      <c r="H25" s="5" t="s">
        <v>303</v>
      </c>
      <c r="I25" s="5" t="s">
        <v>304</v>
      </c>
      <c r="J25" s="6" t="s">
        <v>258</v>
      </c>
      <c r="K25" s="6" t="s">
        <v>233</v>
      </c>
      <c r="L25" s="6" t="s">
        <v>236</v>
      </c>
      <c r="M25" s="5" t="s">
        <v>48</v>
      </c>
      <c r="N25" s="7">
        <v>42736</v>
      </c>
      <c r="O25" s="7">
        <v>42923</v>
      </c>
      <c r="P25" s="6" t="s">
        <v>45</v>
      </c>
      <c r="Q25" s="5" t="s">
        <v>88</v>
      </c>
      <c r="R25" s="46">
        <v>0.06</v>
      </c>
      <c r="S25" s="37">
        <v>0.1</v>
      </c>
      <c r="T25" s="46"/>
      <c r="U25" s="46">
        <v>0.2</v>
      </c>
      <c r="V25" s="46"/>
      <c r="W25" s="46">
        <v>0.2</v>
      </c>
      <c r="X25" s="37">
        <v>0.2</v>
      </c>
      <c r="Y25" s="46">
        <v>0.3</v>
      </c>
      <c r="Z25" s="46"/>
      <c r="AA25" s="37"/>
      <c r="AB25" s="37"/>
      <c r="AC25" s="37"/>
      <c r="AD25" s="37"/>
      <c r="AE25" s="38" t="s">
        <v>328</v>
      </c>
      <c r="AF25" s="37">
        <v>0.1</v>
      </c>
      <c r="AG25" s="37">
        <f t="shared" si="0"/>
        <v>0.1</v>
      </c>
      <c r="AH25" s="6" t="s">
        <v>366</v>
      </c>
    </row>
    <row r="26" spans="2:34" ht="207.75" hidden="1" customHeight="1" x14ac:dyDescent="0.25">
      <c r="B26" s="5" t="s">
        <v>40</v>
      </c>
      <c r="C26" s="5" t="s">
        <v>41</v>
      </c>
      <c r="D26" s="5" t="s">
        <v>42</v>
      </c>
      <c r="E26" s="5" t="s">
        <v>43</v>
      </c>
      <c r="F26" s="5" t="s">
        <v>52</v>
      </c>
      <c r="G26" s="5" t="s">
        <v>302</v>
      </c>
      <c r="H26" s="5" t="s">
        <v>303</v>
      </c>
      <c r="I26" s="5" t="s">
        <v>305</v>
      </c>
      <c r="J26" s="5" t="s">
        <v>94</v>
      </c>
      <c r="K26" s="6" t="s">
        <v>322</v>
      </c>
      <c r="L26" s="6" t="s">
        <v>95</v>
      </c>
      <c r="M26" s="5" t="s">
        <v>46</v>
      </c>
      <c r="N26" s="7">
        <v>42767</v>
      </c>
      <c r="O26" s="7">
        <v>43100</v>
      </c>
      <c r="P26" s="6" t="s">
        <v>96</v>
      </c>
      <c r="Q26" s="6" t="s">
        <v>97</v>
      </c>
      <c r="R26" s="46">
        <v>0.1</v>
      </c>
      <c r="S26" s="37">
        <v>0.03</v>
      </c>
      <c r="T26" s="46">
        <v>0.05</v>
      </c>
      <c r="U26" s="46">
        <v>0.05</v>
      </c>
      <c r="V26" s="46">
        <v>0.1</v>
      </c>
      <c r="W26" s="46">
        <v>0.1</v>
      </c>
      <c r="X26" s="46">
        <v>0.1</v>
      </c>
      <c r="Y26" s="46">
        <v>0.1</v>
      </c>
      <c r="Z26" s="46">
        <v>0.1</v>
      </c>
      <c r="AA26" s="46">
        <v>0.1</v>
      </c>
      <c r="AB26" s="46">
        <v>0.1</v>
      </c>
      <c r="AC26" s="46">
        <v>0.1</v>
      </c>
      <c r="AD26" s="46">
        <v>7.0000000000000007E-2</v>
      </c>
      <c r="AE26" s="39" t="s">
        <v>328</v>
      </c>
      <c r="AF26" s="37">
        <v>0.03</v>
      </c>
      <c r="AG26" s="37">
        <f t="shared" si="0"/>
        <v>0.03</v>
      </c>
      <c r="AH26" s="6" t="s">
        <v>382</v>
      </c>
    </row>
    <row r="27" spans="2:34" ht="118.5" hidden="1" customHeight="1" x14ac:dyDescent="0.25">
      <c r="B27" s="5" t="s">
        <v>40</v>
      </c>
      <c r="C27" s="5" t="s">
        <v>41</v>
      </c>
      <c r="D27" s="5" t="s">
        <v>42</v>
      </c>
      <c r="E27" s="5" t="s">
        <v>43</v>
      </c>
      <c r="F27" s="5" t="s">
        <v>52</v>
      </c>
      <c r="G27" s="5" t="s">
        <v>302</v>
      </c>
      <c r="H27" s="5" t="s">
        <v>303</v>
      </c>
      <c r="I27" s="5" t="s">
        <v>305</v>
      </c>
      <c r="J27" s="5" t="s">
        <v>98</v>
      </c>
      <c r="K27" s="6" t="s">
        <v>99</v>
      </c>
      <c r="L27" s="6" t="s">
        <v>100</v>
      </c>
      <c r="M27" s="5" t="s">
        <v>46</v>
      </c>
      <c r="N27" s="7">
        <v>42826</v>
      </c>
      <c r="O27" s="7">
        <v>43100</v>
      </c>
      <c r="P27" s="6" t="s">
        <v>96</v>
      </c>
      <c r="Q27" s="6" t="s">
        <v>97</v>
      </c>
      <c r="R27" s="46">
        <v>7.0000000000000007E-2</v>
      </c>
      <c r="S27" s="37"/>
      <c r="T27" s="47"/>
      <c r="U27" s="47"/>
      <c r="V27" s="46">
        <v>0.05</v>
      </c>
      <c r="W27" s="46">
        <v>0.1</v>
      </c>
      <c r="X27" s="37">
        <v>0.1</v>
      </c>
      <c r="Y27" s="46">
        <v>0.1</v>
      </c>
      <c r="Z27" s="46">
        <v>0.1</v>
      </c>
      <c r="AA27" s="37">
        <v>0.15</v>
      </c>
      <c r="AB27" s="37">
        <v>0.15</v>
      </c>
      <c r="AC27" s="37">
        <v>0.15</v>
      </c>
      <c r="AD27" s="37">
        <v>0.1</v>
      </c>
      <c r="AE27" s="38" t="s">
        <v>328</v>
      </c>
      <c r="AF27" s="37"/>
      <c r="AG27" s="37">
        <f t="shared" si="0"/>
        <v>0</v>
      </c>
      <c r="AH27" s="6"/>
    </row>
    <row r="28" spans="2:34" ht="90" hidden="1" x14ac:dyDescent="0.25">
      <c r="B28" s="5" t="s">
        <v>40</v>
      </c>
      <c r="C28" s="5" t="s">
        <v>41</v>
      </c>
      <c r="D28" s="5" t="s">
        <v>42</v>
      </c>
      <c r="E28" s="5" t="s">
        <v>43</v>
      </c>
      <c r="F28" s="5" t="s">
        <v>52</v>
      </c>
      <c r="G28" s="5" t="s">
        <v>302</v>
      </c>
      <c r="H28" s="5" t="s">
        <v>303</v>
      </c>
      <c r="I28" s="5" t="s">
        <v>305</v>
      </c>
      <c r="J28" s="5" t="s">
        <v>101</v>
      </c>
      <c r="K28" s="6" t="s">
        <v>102</v>
      </c>
      <c r="L28" s="6" t="s">
        <v>103</v>
      </c>
      <c r="M28" s="5" t="s">
        <v>46</v>
      </c>
      <c r="N28" s="7">
        <v>42826</v>
      </c>
      <c r="O28" s="7">
        <v>43100</v>
      </c>
      <c r="P28" s="6" t="s">
        <v>96</v>
      </c>
      <c r="Q28" s="6" t="s">
        <v>104</v>
      </c>
      <c r="R28" s="46">
        <v>0.08</v>
      </c>
      <c r="S28" s="37">
        <v>0.02</v>
      </c>
      <c r="T28" s="47">
        <v>0.04</v>
      </c>
      <c r="U28" s="47">
        <v>0.06</v>
      </c>
      <c r="V28" s="46">
        <v>0.08</v>
      </c>
      <c r="W28" s="46">
        <v>0.1</v>
      </c>
      <c r="X28" s="37">
        <v>0.1</v>
      </c>
      <c r="Y28" s="46">
        <v>0.1</v>
      </c>
      <c r="Z28" s="46">
        <v>0.1</v>
      </c>
      <c r="AA28" s="37">
        <v>0.1</v>
      </c>
      <c r="AB28" s="37">
        <v>0.1</v>
      </c>
      <c r="AC28" s="37">
        <v>0.1</v>
      </c>
      <c r="AD28" s="37">
        <v>0.1</v>
      </c>
      <c r="AE28" s="38" t="s">
        <v>328</v>
      </c>
      <c r="AF28" s="37">
        <v>0.02</v>
      </c>
      <c r="AG28" s="37">
        <f t="shared" si="0"/>
        <v>0.02</v>
      </c>
      <c r="AH28" s="6" t="s">
        <v>383</v>
      </c>
    </row>
    <row r="29" spans="2:34" ht="118.5" hidden="1" customHeight="1" x14ac:dyDescent="0.25">
      <c r="B29" s="5" t="s">
        <v>40</v>
      </c>
      <c r="C29" s="5" t="s">
        <v>41</v>
      </c>
      <c r="D29" s="5" t="s">
        <v>42</v>
      </c>
      <c r="E29" s="5" t="s">
        <v>43</v>
      </c>
      <c r="F29" s="5" t="s">
        <v>52</v>
      </c>
      <c r="G29" s="5" t="s">
        <v>324</v>
      </c>
      <c r="H29" s="5" t="s">
        <v>325</v>
      </c>
      <c r="I29" s="5" t="s">
        <v>323</v>
      </c>
      <c r="J29" s="5" t="s">
        <v>105</v>
      </c>
      <c r="K29" s="6" t="s">
        <v>106</v>
      </c>
      <c r="L29" s="6" t="s">
        <v>107</v>
      </c>
      <c r="M29" s="5" t="s">
        <v>46</v>
      </c>
      <c r="N29" s="7">
        <v>42745</v>
      </c>
      <c r="O29" s="7">
        <v>43100</v>
      </c>
      <c r="P29" s="6" t="s">
        <v>96</v>
      </c>
      <c r="Q29" s="6" t="s">
        <v>108</v>
      </c>
      <c r="R29" s="46">
        <v>0.08</v>
      </c>
      <c r="S29" s="37">
        <v>0.04</v>
      </c>
      <c r="T29" s="47">
        <v>0.06</v>
      </c>
      <c r="U29" s="47">
        <v>0.08</v>
      </c>
      <c r="V29" s="47">
        <v>0.08</v>
      </c>
      <c r="W29" s="47">
        <v>0.08</v>
      </c>
      <c r="X29" s="37">
        <v>0.08</v>
      </c>
      <c r="Y29" s="47">
        <v>0.08</v>
      </c>
      <c r="Z29" s="47">
        <v>0.08</v>
      </c>
      <c r="AA29" s="37">
        <v>0.1</v>
      </c>
      <c r="AB29" s="37">
        <v>0.1</v>
      </c>
      <c r="AC29" s="37">
        <v>0.1</v>
      </c>
      <c r="AD29" s="37">
        <v>0.12</v>
      </c>
      <c r="AE29" s="38" t="s">
        <v>328</v>
      </c>
      <c r="AF29" s="37">
        <v>0.04</v>
      </c>
      <c r="AG29" s="37">
        <f t="shared" si="0"/>
        <v>0.04</v>
      </c>
      <c r="AH29" s="6" t="s">
        <v>384</v>
      </c>
    </row>
    <row r="30" spans="2:34" ht="90" hidden="1" x14ac:dyDescent="0.25">
      <c r="B30" s="5" t="s">
        <v>40</v>
      </c>
      <c r="C30" s="5" t="s">
        <v>41</v>
      </c>
      <c r="D30" s="5" t="s">
        <v>42</v>
      </c>
      <c r="E30" s="5" t="s">
        <v>43</v>
      </c>
      <c r="F30" s="5" t="s">
        <v>52</v>
      </c>
      <c r="G30" s="5" t="s">
        <v>302</v>
      </c>
      <c r="H30" s="5" t="s">
        <v>303</v>
      </c>
      <c r="I30" s="5" t="s">
        <v>305</v>
      </c>
      <c r="J30" s="5" t="s">
        <v>109</v>
      </c>
      <c r="K30" s="6" t="s">
        <v>110</v>
      </c>
      <c r="L30" s="6" t="s">
        <v>111</v>
      </c>
      <c r="M30" s="5" t="s">
        <v>46</v>
      </c>
      <c r="N30" s="7">
        <v>42658</v>
      </c>
      <c r="O30" s="7">
        <v>43100</v>
      </c>
      <c r="P30" s="6" t="s">
        <v>96</v>
      </c>
      <c r="Q30" s="6" t="s">
        <v>112</v>
      </c>
      <c r="R30" s="46">
        <v>0.02</v>
      </c>
      <c r="S30" s="37">
        <v>0.01</v>
      </c>
      <c r="T30" s="47"/>
      <c r="U30" s="47"/>
      <c r="V30" s="47">
        <v>0.04</v>
      </c>
      <c r="W30" s="47"/>
      <c r="X30" s="37"/>
      <c r="Y30" s="47"/>
      <c r="Z30" s="46">
        <v>0.1</v>
      </c>
      <c r="AA30" s="37">
        <v>0.2</v>
      </c>
      <c r="AB30" s="37">
        <v>0.2</v>
      </c>
      <c r="AC30" s="37">
        <v>0.2</v>
      </c>
      <c r="AD30" s="37">
        <v>0.25</v>
      </c>
      <c r="AE30" s="38" t="s">
        <v>328</v>
      </c>
      <c r="AF30" s="37">
        <v>0.01</v>
      </c>
      <c r="AG30" s="37">
        <f t="shared" si="0"/>
        <v>0.01</v>
      </c>
      <c r="AH30" s="6" t="s">
        <v>385</v>
      </c>
    </row>
    <row r="31" spans="2:34" ht="409.5" hidden="1" x14ac:dyDescent="0.25">
      <c r="B31" s="5" t="s">
        <v>40</v>
      </c>
      <c r="C31" s="5" t="s">
        <v>41</v>
      </c>
      <c r="D31" s="5" t="s">
        <v>42</v>
      </c>
      <c r="E31" s="5" t="s">
        <v>43</v>
      </c>
      <c r="F31" s="5" t="s">
        <v>52</v>
      </c>
      <c r="G31" s="5" t="s">
        <v>302</v>
      </c>
      <c r="H31" s="5" t="s">
        <v>303</v>
      </c>
      <c r="I31" s="5" t="s">
        <v>305</v>
      </c>
      <c r="J31" s="5" t="s">
        <v>113</v>
      </c>
      <c r="K31" s="6" t="s">
        <v>114</v>
      </c>
      <c r="L31" s="6" t="s">
        <v>115</v>
      </c>
      <c r="M31" s="5" t="s">
        <v>46</v>
      </c>
      <c r="N31" s="7">
        <v>42826</v>
      </c>
      <c r="O31" s="7">
        <v>43100</v>
      </c>
      <c r="P31" s="6" t="s">
        <v>116</v>
      </c>
      <c r="Q31" s="6" t="s">
        <v>117</v>
      </c>
      <c r="R31" s="46">
        <v>0.08</v>
      </c>
      <c r="S31" s="37"/>
      <c r="T31" s="47"/>
      <c r="U31" s="47"/>
      <c r="V31" s="46">
        <v>0.05</v>
      </c>
      <c r="W31" s="46">
        <v>0.1</v>
      </c>
      <c r="X31" s="37">
        <v>0.1</v>
      </c>
      <c r="Y31" s="46">
        <v>0.1</v>
      </c>
      <c r="Z31" s="46">
        <v>0.1</v>
      </c>
      <c r="AA31" s="37">
        <v>0.1</v>
      </c>
      <c r="AB31" s="37">
        <v>0.1</v>
      </c>
      <c r="AC31" s="37">
        <v>0.1</v>
      </c>
      <c r="AD31" s="37">
        <v>0.25</v>
      </c>
      <c r="AE31" s="38" t="s">
        <v>328</v>
      </c>
      <c r="AF31" s="37"/>
      <c r="AG31" s="37">
        <f t="shared" si="0"/>
        <v>0</v>
      </c>
      <c r="AH31" s="6"/>
    </row>
    <row r="32" spans="2:34" ht="180" hidden="1" x14ac:dyDescent="0.25">
      <c r="B32" s="5" t="s">
        <v>40</v>
      </c>
      <c r="C32" s="5" t="s">
        <v>41</v>
      </c>
      <c r="D32" s="5" t="s">
        <v>42</v>
      </c>
      <c r="E32" s="5" t="s">
        <v>43</v>
      </c>
      <c r="F32" s="5" t="s">
        <v>52</v>
      </c>
      <c r="G32" s="5" t="s">
        <v>302</v>
      </c>
      <c r="H32" s="5" t="s">
        <v>303</v>
      </c>
      <c r="I32" s="5" t="s">
        <v>305</v>
      </c>
      <c r="J32" s="5" t="s">
        <v>118</v>
      </c>
      <c r="K32" s="6" t="s">
        <v>119</v>
      </c>
      <c r="L32" s="6" t="s">
        <v>120</v>
      </c>
      <c r="M32" s="5" t="s">
        <v>46</v>
      </c>
      <c r="N32" s="7">
        <v>42948</v>
      </c>
      <c r="O32" s="7">
        <v>43100</v>
      </c>
      <c r="P32" s="6"/>
      <c r="Q32" s="6"/>
      <c r="R32" s="46">
        <v>0.08</v>
      </c>
      <c r="S32" s="37"/>
      <c r="T32" s="47"/>
      <c r="U32" s="47"/>
      <c r="V32" s="46"/>
      <c r="W32" s="46"/>
      <c r="X32" s="37"/>
      <c r="Y32" s="46"/>
      <c r="Z32" s="46">
        <v>0.05</v>
      </c>
      <c r="AA32" s="37">
        <v>0.1</v>
      </c>
      <c r="AB32" s="37">
        <v>0.2</v>
      </c>
      <c r="AC32" s="37">
        <v>0.3</v>
      </c>
      <c r="AD32" s="37">
        <v>0.35</v>
      </c>
      <c r="AE32" s="38" t="s">
        <v>328</v>
      </c>
      <c r="AF32" s="37"/>
      <c r="AG32" s="37">
        <f t="shared" si="0"/>
        <v>0</v>
      </c>
      <c r="AH32" s="6"/>
    </row>
    <row r="33" spans="2:34" ht="90" hidden="1" x14ac:dyDescent="0.25">
      <c r="B33" s="5" t="s">
        <v>40</v>
      </c>
      <c r="C33" s="5" t="s">
        <v>54</v>
      </c>
      <c r="D33" s="5" t="s">
        <v>42</v>
      </c>
      <c r="E33" s="5" t="s">
        <v>55</v>
      </c>
      <c r="F33" s="5" t="s">
        <v>56</v>
      </c>
      <c r="G33" s="5" t="s">
        <v>302</v>
      </c>
      <c r="H33" s="5" t="s">
        <v>309</v>
      </c>
      <c r="I33" s="5" t="s">
        <v>310</v>
      </c>
      <c r="J33" s="32" t="s">
        <v>162</v>
      </c>
      <c r="K33" s="6" t="s">
        <v>339</v>
      </c>
      <c r="L33" s="6" t="s">
        <v>259</v>
      </c>
      <c r="M33" s="5" t="s">
        <v>57</v>
      </c>
      <c r="N33" s="7">
        <v>42795</v>
      </c>
      <c r="O33" s="7">
        <v>42916</v>
      </c>
      <c r="P33" s="6" t="s">
        <v>260</v>
      </c>
      <c r="Q33" s="6" t="s">
        <v>88</v>
      </c>
      <c r="R33" s="46">
        <v>0.2</v>
      </c>
      <c r="S33" s="37"/>
      <c r="T33" s="46"/>
      <c r="U33" s="46">
        <v>0.25</v>
      </c>
      <c r="V33" s="46">
        <v>0.25</v>
      </c>
      <c r="W33" s="46">
        <v>0.25</v>
      </c>
      <c r="X33" s="37">
        <v>0.25</v>
      </c>
      <c r="Y33" s="46"/>
      <c r="Z33" s="46"/>
      <c r="AA33" s="37"/>
      <c r="AB33" s="46"/>
      <c r="AC33" s="46"/>
      <c r="AD33" s="37"/>
      <c r="AE33" s="38" t="s">
        <v>328</v>
      </c>
      <c r="AF33" s="37">
        <f>+S33</f>
        <v>0</v>
      </c>
      <c r="AG33" s="37">
        <f t="shared" si="0"/>
        <v>0</v>
      </c>
      <c r="AH33" s="6" t="s">
        <v>438</v>
      </c>
    </row>
    <row r="34" spans="2:34" ht="180" hidden="1" x14ac:dyDescent="0.25">
      <c r="B34" s="5" t="s">
        <v>40</v>
      </c>
      <c r="C34" s="5" t="s">
        <v>54</v>
      </c>
      <c r="D34" s="5" t="s">
        <v>42</v>
      </c>
      <c r="E34" s="5" t="s">
        <v>55</v>
      </c>
      <c r="F34" s="5" t="s">
        <v>58</v>
      </c>
      <c r="G34" s="5" t="s">
        <v>302</v>
      </c>
      <c r="H34" s="5" t="s">
        <v>309</v>
      </c>
      <c r="I34" s="5" t="s">
        <v>311</v>
      </c>
      <c r="J34" s="211" t="s">
        <v>163</v>
      </c>
      <c r="K34" s="6" t="s">
        <v>164</v>
      </c>
      <c r="L34" s="6" t="s">
        <v>261</v>
      </c>
      <c r="M34" s="5" t="s">
        <v>57</v>
      </c>
      <c r="N34" s="7">
        <v>42736</v>
      </c>
      <c r="O34" s="7">
        <v>43100</v>
      </c>
      <c r="P34" s="6" t="s">
        <v>262</v>
      </c>
      <c r="Q34" s="6" t="s">
        <v>88</v>
      </c>
      <c r="R34" s="46">
        <v>0</v>
      </c>
      <c r="S34" s="37">
        <v>0.08</v>
      </c>
      <c r="T34" s="46">
        <v>0.08</v>
      </c>
      <c r="U34" s="46">
        <v>0.08</v>
      </c>
      <c r="V34" s="46">
        <v>0.08</v>
      </c>
      <c r="W34" s="46">
        <v>0.08</v>
      </c>
      <c r="X34" s="37">
        <v>0.08</v>
      </c>
      <c r="Y34" s="46">
        <v>0.08</v>
      </c>
      <c r="Z34" s="46">
        <v>0.08</v>
      </c>
      <c r="AA34" s="37">
        <v>0.08</v>
      </c>
      <c r="AB34" s="46">
        <v>0.09</v>
      </c>
      <c r="AC34" s="46">
        <v>0.09</v>
      </c>
      <c r="AD34" s="37">
        <v>0.1</v>
      </c>
      <c r="AE34" s="38" t="s">
        <v>328</v>
      </c>
      <c r="AF34" s="37">
        <f t="shared" ref="AF34:AF39" si="1">+S34</f>
        <v>0.08</v>
      </c>
      <c r="AG34" s="37">
        <f t="shared" si="0"/>
        <v>0.08</v>
      </c>
      <c r="AH34" s="34" t="s">
        <v>439</v>
      </c>
    </row>
    <row r="35" spans="2:34" ht="114" hidden="1" x14ac:dyDescent="0.25">
      <c r="B35" s="5" t="s">
        <v>40</v>
      </c>
      <c r="C35" s="5" t="s">
        <v>54</v>
      </c>
      <c r="D35" s="5" t="s">
        <v>42</v>
      </c>
      <c r="E35" s="5" t="s">
        <v>55</v>
      </c>
      <c r="F35" s="5" t="s">
        <v>58</v>
      </c>
      <c r="G35" s="5" t="s">
        <v>302</v>
      </c>
      <c r="H35" s="5" t="s">
        <v>309</v>
      </c>
      <c r="I35" s="5" t="s">
        <v>311</v>
      </c>
      <c r="J35" s="213"/>
      <c r="K35" s="6" t="s">
        <v>165</v>
      </c>
      <c r="L35" s="6" t="s">
        <v>263</v>
      </c>
      <c r="M35" s="5" t="s">
        <v>57</v>
      </c>
      <c r="N35" s="7">
        <v>42736</v>
      </c>
      <c r="O35" s="7">
        <v>43100</v>
      </c>
      <c r="P35" s="6" t="s">
        <v>260</v>
      </c>
      <c r="Q35" s="6" t="s">
        <v>88</v>
      </c>
      <c r="R35" s="46">
        <v>0.05</v>
      </c>
      <c r="S35" s="37">
        <v>0.08</v>
      </c>
      <c r="T35" s="46">
        <v>0.08</v>
      </c>
      <c r="U35" s="46">
        <v>0.08</v>
      </c>
      <c r="V35" s="46">
        <v>0.08</v>
      </c>
      <c r="W35" s="46">
        <v>0.08</v>
      </c>
      <c r="X35" s="37">
        <v>0.08</v>
      </c>
      <c r="Y35" s="46">
        <v>0.08</v>
      </c>
      <c r="Z35" s="46">
        <v>0.08</v>
      </c>
      <c r="AA35" s="37">
        <v>0.08</v>
      </c>
      <c r="AB35" s="46">
        <v>0.09</v>
      </c>
      <c r="AC35" s="46">
        <v>0.09</v>
      </c>
      <c r="AD35" s="37">
        <v>0.1</v>
      </c>
      <c r="AE35" s="38" t="s">
        <v>328</v>
      </c>
      <c r="AF35" s="37">
        <f t="shared" si="1"/>
        <v>0.08</v>
      </c>
      <c r="AG35" s="37">
        <f t="shared" si="0"/>
        <v>0.08</v>
      </c>
      <c r="AH35" s="10" t="s">
        <v>440</v>
      </c>
    </row>
    <row r="36" spans="2:34" ht="156.75" hidden="1" x14ac:dyDescent="0.25">
      <c r="B36" s="5" t="s">
        <v>40</v>
      </c>
      <c r="C36" s="5" t="s">
        <v>58</v>
      </c>
      <c r="D36" s="5" t="s">
        <v>42</v>
      </c>
      <c r="E36" s="5" t="s">
        <v>55</v>
      </c>
      <c r="F36" s="5" t="s">
        <v>56</v>
      </c>
      <c r="G36" s="5" t="s">
        <v>302</v>
      </c>
      <c r="H36" s="5" t="s">
        <v>309</v>
      </c>
      <c r="I36" s="5" t="s">
        <v>311</v>
      </c>
      <c r="J36" s="211" t="s">
        <v>326</v>
      </c>
      <c r="K36" s="6" t="s">
        <v>166</v>
      </c>
      <c r="L36" s="6" t="s">
        <v>264</v>
      </c>
      <c r="M36" s="5" t="s">
        <v>57</v>
      </c>
      <c r="N36" s="7">
        <v>42736</v>
      </c>
      <c r="O36" s="7">
        <v>43100</v>
      </c>
      <c r="P36" s="6" t="s">
        <v>260</v>
      </c>
      <c r="Q36" s="6" t="s">
        <v>265</v>
      </c>
      <c r="R36" s="46">
        <v>0.05</v>
      </c>
      <c r="S36" s="37">
        <v>0.08</v>
      </c>
      <c r="T36" s="47">
        <v>0.08</v>
      </c>
      <c r="U36" s="47">
        <v>0.08</v>
      </c>
      <c r="V36" s="47">
        <v>0.08</v>
      </c>
      <c r="W36" s="47">
        <v>0.08</v>
      </c>
      <c r="X36" s="37">
        <v>0.08</v>
      </c>
      <c r="Y36" s="47">
        <v>0.08</v>
      </c>
      <c r="Z36" s="47">
        <v>0.08</v>
      </c>
      <c r="AA36" s="37">
        <v>0.08</v>
      </c>
      <c r="AB36" s="46">
        <v>0.09</v>
      </c>
      <c r="AC36" s="46">
        <v>0.09</v>
      </c>
      <c r="AD36" s="37">
        <v>0.1</v>
      </c>
      <c r="AE36" s="38" t="s">
        <v>328</v>
      </c>
      <c r="AF36" s="37">
        <f t="shared" si="1"/>
        <v>0.08</v>
      </c>
      <c r="AG36" s="37">
        <f t="shared" si="0"/>
        <v>0.08</v>
      </c>
      <c r="AH36" s="35" t="s">
        <v>441</v>
      </c>
    </row>
    <row r="37" spans="2:34" ht="90" hidden="1" x14ac:dyDescent="0.25">
      <c r="B37" s="5" t="s">
        <v>59</v>
      </c>
      <c r="C37" s="5" t="s">
        <v>58</v>
      </c>
      <c r="D37" s="5" t="s">
        <v>42</v>
      </c>
      <c r="E37" s="5" t="s">
        <v>55</v>
      </c>
      <c r="F37" s="5" t="s">
        <v>56</v>
      </c>
      <c r="G37" s="5" t="s">
        <v>302</v>
      </c>
      <c r="H37" s="5" t="s">
        <v>309</v>
      </c>
      <c r="I37" s="5" t="s">
        <v>311</v>
      </c>
      <c r="J37" s="212"/>
      <c r="K37" s="6" t="s">
        <v>167</v>
      </c>
      <c r="L37" s="6" t="s">
        <v>266</v>
      </c>
      <c r="M37" s="5" t="s">
        <v>57</v>
      </c>
      <c r="N37" s="7">
        <v>42795</v>
      </c>
      <c r="O37" s="7">
        <v>43100</v>
      </c>
      <c r="P37" s="6" t="s">
        <v>260</v>
      </c>
      <c r="Q37" s="6" t="s">
        <v>267</v>
      </c>
      <c r="R37" s="46">
        <v>0.3</v>
      </c>
      <c r="S37" s="37"/>
      <c r="T37" s="46"/>
      <c r="U37" s="46">
        <v>0.1</v>
      </c>
      <c r="V37" s="46">
        <v>0.1</v>
      </c>
      <c r="W37" s="46">
        <v>0.1</v>
      </c>
      <c r="X37" s="37">
        <v>0.1</v>
      </c>
      <c r="Y37" s="46">
        <v>0.1</v>
      </c>
      <c r="Z37" s="46">
        <v>0.1</v>
      </c>
      <c r="AA37" s="37">
        <v>0.1</v>
      </c>
      <c r="AB37" s="46">
        <v>0.1</v>
      </c>
      <c r="AC37" s="46">
        <v>0.1</v>
      </c>
      <c r="AD37" s="37">
        <v>0.1</v>
      </c>
      <c r="AE37" s="38" t="s">
        <v>328</v>
      </c>
      <c r="AF37" s="37">
        <f t="shared" si="1"/>
        <v>0</v>
      </c>
      <c r="AG37" s="37">
        <f t="shared" si="0"/>
        <v>0</v>
      </c>
      <c r="AH37" s="35" t="s">
        <v>442</v>
      </c>
    </row>
    <row r="38" spans="2:34" ht="120" hidden="1" x14ac:dyDescent="0.25">
      <c r="B38" s="5" t="s">
        <v>59</v>
      </c>
      <c r="C38" s="5" t="s">
        <v>58</v>
      </c>
      <c r="D38" s="5" t="s">
        <v>42</v>
      </c>
      <c r="E38" s="5" t="s">
        <v>55</v>
      </c>
      <c r="F38" s="5" t="s">
        <v>168</v>
      </c>
      <c r="G38" s="5" t="s">
        <v>302</v>
      </c>
      <c r="H38" s="5" t="s">
        <v>309</v>
      </c>
      <c r="I38" s="5" t="s">
        <v>311</v>
      </c>
      <c r="J38" s="211" t="s">
        <v>169</v>
      </c>
      <c r="K38" s="6" t="s">
        <v>170</v>
      </c>
      <c r="L38" s="6" t="s">
        <v>268</v>
      </c>
      <c r="M38" s="5" t="s">
        <v>57</v>
      </c>
      <c r="N38" s="7">
        <v>42736</v>
      </c>
      <c r="O38" s="7">
        <v>43100</v>
      </c>
      <c r="P38" s="6" t="s">
        <v>260</v>
      </c>
      <c r="Q38" s="6" t="s">
        <v>88</v>
      </c>
      <c r="R38" s="46">
        <v>0.3</v>
      </c>
      <c r="S38" s="37"/>
      <c r="T38" s="46">
        <v>0.09</v>
      </c>
      <c r="U38" s="46">
        <v>0.09</v>
      </c>
      <c r="V38" s="46">
        <v>0.09</v>
      </c>
      <c r="W38" s="46">
        <v>0.09</v>
      </c>
      <c r="X38" s="37">
        <v>0.09</v>
      </c>
      <c r="Y38" s="46">
        <v>0.09</v>
      </c>
      <c r="Z38" s="46">
        <v>0.09</v>
      </c>
      <c r="AA38" s="37">
        <v>0.09</v>
      </c>
      <c r="AB38" s="37">
        <v>0.09</v>
      </c>
      <c r="AC38" s="37">
        <v>0.09</v>
      </c>
      <c r="AD38" s="37">
        <v>0.1</v>
      </c>
      <c r="AE38" s="38" t="s">
        <v>328</v>
      </c>
      <c r="AF38" s="37">
        <f t="shared" si="1"/>
        <v>0</v>
      </c>
      <c r="AG38" s="37">
        <f t="shared" si="0"/>
        <v>0</v>
      </c>
      <c r="AH38" s="35" t="s">
        <v>443</v>
      </c>
    </row>
    <row r="39" spans="2:34" ht="120" hidden="1" x14ac:dyDescent="0.25">
      <c r="B39" s="5" t="s">
        <v>59</v>
      </c>
      <c r="C39" s="5" t="s">
        <v>58</v>
      </c>
      <c r="D39" s="5" t="s">
        <v>42</v>
      </c>
      <c r="E39" s="5" t="s">
        <v>55</v>
      </c>
      <c r="F39" s="5" t="s">
        <v>168</v>
      </c>
      <c r="G39" s="5" t="s">
        <v>302</v>
      </c>
      <c r="H39" s="5" t="s">
        <v>309</v>
      </c>
      <c r="I39" s="5" t="s">
        <v>311</v>
      </c>
      <c r="J39" s="212"/>
      <c r="K39" s="6" t="s">
        <v>171</v>
      </c>
      <c r="L39" s="6" t="s">
        <v>268</v>
      </c>
      <c r="M39" s="5" t="s">
        <v>57</v>
      </c>
      <c r="N39" s="7">
        <v>42736</v>
      </c>
      <c r="O39" s="7">
        <v>43100</v>
      </c>
      <c r="P39" s="6" t="s">
        <v>260</v>
      </c>
      <c r="Q39" s="6" t="s">
        <v>88</v>
      </c>
      <c r="R39" s="46">
        <v>0.1</v>
      </c>
      <c r="S39" s="37">
        <v>0.08</v>
      </c>
      <c r="T39" s="46">
        <v>0.08</v>
      </c>
      <c r="U39" s="46">
        <v>0.08</v>
      </c>
      <c r="V39" s="46">
        <v>0.08</v>
      </c>
      <c r="W39" s="46">
        <v>0.08</v>
      </c>
      <c r="X39" s="37">
        <v>0.08</v>
      </c>
      <c r="Y39" s="46">
        <v>0.08</v>
      </c>
      <c r="Z39" s="46">
        <v>0.08</v>
      </c>
      <c r="AA39" s="37">
        <v>0.08</v>
      </c>
      <c r="AB39" s="37">
        <v>0.09</v>
      </c>
      <c r="AC39" s="37">
        <v>0.09</v>
      </c>
      <c r="AD39" s="37">
        <v>0.1</v>
      </c>
      <c r="AE39" s="38" t="s">
        <v>328</v>
      </c>
      <c r="AF39" s="37">
        <f t="shared" si="1"/>
        <v>0.08</v>
      </c>
      <c r="AG39" s="37">
        <f t="shared" si="0"/>
        <v>0.08</v>
      </c>
      <c r="AH39" s="35" t="s">
        <v>444</v>
      </c>
    </row>
    <row r="40" spans="2:34" ht="120" hidden="1" x14ac:dyDescent="0.25">
      <c r="B40" s="5" t="s">
        <v>59</v>
      </c>
      <c r="C40" s="5" t="s">
        <v>60</v>
      </c>
      <c r="D40" s="5" t="s">
        <v>61</v>
      </c>
      <c r="E40" s="5" t="s">
        <v>62</v>
      </c>
      <c r="F40" s="5" t="s">
        <v>63</v>
      </c>
      <c r="G40" s="5" t="s">
        <v>302</v>
      </c>
      <c r="H40" s="5" t="s">
        <v>312</v>
      </c>
      <c r="I40" s="6" t="s">
        <v>312</v>
      </c>
      <c r="J40" s="214" t="s">
        <v>172</v>
      </c>
      <c r="K40" s="29" t="s">
        <v>173</v>
      </c>
      <c r="L40" s="29" t="s">
        <v>269</v>
      </c>
      <c r="M40" s="31" t="s">
        <v>57</v>
      </c>
      <c r="N40" s="7">
        <v>42736</v>
      </c>
      <c r="O40" s="7">
        <v>43100</v>
      </c>
      <c r="P40" s="6" t="s">
        <v>260</v>
      </c>
      <c r="Q40" s="29" t="s">
        <v>270</v>
      </c>
      <c r="R40" s="8">
        <v>0</v>
      </c>
      <c r="S40" s="9">
        <v>0.08</v>
      </c>
      <c r="T40" s="8">
        <v>0.08</v>
      </c>
      <c r="U40" s="8">
        <v>0.08</v>
      </c>
      <c r="V40" s="8">
        <v>0.08</v>
      </c>
      <c r="W40" s="8">
        <v>0.08</v>
      </c>
      <c r="X40" s="9">
        <v>0.08</v>
      </c>
      <c r="Y40" s="8">
        <v>0.08</v>
      </c>
      <c r="Z40" s="8">
        <v>0.08</v>
      </c>
      <c r="AA40" s="9">
        <v>0.08</v>
      </c>
      <c r="AB40" s="9">
        <v>0.09</v>
      </c>
      <c r="AC40" s="9">
        <v>0.09</v>
      </c>
      <c r="AD40" s="9">
        <v>0.1</v>
      </c>
      <c r="AE40" s="28" t="s">
        <v>328</v>
      </c>
      <c r="AF40" s="9">
        <v>0.08</v>
      </c>
      <c r="AG40" s="37">
        <f t="shared" si="0"/>
        <v>0.08</v>
      </c>
      <c r="AH40" s="35" t="s">
        <v>482</v>
      </c>
    </row>
    <row r="41" spans="2:34" ht="120" hidden="1" x14ac:dyDescent="0.25">
      <c r="B41" s="5" t="s">
        <v>59</v>
      </c>
      <c r="C41" s="5" t="s">
        <v>60</v>
      </c>
      <c r="D41" s="5" t="s">
        <v>61</v>
      </c>
      <c r="E41" s="5" t="s">
        <v>62</v>
      </c>
      <c r="F41" s="5" t="s">
        <v>63</v>
      </c>
      <c r="G41" s="5" t="s">
        <v>302</v>
      </c>
      <c r="H41" s="5" t="s">
        <v>312</v>
      </c>
      <c r="I41" s="6" t="s">
        <v>312</v>
      </c>
      <c r="J41" s="215"/>
      <c r="K41" s="29" t="s">
        <v>171</v>
      </c>
      <c r="L41" s="29" t="s">
        <v>271</v>
      </c>
      <c r="M41" s="31" t="s">
        <v>57</v>
      </c>
      <c r="N41" s="7">
        <v>42736</v>
      </c>
      <c r="O41" s="7">
        <v>43100</v>
      </c>
      <c r="P41" s="6" t="s">
        <v>260</v>
      </c>
      <c r="Q41" s="29"/>
      <c r="R41" s="8">
        <v>1</v>
      </c>
      <c r="S41" s="9">
        <v>0.08</v>
      </c>
      <c r="T41" s="8">
        <v>0.08</v>
      </c>
      <c r="U41" s="8">
        <v>0.08</v>
      </c>
      <c r="V41" s="8">
        <v>0.08</v>
      </c>
      <c r="W41" s="8">
        <v>0.08</v>
      </c>
      <c r="X41" s="9">
        <v>0.08</v>
      </c>
      <c r="Y41" s="8">
        <v>0.08</v>
      </c>
      <c r="Z41" s="8">
        <v>0.08</v>
      </c>
      <c r="AA41" s="9">
        <v>0.08</v>
      </c>
      <c r="AB41" s="9">
        <v>0.09</v>
      </c>
      <c r="AC41" s="9">
        <v>0.09</v>
      </c>
      <c r="AD41" s="9">
        <v>0.1</v>
      </c>
      <c r="AE41" s="28" t="s">
        <v>328</v>
      </c>
      <c r="AF41" s="9">
        <v>0.08</v>
      </c>
      <c r="AG41" s="37">
        <f t="shared" si="0"/>
        <v>0.08</v>
      </c>
      <c r="AH41" s="35" t="s">
        <v>483</v>
      </c>
    </row>
    <row r="42" spans="2:34" ht="120" hidden="1" x14ac:dyDescent="0.25">
      <c r="B42" s="5" t="s">
        <v>59</v>
      </c>
      <c r="C42" s="5" t="s">
        <v>60</v>
      </c>
      <c r="D42" s="5" t="s">
        <v>61</v>
      </c>
      <c r="E42" s="5" t="s">
        <v>62</v>
      </c>
      <c r="F42" s="5" t="s">
        <v>63</v>
      </c>
      <c r="G42" s="5" t="s">
        <v>302</v>
      </c>
      <c r="H42" s="5" t="s">
        <v>312</v>
      </c>
      <c r="I42" s="6" t="s">
        <v>312</v>
      </c>
      <c r="J42" s="216"/>
      <c r="K42" s="29" t="s">
        <v>174</v>
      </c>
      <c r="L42" s="29" t="s">
        <v>272</v>
      </c>
      <c r="M42" s="31" t="s">
        <v>57</v>
      </c>
      <c r="N42" s="7">
        <v>42887</v>
      </c>
      <c r="O42" s="7">
        <v>43100</v>
      </c>
      <c r="P42" s="6" t="s">
        <v>260</v>
      </c>
      <c r="Q42" s="29"/>
      <c r="R42" s="8">
        <v>0</v>
      </c>
      <c r="S42" s="9"/>
      <c r="T42" s="8"/>
      <c r="U42" s="8"/>
      <c r="V42" s="8"/>
      <c r="W42" s="8"/>
      <c r="X42" s="9">
        <v>0.5</v>
      </c>
      <c r="Y42" s="8"/>
      <c r="Z42" s="8"/>
      <c r="AA42" s="9"/>
      <c r="AB42" s="9"/>
      <c r="AC42" s="9"/>
      <c r="AD42" s="9">
        <v>0.5</v>
      </c>
      <c r="AE42" s="28" t="s">
        <v>328</v>
      </c>
      <c r="AF42" s="9">
        <v>0</v>
      </c>
      <c r="AG42" s="37">
        <f t="shared" si="0"/>
        <v>0</v>
      </c>
      <c r="AH42" s="10" t="s">
        <v>484</v>
      </c>
    </row>
    <row r="43" spans="2:34" ht="331.5" hidden="1" x14ac:dyDescent="0.25">
      <c r="B43" s="5" t="s">
        <v>64</v>
      </c>
      <c r="C43" s="5" t="s">
        <v>65</v>
      </c>
      <c r="D43" s="5" t="s">
        <v>66</v>
      </c>
      <c r="E43" s="5" t="s">
        <v>67</v>
      </c>
      <c r="F43" s="5" t="s">
        <v>69</v>
      </c>
      <c r="G43" s="5" t="s">
        <v>313</v>
      </c>
      <c r="H43" s="5" t="s">
        <v>81</v>
      </c>
      <c r="I43" s="5" t="s">
        <v>315</v>
      </c>
      <c r="J43" s="5" t="s">
        <v>239</v>
      </c>
      <c r="K43" s="15" t="s">
        <v>240</v>
      </c>
      <c r="L43" s="6" t="s">
        <v>241</v>
      </c>
      <c r="M43" s="5" t="s">
        <v>49</v>
      </c>
      <c r="N43" s="7">
        <v>42740</v>
      </c>
      <c r="O43" s="7">
        <v>43100</v>
      </c>
      <c r="P43" s="6" t="s">
        <v>242</v>
      </c>
      <c r="Q43" s="6" t="s">
        <v>243</v>
      </c>
      <c r="R43" s="46">
        <v>0.02</v>
      </c>
      <c r="S43" s="37">
        <v>0.08</v>
      </c>
      <c r="T43" s="46">
        <v>0.08</v>
      </c>
      <c r="U43" s="46">
        <v>0.08</v>
      </c>
      <c r="V43" s="46">
        <v>0.09</v>
      </c>
      <c r="W43" s="46">
        <v>0.08</v>
      </c>
      <c r="X43" s="37">
        <v>0.08</v>
      </c>
      <c r="Y43" s="46">
        <v>0.08</v>
      </c>
      <c r="Z43" s="46">
        <v>0.09</v>
      </c>
      <c r="AA43" s="37">
        <v>0.08</v>
      </c>
      <c r="AB43" s="46">
        <v>0.09</v>
      </c>
      <c r="AC43" s="46">
        <v>0.08</v>
      </c>
      <c r="AD43" s="37">
        <v>0.09</v>
      </c>
      <c r="AE43" s="40" t="s">
        <v>328</v>
      </c>
      <c r="AF43" s="41">
        <v>0.08</v>
      </c>
      <c r="AG43" s="37">
        <f t="shared" si="0"/>
        <v>0.08</v>
      </c>
      <c r="AH43" s="42" t="s">
        <v>423</v>
      </c>
    </row>
    <row r="44" spans="2:34" ht="357.75" hidden="1" customHeight="1" x14ac:dyDescent="0.25">
      <c r="B44" s="5" t="s">
        <v>64</v>
      </c>
      <c r="C44" s="5" t="s">
        <v>65</v>
      </c>
      <c r="D44" s="5" t="s">
        <v>66</v>
      </c>
      <c r="E44" s="5" t="s">
        <v>67</v>
      </c>
      <c r="F44" s="5" t="s">
        <v>69</v>
      </c>
      <c r="G44" s="5" t="s">
        <v>313</v>
      </c>
      <c r="H44" s="5" t="s">
        <v>81</v>
      </c>
      <c r="I44" s="5" t="s">
        <v>315</v>
      </c>
      <c r="J44" s="5" t="s">
        <v>244</v>
      </c>
      <c r="K44" s="15" t="s">
        <v>245</v>
      </c>
      <c r="L44" s="6" t="s">
        <v>246</v>
      </c>
      <c r="M44" s="5" t="s">
        <v>49</v>
      </c>
      <c r="N44" s="7">
        <v>42740</v>
      </c>
      <c r="O44" s="7">
        <v>43100</v>
      </c>
      <c r="P44" s="6" t="s">
        <v>242</v>
      </c>
      <c r="Q44" s="6" t="s">
        <v>247</v>
      </c>
      <c r="R44" s="46">
        <v>0.03</v>
      </c>
      <c r="S44" s="37">
        <v>0.08</v>
      </c>
      <c r="T44" s="46">
        <v>0.08</v>
      </c>
      <c r="U44" s="46">
        <v>0.08</v>
      </c>
      <c r="V44" s="46">
        <v>0.09</v>
      </c>
      <c r="W44" s="46">
        <v>0.08</v>
      </c>
      <c r="X44" s="37">
        <v>0.08</v>
      </c>
      <c r="Y44" s="46">
        <v>0.08</v>
      </c>
      <c r="Z44" s="46">
        <v>0.09</v>
      </c>
      <c r="AA44" s="37">
        <v>0.08</v>
      </c>
      <c r="AB44" s="46">
        <v>0.09</v>
      </c>
      <c r="AC44" s="46">
        <v>0.08</v>
      </c>
      <c r="AD44" s="37">
        <v>0.09</v>
      </c>
      <c r="AE44" s="40" t="s">
        <v>328</v>
      </c>
      <c r="AF44" s="41">
        <v>0.08</v>
      </c>
      <c r="AG44" s="37">
        <f t="shared" si="0"/>
        <v>0.08</v>
      </c>
      <c r="AH44" s="42" t="s">
        <v>424</v>
      </c>
    </row>
    <row r="45" spans="2:34" ht="408" hidden="1" x14ac:dyDescent="0.25">
      <c r="B45" s="5" t="s">
        <v>64</v>
      </c>
      <c r="C45" s="5" t="s">
        <v>65</v>
      </c>
      <c r="D45" s="5" t="s">
        <v>66</v>
      </c>
      <c r="E45" s="5" t="s">
        <v>67</v>
      </c>
      <c r="F45" s="5" t="s">
        <v>69</v>
      </c>
      <c r="G45" s="5" t="s">
        <v>313</v>
      </c>
      <c r="H45" s="5" t="s">
        <v>81</v>
      </c>
      <c r="I45" s="5" t="s">
        <v>315</v>
      </c>
      <c r="J45" s="5" t="s">
        <v>248</v>
      </c>
      <c r="K45" s="15" t="s">
        <v>249</v>
      </c>
      <c r="L45" s="6" t="s">
        <v>250</v>
      </c>
      <c r="M45" s="5" t="s">
        <v>49</v>
      </c>
      <c r="N45" s="7">
        <v>42740</v>
      </c>
      <c r="O45" s="7">
        <v>43100</v>
      </c>
      <c r="P45" s="6" t="s">
        <v>242</v>
      </c>
      <c r="Q45" s="6" t="s">
        <v>251</v>
      </c>
      <c r="R45" s="46">
        <v>0.02</v>
      </c>
      <c r="S45" s="37">
        <v>0.08</v>
      </c>
      <c r="T45" s="46">
        <v>0.08</v>
      </c>
      <c r="U45" s="46">
        <v>0.08</v>
      </c>
      <c r="V45" s="46">
        <v>0.09</v>
      </c>
      <c r="W45" s="46">
        <v>0.08</v>
      </c>
      <c r="X45" s="37">
        <v>0.08</v>
      </c>
      <c r="Y45" s="46">
        <v>0.08</v>
      </c>
      <c r="Z45" s="46">
        <v>0.09</v>
      </c>
      <c r="AA45" s="37">
        <v>0.08</v>
      </c>
      <c r="AB45" s="46">
        <v>0.09</v>
      </c>
      <c r="AC45" s="46">
        <v>0.08</v>
      </c>
      <c r="AD45" s="37">
        <v>0.09</v>
      </c>
      <c r="AE45" s="40" t="s">
        <v>328</v>
      </c>
      <c r="AF45" s="41">
        <v>0.08</v>
      </c>
      <c r="AG45" s="37">
        <f t="shared" si="0"/>
        <v>0.08</v>
      </c>
      <c r="AH45" s="42" t="s">
        <v>401</v>
      </c>
    </row>
    <row r="46" spans="2:34" ht="382.5" hidden="1" x14ac:dyDescent="0.25">
      <c r="B46" s="5" t="s">
        <v>64</v>
      </c>
      <c r="C46" s="5" t="s">
        <v>65</v>
      </c>
      <c r="D46" s="5" t="s">
        <v>66</v>
      </c>
      <c r="E46" s="5" t="s">
        <v>67</v>
      </c>
      <c r="F46" s="5" t="s">
        <v>69</v>
      </c>
      <c r="G46" s="5" t="s">
        <v>313</v>
      </c>
      <c r="H46" s="5" t="s">
        <v>81</v>
      </c>
      <c r="I46" s="5" t="s">
        <v>315</v>
      </c>
      <c r="J46" s="5" t="s">
        <v>252</v>
      </c>
      <c r="K46" s="15" t="s">
        <v>253</v>
      </c>
      <c r="L46" s="6" t="s">
        <v>254</v>
      </c>
      <c r="M46" s="5" t="s">
        <v>49</v>
      </c>
      <c r="N46" s="7">
        <v>42740</v>
      </c>
      <c r="O46" s="7">
        <v>43100</v>
      </c>
      <c r="P46" s="6" t="s">
        <v>242</v>
      </c>
      <c r="Q46" s="6" t="s">
        <v>251</v>
      </c>
      <c r="R46" s="46">
        <v>0.02</v>
      </c>
      <c r="S46" s="37">
        <v>0.08</v>
      </c>
      <c r="T46" s="46">
        <v>0.08</v>
      </c>
      <c r="U46" s="46">
        <v>0.08</v>
      </c>
      <c r="V46" s="46">
        <v>0.09</v>
      </c>
      <c r="W46" s="46">
        <v>0.08</v>
      </c>
      <c r="X46" s="37">
        <v>0.08</v>
      </c>
      <c r="Y46" s="46">
        <v>0.08</v>
      </c>
      <c r="Z46" s="46">
        <v>0.09</v>
      </c>
      <c r="AA46" s="37">
        <v>0.08</v>
      </c>
      <c r="AB46" s="46">
        <v>0.09</v>
      </c>
      <c r="AC46" s="46">
        <v>0.08</v>
      </c>
      <c r="AD46" s="37">
        <v>0.09</v>
      </c>
      <c r="AE46" s="40" t="s">
        <v>328</v>
      </c>
      <c r="AF46" s="41">
        <v>0.08</v>
      </c>
      <c r="AG46" s="37">
        <f t="shared" si="0"/>
        <v>0.08</v>
      </c>
      <c r="AH46" s="42" t="s">
        <v>425</v>
      </c>
    </row>
    <row r="47" spans="2:34" ht="105" hidden="1" x14ac:dyDescent="0.25">
      <c r="B47" s="5" t="s">
        <v>64</v>
      </c>
      <c r="C47" s="5" t="s">
        <v>65</v>
      </c>
      <c r="D47" s="5" t="s">
        <v>66</v>
      </c>
      <c r="E47" s="5" t="s">
        <v>67</v>
      </c>
      <c r="F47" s="5" t="s">
        <v>75</v>
      </c>
      <c r="G47" s="5" t="s">
        <v>314</v>
      </c>
      <c r="H47" s="5" t="s">
        <v>81</v>
      </c>
      <c r="I47" s="5" t="s">
        <v>316</v>
      </c>
      <c r="J47" s="211" t="s">
        <v>134</v>
      </c>
      <c r="K47" s="6" t="s">
        <v>273</v>
      </c>
      <c r="L47" s="6" t="s">
        <v>274</v>
      </c>
      <c r="M47" s="5" t="s">
        <v>70</v>
      </c>
      <c r="N47" s="7">
        <v>42887</v>
      </c>
      <c r="O47" s="7">
        <v>43100</v>
      </c>
      <c r="P47" s="6" t="s">
        <v>88</v>
      </c>
      <c r="Q47" s="6" t="s">
        <v>88</v>
      </c>
      <c r="R47" s="46">
        <v>0.02</v>
      </c>
      <c r="S47" s="37"/>
      <c r="T47" s="46"/>
      <c r="U47" s="46"/>
      <c r="V47" s="46"/>
      <c r="W47" s="46"/>
      <c r="X47" s="37">
        <v>0.3</v>
      </c>
      <c r="Y47" s="46">
        <v>0.3</v>
      </c>
      <c r="Z47" s="46"/>
      <c r="AA47" s="37">
        <v>0.1</v>
      </c>
      <c r="AB47" s="37">
        <v>0.1</v>
      </c>
      <c r="AC47" s="37">
        <v>0.1</v>
      </c>
      <c r="AD47" s="37">
        <v>0.1</v>
      </c>
      <c r="AE47" s="38" t="s">
        <v>328</v>
      </c>
      <c r="AF47" s="37"/>
      <c r="AG47" s="37">
        <f t="shared" si="0"/>
        <v>0</v>
      </c>
      <c r="AH47" s="6"/>
    </row>
    <row r="48" spans="2:34" ht="105" hidden="1" x14ac:dyDescent="0.25">
      <c r="B48" s="5" t="s">
        <v>64</v>
      </c>
      <c r="C48" s="5" t="s">
        <v>65</v>
      </c>
      <c r="D48" s="5" t="s">
        <v>66</v>
      </c>
      <c r="E48" s="5" t="s">
        <v>67</v>
      </c>
      <c r="F48" s="5" t="s">
        <v>75</v>
      </c>
      <c r="G48" s="5" t="s">
        <v>314</v>
      </c>
      <c r="H48" s="5" t="s">
        <v>81</v>
      </c>
      <c r="I48" s="5" t="s">
        <v>316</v>
      </c>
      <c r="J48" s="217"/>
      <c r="K48" s="6" t="s">
        <v>275</v>
      </c>
      <c r="L48" s="6" t="s">
        <v>276</v>
      </c>
      <c r="M48" s="5" t="s">
        <v>70</v>
      </c>
      <c r="N48" s="7">
        <v>42736</v>
      </c>
      <c r="O48" s="7">
        <v>43100</v>
      </c>
      <c r="P48" s="6" t="s">
        <v>88</v>
      </c>
      <c r="Q48" s="6" t="s">
        <v>88</v>
      </c>
      <c r="R48" s="46">
        <v>0.03</v>
      </c>
      <c r="S48" s="37">
        <v>0.08</v>
      </c>
      <c r="T48" s="47">
        <v>0.08</v>
      </c>
      <c r="U48" s="47">
        <v>0.08</v>
      </c>
      <c r="V48" s="47">
        <v>0.08</v>
      </c>
      <c r="W48" s="47">
        <v>0.08</v>
      </c>
      <c r="X48" s="37">
        <v>0.08</v>
      </c>
      <c r="Y48" s="47">
        <v>0.08</v>
      </c>
      <c r="Z48" s="47">
        <v>0.08</v>
      </c>
      <c r="AA48" s="37">
        <v>0.08</v>
      </c>
      <c r="AB48" s="37">
        <v>0.08</v>
      </c>
      <c r="AC48" s="37">
        <v>0.08</v>
      </c>
      <c r="AD48" s="37">
        <v>0.12</v>
      </c>
      <c r="AE48" s="38" t="s">
        <v>328</v>
      </c>
      <c r="AF48" s="37">
        <v>0.08</v>
      </c>
      <c r="AG48" s="37">
        <f t="shared" si="0"/>
        <v>0.08</v>
      </c>
      <c r="AH48" s="6" t="s">
        <v>390</v>
      </c>
    </row>
    <row r="49" spans="2:34" ht="105" hidden="1" x14ac:dyDescent="0.25">
      <c r="B49" s="5" t="s">
        <v>64</v>
      </c>
      <c r="C49" s="5" t="s">
        <v>65</v>
      </c>
      <c r="D49" s="5" t="s">
        <v>66</v>
      </c>
      <c r="E49" s="5" t="s">
        <v>67</v>
      </c>
      <c r="F49" s="5" t="s">
        <v>75</v>
      </c>
      <c r="G49" s="5" t="s">
        <v>314</v>
      </c>
      <c r="H49" s="5" t="s">
        <v>81</v>
      </c>
      <c r="I49" s="5" t="s">
        <v>316</v>
      </c>
      <c r="J49" s="217"/>
      <c r="K49" s="6" t="s">
        <v>277</v>
      </c>
      <c r="L49" s="6" t="s">
        <v>278</v>
      </c>
      <c r="M49" s="5" t="s">
        <v>70</v>
      </c>
      <c r="N49" s="7">
        <v>42826</v>
      </c>
      <c r="O49" s="7">
        <v>42855</v>
      </c>
      <c r="P49" s="6" t="s">
        <v>281</v>
      </c>
      <c r="Q49" s="6" t="s">
        <v>88</v>
      </c>
      <c r="R49" s="46">
        <v>0.02</v>
      </c>
      <c r="S49" s="37"/>
      <c r="T49" s="47"/>
      <c r="U49" s="47"/>
      <c r="V49" s="47">
        <v>1</v>
      </c>
      <c r="W49" s="47"/>
      <c r="X49" s="37"/>
      <c r="Y49" s="47"/>
      <c r="Z49" s="47"/>
      <c r="AA49" s="37"/>
      <c r="AB49" s="37"/>
      <c r="AC49" s="37"/>
      <c r="AD49" s="37"/>
      <c r="AE49" s="38" t="s">
        <v>328</v>
      </c>
      <c r="AF49" s="37"/>
      <c r="AG49" s="37">
        <f t="shared" si="0"/>
        <v>0</v>
      </c>
      <c r="AH49" s="6"/>
    </row>
    <row r="50" spans="2:34" ht="105" hidden="1" x14ac:dyDescent="0.25">
      <c r="B50" s="5" t="s">
        <v>64</v>
      </c>
      <c r="C50" s="5" t="s">
        <v>65</v>
      </c>
      <c r="D50" s="5" t="s">
        <v>66</v>
      </c>
      <c r="E50" s="5" t="s">
        <v>67</v>
      </c>
      <c r="F50" s="5" t="s">
        <v>75</v>
      </c>
      <c r="G50" s="5" t="s">
        <v>314</v>
      </c>
      <c r="H50" s="5" t="s">
        <v>81</v>
      </c>
      <c r="I50" s="5" t="s">
        <v>316</v>
      </c>
      <c r="J50" s="217"/>
      <c r="K50" s="6" t="s">
        <v>279</v>
      </c>
      <c r="L50" s="6" t="s">
        <v>280</v>
      </c>
      <c r="M50" s="5" t="s">
        <v>70</v>
      </c>
      <c r="N50" s="7">
        <v>42840</v>
      </c>
      <c r="O50" s="7">
        <v>43100</v>
      </c>
      <c r="P50" s="6" t="s">
        <v>71</v>
      </c>
      <c r="Q50" s="6" t="s">
        <v>88</v>
      </c>
      <c r="R50" s="46">
        <v>0.02</v>
      </c>
      <c r="S50" s="37"/>
      <c r="T50" s="47"/>
      <c r="U50" s="47"/>
      <c r="V50" s="46">
        <v>0.05</v>
      </c>
      <c r="W50" s="46">
        <v>0.05</v>
      </c>
      <c r="X50" s="37">
        <v>0.1</v>
      </c>
      <c r="Y50" s="46">
        <v>0.1</v>
      </c>
      <c r="Z50" s="46">
        <v>0.2</v>
      </c>
      <c r="AA50" s="37">
        <v>0.2</v>
      </c>
      <c r="AB50" s="46">
        <v>0.1</v>
      </c>
      <c r="AC50" s="46">
        <v>0.1</v>
      </c>
      <c r="AD50" s="37">
        <v>0.1</v>
      </c>
      <c r="AE50" s="38" t="s">
        <v>328</v>
      </c>
      <c r="AF50" s="37"/>
      <c r="AG50" s="37">
        <f t="shared" si="0"/>
        <v>0</v>
      </c>
      <c r="AH50" s="6"/>
    </row>
    <row r="51" spans="2:34" ht="105" hidden="1" x14ac:dyDescent="0.25">
      <c r="B51" s="5" t="s">
        <v>64</v>
      </c>
      <c r="C51" s="5" t="s">
        <v>65</v>
      </c>
      <c r="D51" s="5" t="s">
        <v>66</v>
      </c>
      <c r="E51" s="5" t="s">
        <v>67</v>
      </c>
      <c r="F51" s="5" t="s">
        <v>75</v>
      </c>
      <c r="G51" s="5" t="s">
        <v>314</v>
      </c>
      <c r="H51" s="5" t="s">
        <v>81</v>
      </c>
      <c r="I51" s="5" t="s">
        <v>316</v>
      </c>
      <c r="J51" s="217"/>
      <c r="K51" s="6" t="s">
        <v>282</v>
      </c>
      <c r="L51" s="6" t="s">
        <v>283</v>
      </c>
      <c r="M51" s="5" t="s">
        <v>70</v>
      </c>
      <c r="N51" s="7">
        <v>42887</v>
      </c>
      <c r="O51" s="7">
        <v>42977</v>
      </c>
      <c r="P51" s="6" t="s">
        <v>281</v>
      </c>
      <c r="Q51" s="6" t="s">
        <v>88</v>
      </c>
      <c r="R51" s="46">
        <v>0.02</v>
      </c>
      <c r="S51" s="37"/>
      <c r="T51" s="46"/>
      <c r="U51" s="46"/>
      <c r="V51" s="46"/>
      <c r="W51" s="46"/>
      <c r="X51" s="37">
        <v>0.2</v>
      </c>
      <c r="Y51" s="46">
        <v>0.3</v>
      </c>
      <c r="Z51" s="46">
        <v>0.5</v>
      </c>
      <c r="AA51" s="37"/>
      <c r="AB51" s="37"/>
      <c r="AC51" s="37"/>
      <c r="AD51" s="37"/>
      <c r="AE51" s="38" t="s">
        <v>328</v>
      </c>
      <c r="AF51" s="37"/>
      <c r="AG51" s="37">
        <f t="shared" si="0"/>
        <v>0</v>
      </c>
      <c r="AH51" s="6"/>
    </row>
    <row r="52" spans="2:34" ht="105" hidden="1" x14ac:dyDescent="0.25">
      <c r="B52" s="5" t="s">
        <v>64</v>
      </c>
      <c r="C52" s="5" t="s">
        <v>65</v>
      </c>
      <c r="D52" s="5" t="s">
        <v>66</v>
      </c>
      <c r="E52" s="5" t="s">
        <v>67</v>
      </c>
      <c r="F52" s="5" t="s">
        <v>75</v>
      </c>
      <c r="G52" s="5" t="s">
        <v>314</v>
      </c>
      <c r="H52" s="5" t="s">
        <v>81</v>
      </c>
      <c r="I52" s="5" t="s">
        <v>316</v>
      </c>
      <c r="J52" s="217"/>
      <c r="K52" s="6" t="s">
        <v>284</v>
      </c>
      <c r="L52" s="6" t="s">
        <v>276</v>
      </c>
      <c r="M52" s="5" t="s">
        <v>70</v>
      </c>
      <c r="N52" s="7">
        <v>42979</v>
      </c>
      <c r="O52" s="7">
        <v>43039</v>
      </c>
      <c r="P52" s="6" t="s">
        <v>88</v>
      </c>
      <c r="Q52" s="6" t="s">
        <v>88</v>
      </c>
      <c r="R52" s="46">
        <v>0.02</v>
      </c>
      <c r="S52" s="37"/>
      <c r="T52" s="47"/>
      <c r="U52" s="47"/>
      <c r="V52" s="47"/>
      <c r="W52" s="47"/>
      <c r="X52" s="37"/>
      <c r="Y52" s="47"/>
      <c r="Z52" s="47"/>
      <c r="AA52" s="37">
        <v>0.5</v>
      </c>
      <c r="AB52" s="37">
        <v>0.5</v>
      </c>
      <c r="AC52" s="37"/>
      <c r="AD52" s="37"/>
      <c r="AE52" s="38" t="s">
        <v>328</v>
      </c>
      <c r="AF52" s="37"/>
      <c r="AG52" s="37">
        <f t="shared" si="0"/>
        <v>0</v>
      </c>
      <c r="AH52" s="6"/>
    </row>
    <row r="53" spans="2:34" ht="105" hidden="1" x14ac:dyDescent="0.25">
      <c r="B53" s="5" t="s">
        <v>64</v>
      </c>
      <c r="C53" s="5" t="s">
        <v>65</v>
      </c>
      <c r="D53" s="5" t="s">
        <v>66</v>
      </c>
      <c r="E53" s="5" t="s">
        <v>67</v>
      </c>
      <c r="F53" s="5" t="s">
        <v>75</v>
      </c>
      <c r="G53" s="5" t="s">
        <v>314</v>
      </c>
      <c r="H53" s="5" t="s">
        <v>81</v>
      </c>
      <c r="I53" s="5" t="s">
        <v>316</v>
      </c>
      <c r="J53" s="217"/>
      <c r="K53" s="6" t="s">
        <v>285</v>
      </c>
      <c r="L53" s="6" t="s">
        <v>276</v>
      </c>
      <c r="M53" s="5" t="s">
        <v>70</v>
      </c>
      <c r="N53" s="7">
        <v>42917</v>
      </c>
      <c r="O53" s="7">
        <v>43039</v>
      </c>
      <c r="P53" s="6" t="s">
        <v>88</v>
      </c>
      <c r="Q53" s="6" t="s">
        <v>88</v>
      </c>
      <c r="R53" s="46">
        <v>0.02</v>
      </c>
      <c r="S53" s="37"/>
      <c r="T53" s="47"/>
      <c r="U53" s="47"/>
      <c r="V53" s="47"/>
      <c r="W53" s="47"/>
      <c r="X53" s="37"/>
      <c r="Y53" s="47">
        <v>0.25</v>
      </c>
      <c r="Z53" s="47">
        <v>0.25</v>
      </c>
      <c r="AA53" s="37">
        <v>0.25</v>
      </c>
      <c r="AB53" s="37">
        <v>0.25</v>
      </c>
      <c r="AC53" s="37"/>
      <c r="AD53" s="37"/>
      <c r="AE53" s="38" t="s">
        <v>328</v>
      </c>
      <c r="AF53" s="37"/>
      <c r="AG53" s="37">
        <f t="shared" si="0"/>
        <v>0</v>
      </c>
      <c r="AH53" s="6"/>
    </row>
    <row r="54" spans="2:34" ht="105" hidden="1" x14ac:dyDescent="0.25">
      <c r="B54" s="5" t="s">
        <v>64</v>
      </c>
      <c r="C54" s="5" t="s">
        <v>65</v>
      </c>
      <c r="D54" s="5" t="s">
        <v>66</v>
      </c>
      <c r="E54" s="5" t="s">
        <v>67</v>
      </c>
      <c r="F54" s="5" t="s">
        <v>75</v>
      </c>
      <c r="G54" s="5" t="s">
        <v>314</v>
      </c>
      <c r="H54" s="5" t="s">
        <v>81</v>
      </c>
      <c r="I54" s="5" t="s">
        <v>316</v>
      </c>
      <c r="J54" s="213" t="s">
        <v>135</v>
      </c>
      <c r="K54" s="6" t="s">
        <v>286</v>
      </c>
      <c r="L54" s="6" t="s">
        <v>276</v>
      </c>
      <c r="M54" s="5" t="s">
        <v>70</v>
      </c>
      <c r="N54" s="7">
        <v>42887</v>
      </c>
      <c r="O54" s="7">
        <v>42947</v>
      </c>
      <c r="P54" s="6" t="s">
        <v>88</v>
      </c>
      <c r="Q54" s="6" t="s">
        <v>88</v>
      </c>
      <c r="R54" s="46">
        <v>0.02</v>
      </c>
      <c r="S54" s="37"/>
      <c r="T54" s="47"/>
      <c r="U54" s="47"/>
      <c r="V54" s="47"/>
      <c r="W54" s="47"/>
      <c r="X54" s="37">
        <v>0.5</v>
      </c>
      <c r="Y54" s="47">
        <v>0.5</v>
      </c>
      <c r="Z54" s="47"/>
      <c r="AA54" s="37"/>
      <c r="AB54" s="46"/>
      <c r="AC54" s="46"/>
      <c r="AD54" s="37"/>
      <c r="AE54" s="38" t="s">
        <v>328</v>
      </c>
      <c r="AF54" s="37"/>
      <c r="AG54" s="37">
        <f t="shared" si="0"/>
        <v>0</v>
      </c>
      <c r="AH54" s="6"/>
    </row>
    <row r="55" spans="2:34" ht="105" hidden="1" x14ac:dyDescent="0.25">
      <c r="B55" s="5" t="s">
        <v>64</v>
      </c>
      <c r="C55" s="5" t="s">
        <v>65</v>
      </c>
      <c r="D55" s="5" t="s">
        <v>66</v>
      </c>
      <c r="E55" s="5" t="s">
        <v>67</v>
      </c>
      <c r="F55" s="5" t="s">
        <v>75</v>
      </c>
      <c r="G55" s="5" t="s">
        <v>314</v>
      </c>
      <c r="H55" s="5" t="s">
        <v>81</v>
      </c>
      <c r="I55" s="5" t="s">
        <v>316</v>
      </c>
      <c r="J55" s="217"/>
      <c r="K55" s="6" t="s">
        <v>287</v>
      </c>
      <c r="L55" s="6" t="s">
        <v>288</v>
      </c>
      <c r="M55" s="5" t="s">
        <v>70</v>
      </c>
      <c r="N55" s="7">
        <v>42767</v>
      </c>
      <c r="O55" s="7">
        <v>43100</v>
      </c>
      <c r="P55" s="6" t="s">
        <v>88</v>
      </c>
      <c r="Q55" s="6" t="s">
        <v>88</v>
      </c>
      <c r="R55" s="46">
        <v>0.02</v>
      </c>
      <c r="S55" s="37"/>
      <c r="T55" s="46">
        <v>0.09</v>
      </c>
      <c r="U55" s="46">
        <v>0.09</v>
      </c>
      <c r="V55" s="46">
        <v>0.09</v>
      </c>
      <c r="W55" s="46">
        <v>0.09</v>
      </c>
      <c r="X55" s="37">
        <v>0.09</v>
      </c>
      <c r="Y55" s="46">
        <v>0.09</v>
      </c>
      <c r="Z55" s="46">
        <v>0.09</v>
      </c>
      <c r="AA55" s="37">
        <v>0.09</v>
      </c>
      <c r="AB55" s="46">
        <v>0.09</v>
      </c>
      <c r="AC55" s="46">
        <v>0.09</v>
      </c>
      <c r="AD55" s="37">
        <v>0.1</v>
      </c>
      <c r="AE55" s="38" t="s">
        <v>328</v>
      </c>
      <c r="AF55" s="37"/>
      <c r="AG55" s="37">
        <f t="shared" si="0"/>
        <v>0</v>
      </c>
      <c r="AH55" s="6"/>
    </row>
    <row r="56" spans="2:34" ht="105" hidden="1" x14ac:dyDescent="0.25">
      <c r="B56" s="5" t="s">
        <v>64</v>
      </c>
      <c r="C56" s="5" t="s">
        <v>65</v>
      </c>
      <c r="D56" s="5" t="s">
        <v>66</v>
      </c>
      <c r="E56" s="5" t="s">
        <v>67</v>
      </c>
      <c r="F56" s="5" t="s">
        <v>75</v>
      </c>
      <c r="G56" s="5" t="s">
        <v>314</v>
      </c>
      <c r="H56" s="5" t="s">
        <v>81</v>
      </c>
      <c r="I56" s="5" t="s">
        <v>316</v>
      </c>
      <c r="J56" s="217"/>
      <c r="K56" s="6" t="s">
        <v>289</v>
      </c>
      <c r="L56" s="6" t="s">
        <v>276</v>
      </c>
      <c r="M56" s="5" t="s">
        <v>70</v>
      </c>
      <c r="N56" s="7">
        <v>42736</v>
      </c>
      <c r="O56" s="7">
        <v>43100</v>
      </c>
      <c r="P56" s="6" t="s">
        <v>88</v>
      </c>
      <c r="Q56" s="6" t="s">
        <v>88</v>
      </c>
      <c r="R56" s="46">
        <v>0.02</v>
      </c>
      <c r="S56" s="37">
        <v>0.08</v>
      </c>
      <c r="T56" s="46">
        <v>0.08</v>
      </c>
      <c r="U56" s="46">
        <v>0.08</v>
      </c>
      <c r="V56" s="46">
        <v>0.08</v>
      </c>
      <c r="W56" s="46">
        <v>0.08</v>
      </c>
      <c r="X56" s="37">
        <v>0.08</v>
      </c>
      <c r="Y56" s="46">
        <v>0.08</v>
      </c>
      <c r="Z56" s="46">
        <v>0.08</v>
      </c>
      <c r="AA56" s="37">
        <v>0.08</v>
      </c>
      <c r="AB56" s="46">
        <v>0.08</v>
      </c>
      <c r="AC56" s="46">
        <v>0.08</v>
      </c>
      <c r="AD56" s="37">
        <v>0.12</v>
      </c>
      <c r="AE56" s="38" t="s">
        <v>328</v>
      </c>
      <c r="AF56" s="37">
        <v>0.08</v>
      </c>
      <c r="AG56" s="37">
        <f t="shared" si="0"/>
        <v>0.08</v>
      </c>
      <c r="AH56" s="6" t="s">
        <v>391</v>
      </c>
    </row>
    <row r="57" spans="2:34" ht="105" hidden="1" x14ac:dyDescent="0.25">
      <c r="B57" s="5" t="s">
        <v>64</v>
      </c>
      <c r="C57" s="5" t="s">
        <v>65</v>
      </c>
      <c r="D57" s="5" t="s">
        <v>66</v>
      </c>
      <c r="E57" s="5" t="s">
        <v>67</v>
      </c>
      <c r="F57" s="5" t="s">
        <v>75</v>
      </c>
      <c r="G57" s="5" t="s">
        <v>314</v>
      </c>
      <c r="H57" s="5" t="s">
        <v>81</v>
      </c>
      <c r="I57" s="5" t="s">
        <v>316</v>
      </c>
      <c r="J57" s="217"/>
      <c r="K57" s="6" t="s">
        <v>290</v>
      </c>
      <c r="L57" s="6" t="s">
        <v>291</v>
      </c>
      <c r="M57" s="5" t="s">
        <v>70</v>
      </c>
      <c r="N57" s="7">
        <v>42736</v>
      </c>
      <c r="O57" s="7">
        <v>43100</v>
      </c>
      <c r="P57" s="6" t="s">
        <v>88</v>
      </c>
      <c r="Q57" s="6" t="s">
        <v>88</v>
      </c>
      <c r="R57" s="46">
        <v>0.02</v>
      </c>
      <c r="S57" s="37">
        <v>0.3</v>
      </c>
      <c r="T57" s="46">
        <v>0.03</v>
      </c>
      <c r="U57" s="46">
        <v>0.03</v>
      </c>
      <c r="V57" s="46">
        <v>0.03</v>
      </c>
      <c r="W57" s="46">
        <v>0.4</v>
      </c>
      <c r="X57" s="37">
        <v>0.03</v>
      </c>
      <c r="Y57" s="46">
        <v>0.03</v>
      </c>
      <c r="Z57" s="46">
        <v>0.03</v>
      </c>
      <c r="AA57" s="37">
        <v>0.03</v>
      </c>
      <c r="AB57" s="46">
        <v>0.03</v>
      </c>
      <c r="AC57" s="46">
        <v>0.03</v>
      </c>
      <c r="AD57" s="37">
        <v>0.03</v>
      </c>
      <c r="AE57" s="38" t="s">
        <v>328</v>
      </c>
      <c r="AF57" s="37">
        <v>0.3</v>
      </c>
      <c r="AG57" s="37">
        <f t="shared" si="0"/>
        <v>0.3</v>
      </c>
      <c r="AH57" s="6" t="s">
        <v>392</v>
      </c>
    </row>
    <row r="58" spans="2:34" ht="105" hidden="1" x14ac:dyDescent="0.25">
      <c r="B58" s="5" t="s">
        <v>64</v>
      </c>
      <c r="C58" s="5" t="s">
        <v>65</v>
      </c>
      <c r="D58" s="5" t="s">
        <v>66</v>
      </c>
      <c r="E58" s="5" t="s">
        <v>67</v>
      </c>
      <c r="F58" s="5" t="s">
        <v>75</v>
      </c>
      <c r="G58" s="5" t="s">
        <v>314</v>
      </c>
      <c r="H58" s="5" t="s">
        <v>81</v>
      </c>
      <c r="I58" s="5" t="s">
        <v>316</v>
      </c>
      <c r="J58" s="217"/>
      <c r="K58" s="6" t="s">
        <v>292</v>
      </c>
      <c r="L58" s="6" t="s">
        <v>293</v>
      </c>
      <c r="M58" s="5" t="s">
        <v>70</v>
      </c>
      <c r="N58" s="7">
        <v>42736</v>
      </c>
      <c r="O58" s="7">
        <v>42855</v>
      </c>
      <c r="P58" s="6" t="s">
        <v>88</v>
      </c>
      <c r="Q58" s="6" t="s">
        <v>88</v>
      </c>
      <c r="R58" s="46">
        <v>0.03</v>
      </c>
      <c r="S58" s="37">
        <v>0.25</v>
      </c>
      <c r="T58" s="46">
        <v>0.25</v>
      </c>
      <c r="U58" s="46">
        <v>0.25</v>
      </c>
      <c r="V58" s="46">
        <v>0.25</v>
      </c>
      <c r="W58" s="47"/>
      <c r="X58" s="37"/>
      <c r="Y58" s="47"/>
      <c r="Z58" s="47"/>
      <c r="AA58" s="37"/>
      <c r="AB58" s="46"/>
      <c r="AC58" s="46"/>
      <c r="AD58" s="37"/>
      <c r="AE58" s="38" t="s">
        <v>328</v>
      </c>
      <c r="AF58" s="37">
        <v>0.25</v>
      </c>
      <c r="AG58" s="37">
        <f t="shared" si="0"/>
        <v>0.25</v>
      </c>
      <c r="AH58" s="6" t="s">
        <v>393</v>
      </c>
    </row>
    <row r="59" spans="2:34" ht="105" hidden="1" x14ac:dyDescent="0.25">
      <c r="B59" s="5" t="s">
        <v>64</v>
      </c>
      <c r="C59" s="5" t="s">
        <v>65</v>
      </c>
      <c r="D59" s="5" t="s">
        <v>66</v>
      </c>
      <c r="E59" s="5" t="s">
        <v>67</v>
      </c>
      <c r="F59" s="5" t="s">
        <v>75</v>
      </c>
      <c r="G59" s="5" t="s">
        <v>314</v>
      </c>
      <c r="H59" s="5" t="s">
        <v>81</v>
      </c>
      <c r="I59" s="5" t="s">
        <v>316</v>
      </c>
      <c r="J59" s="217"/>
      <c r="K59" s="6" t="s">
        <v>294</v>
      </c>
      <c r="L59" s="6" t="s">
        <v>295</v>
      </c>
      <c r="M59" s="5" t="s">
        <v>70</v>
      </c>
      <c r="N59" s="7">
        <v>42736</v>
      </c>
      <c r="O59" s="7">
        <v>42794</v>
      </c>
      <c r="P59" s="6" t="s">
        <v>88</v>
      </c>
      <c r="Q59" s="6" t="s">
        <v>88</v>
      </c>
      <c r="R59" s="46">
        <v>0.02</v>
      </c>
      <c r="S59" s="37">
        <v>1</v>
      </c>
      <c r="T59" s="46"/>
      <c r="U59" s="47"/>
      <c r="V59" s="47"/>
      <c r="W59" s="47"/>
      <c r="X59" s="37"/>
      <c r="Y59" s="47"/>
      <c r="Z59" s="47"/>
      <c r="AA59" s="37"/>
      <c r="AB59" s="46"/>
      <c r="AC59" s="46"/>
      <c r="AD59" s="37"/>
      <c r="AE59" s="38" t="s">
        <v>328</v>
      </c>
      <c r="AF59" s="37">
        <v>1</v>
      </c>
      <c r="AG59" s="37">
        <f t="shared" si="0"/>
        <v>1</v>
      </c>
      <c r="AH59" s="6" t="s">
        <v>394</v>
      </c>
    </row>
    <row r="60" spans="2:34" ht="105" hidden="1" x14ac:dyDescent="0.25">
      <c r="B60" s="5" t="s">
        <v>64</v>
      </c>
      <c r="C60" s="5" t="s">
        <v>65</v>
      </c>
      <c r="D60" s="5" t="s">
        <v>66</v>
      </c>
      <c r="E60" s="5" t="s">
        <v>67</v>
      </c>
      <c r="F60" s="5" t="s">
        <v>75</v>
      </c>
      <c r="G60" s="5" t="s">
        <v>314</v>
      </c>
      <c r="H60" s="5" t="s">
        <v>81</v>
      </c>
      <c r="I60" s="5" t="s">
        <v>316</v>
      </c>
      <c r="J60" s="217"/>
      <c r="K60" s="6" t="s">
        <v>296</v>
      </c>
      <c r="L60" s="6" t="s">
        <v>295</v>
      </c>
      <c r="M60" s="5" t="s">
        <v>70</v>
      </c>
      <c r="N60" s="7">
        <v>42917</v>
      </c>
      <c r="O60" s="7">
        <v>42947</v>
      </c>
      <c r="P60" s="6" t="s">
        <v>88</v>
      </c>
      <c r="Q60" s="6" t="s">
        <v>88</v>
      </c>
      <c r="R60" s="46">
        <v>0.02</v>
      </c>
      <c r="S60" s="37"/>
      <c r="T60" s="47"/>
      <c r="U60" s="47"/>
      <c r="V60" s="47"/>
      <c r="W60" s="47"/>
      <c r="X60" s="37"/>
      <c r="Y60" s="47">
        <v>1</v>
      </c>
      <c r="Z60" s="47"/>
      <c r="AA60" s="37"/>
      <c r="AB60" s="46"/>
      <c r="AC60" s="46"/>
      <c r="AD60" s="37"/>
      <c r="AE60" s="38" t="s">
        <v>328</v>
      </c>
      <c r="AF60" s="37"/>
      <c r="AG60" s="37">
        <f t="shared" si="0"/>
        <v>0</v>
      </c>
      <c r="AH60" s="6"/>
    </row>
    <row r="61" spans="2:34" ht="105" hidden="1" x14ac:dyDescent="0.25">
      <c r="B61" s="5" t="s">
        <v>64</v>
      </c>
      <c r="C61" s="5" t="s">
        <v>65</v>
      </c>
      <c r="D61" s="5" t="s">
        <v>66</v>
      </c>
      <c r="E61" s="5" t="s">
        <v>67</v>
      </c>
      <c r="F61" s="5" t="s">
        <v>75</v>
      </c>
      <c r="G61" s="5" t="s">
        <v>314</v>
      </c>
      <c r="H61" s="5" t="s">
        <v>81</v>
      </c>
      <c r="I61" s="5" t="s">
        <v>316</v>
      </c>
      <c r="J61" s="217"/>
      <c r="K61" s="6" t="s">
        <v>297</v>
      </c>
      <c r="L61" s="6" t="s">
        <v>298</v>
      </c>
      <c r="M61" s="5" t="s">
        <v>70</v>
      </c>
      <c r="N61" s="7">
        <v>42948</v>
      </c>
      <c r="O61" s="7">
        <v>43039</v>
      </c>
      <c r="P61" s="6" t="s">
        <v>88</v>
      </c>
      <c r="Q61" s="6" t="s">
        <v>88</v>
      </c>
      <c r="R61" s="46">
        <v>0.02</v>
      </c>
      <c r="S61" s="37"/>
      <c r="T61" s="47"/>
      <c r="U61" s="47"/>
      <c r="V61" s="47"/>
      <c r="W61" s="47"/>
      <c r="X61" s="37"/>
      <c r="Y61" s="47"/>
      <c r="Z61" s="47">
        <v>0.75</v>
      </c>
      <c r="AA61" s="37"/>
      <c r="AB61" s="46">
        <v>0.25</v>
      </c>
      <c r="AC61" s="46"/>
      <c r="AD61" s="37"/>
      <c r="AE61" s="38" t="s">
        <v>328</v>
      </c>
      <c r="AF61" s="37"/>
      <c r="AG61" s="37">
        <f t="shared" si="0"/>
        <v>0</v>
      </c>
      <c r="AH61" s="6"/>
    </row>
    <row r="62" spans="2:34" ht="105" hidden="1" x14ac:dyDescent="0.25">
      <c r="B62" s="5" t="s">
        <v>64</v>
      </c>
      <c r="C62" s="5" t="s">
        <v>65</v>
      </c>
      <c r="D62" s="5" t="s">
        <v>66</v>
      </c>
      <c r="E62" s="5" t="s">
        <v>67</v>
      </c>
      <c r="F62" s="5" t="s">
        <v>75</v>
      </c>
      <c r="G62" s="5" t="s">
        <v>314</v>
      </c>
      <c r="H62" s="5" t="s">
        <v>81</v>
      </c>
      <c r="I62" s="5" t="s">
        <v>316</v>
      </c>
      <c r="J62" s="217"/>
      <c r="K62" s="6" t="s">
        <v>299</v>
      </c>
      <c r="L62" s="6" t="s">
        <v>276</v>
      </c>
      <c r="M62" s="5" t="s">
        <v>70</v>
      </c>
      <c r="N62" s="7">
        <v>42917</v>
      </c>
      <c r="O62" s="7">
        <v>43069</v>
      </c>
      <c r="P62" s="6" t="s">
        <v>53</v>
      </c>
      <c r="Q62" s="6" t="s">
        <v>88</v>
      </c>
      <c r="R62" s="46">
        <v>0.02</v>
      </c>
      <c r="S62" s="37"/>
      <c r="T62" s="47"/>
      <c r="U62" s="47"/>
      <c r="V62" s="47"/>
      <c r="W62" s="47"/>
      <c r="X62" s="37"/>
      <c r="Y62" s="46">
        <v>0.5</v>
      </c>
      <c r="Z62" s="47"/>
      <c r="AA62" s="37"/>
      <c r="AB62" s="46"/>
      <c r="AC62" s="46">
        <v>0.5</v>
      </c>
      <c r="AD62" s="37"/>
      <c r="AE62" s="38" t="s">
        <v>328</v>
      </c>
      <c r="AF62" s="37"/>
      <c r="AG62" s="37">
        <f t="shared" si="0"/>
        <v>0</v>
      </c>
      <c r="AH62" s="10"/>
    </row>
    <row r="63" spans="2:34" ht="105" hidden="1" x14ac:dyDescent="0.25">
      <c r="B63" s="5" t="s">
        <v>64</v>
      </c>
      <c r="C63" s="5" t="s">
        <v>65</v>
      </c>
      <c r="D63" s="5" t="s">
        <v>66</v>
      </c>
      <c r="E63" s="5" t="s">
        <v>67</v>
      </c>
      <c r="F63" s="5" t="s">
        <v>75</v>
      </c>
      <c r="G63" s="5" t="s">
        <v>314</v>
      </c>
      <c r="H63" s="5" t="s">
        <v>81</v>
      </c>
      <c r="I63" s="5" t="s">
        <v>316</v>
      </c>
      <c r="J63" s="33" t="s">
        <v>136</v>
      </c>
      <c r="K63" s="6" t="s">
        <v>300</v>
      </c>
      <c r="L63" s="6" t="s">
        <v>301</v>
      </c>
      <c r="M63" s="5" t="s">
        <v>70</v>
      </c>
      <c r="N63" s="7">
        <v>42795</v>
      </c>
      <c r="O63" s="7">
        <v>43100</v>
      </c>
      <c r="P63" s="6" t="s">
        <v>88</v>
      </c>
      <c r="Q63" s="6" t="s">
        <v>88</v>
      </c>
      <c r="R63" s="46">
        <v>0.02</v>
      </c>
      <c r="S63" s="37"/>
      <c r="T63" s="47"/>
      <c r="U63" s="47">
        <v>0.25</v>
      </c>
      <c r="V63" s="47"/>
      <c r="W63" s="47"/>
      <c r="X63" s="37">
        <v>0.25</v>
      </c>
      <c r="Y63" s="46"/>
      <c r="Z63" s="47"/>
      <c r="AA63" s="37">
        <v>0.25</v>
      </c>
      <c r="AB63" s="46"/>
      <c r="AC63" s="46"/>
      <c r="AD63" s="37">
        <v>0.25</v>
      </c>
      <c r="AE63" s="38" t="s">
        <v>328</v>
      </c>
      <c r="AF63" s="37"/>
      <c r="AG63" s="37">
        <f t="shared" si="0"/>
        <v>0</v>
      </c>
      <c r="AH63" s="10"/>
    </row>
    <row r="64" spans="2:34" ht="105" hidden="1" x14ac:dyDescent="0.25">
      <c r="B64" s="5" t="s">
        <v>64</v>
      </c>
      <c r="C64" s="5" t="s">
        <v>65</v>
      </c>
      <c r="D64" s="5" t="s">
        <v>66</v>
      </c>
      <c r="E64" s="5" t="s">
        <v>67</v>
      </c>
      <c r="F64" s="5" t="s">
        <v>74</v>
      </c>
      <c r="G64" s="5" t="s">
        <v>314</v>
      </c>
      <c r="H64" s="5" t="s">
        <v>81</v>
      </c>
      <c r="I64" s="5" t="s">
        <v>319</v>
      </c>
      <c r="J64" s="5" t="s">
        <v>175</v>
      </c>
      <c r="K64" s="6" t="s">
        <v>406</v>
      </c>
      <c r="L64" s="6" t="s">
        <v>176</v>
      </c>
      <c r="M64" s="5" t="s">
        <v>53</v>
      </c>
      <c r="N64" s="7">
        <v>42857</v>
      </c>
      <c r="O64" s="7">
        <v>43100</v>
      </c>
      <c r="P64" s="6" t="s">
        <v>177</v>
      </c>
      <c r="Q64" s="6" t="s">
        <v>407</v>
      </c>
      <c r="R64" s="46">
        <v>0.02</v>
      </c>
      <c r="S64" s="37"/>
      <c r="T64" s="46"/>
      <c r="U64" s="46"/>
      <c r="V64" s="46"/>
      <c r="W64" s="46">
        <v>0.2</v>
      </c>
      <c r="X64" s="37"/>
      <c r="Y64" s="46">
        <v>0.2</v>
      </c>
      <c r="Z64" s="46"/>
      <c r="AA64" s="37">
        <v>0.2</v>
      </c>
      <c r="AB64" s="46"/>
      <c r="AC64" s="46">
        <v>0.2</v>
      </c>
      <c r="AD64" s="37">
        <v>0.2</v>
      </c>
      <c r="AE64" s="38" t="s">
        <v>328</v>
      </c>
      <c r="AF64" s="37">
        <v>0</v>
      </c>
      <c r="AG64" s="37">
        <f t="shared" si="0"/>
        <v>0</v>
      </c>
      <c r="AH64" s="37"/>
    </row>
    <row r="65" spans="2:34" ht="105" hidden="1" x14ac:dyDescent="0.25">
      <c r="B65" s="5" t="s">
        <v>64</v>
      </c>
      <c r="C65" s="5" t="s">
        <v>65</v>
      </c>
      <c r="D65" s="5" t="s">
        <v>66</v>
      </c>
      <c r="E65" s="5" t="s">
        <v>67</v>
      </c>
      <c r="F65" s="5" t="s">
        <v>68</v>
      </c>
      <c r="G65" s="5" t="s">
        <v>314</v>
      </c>
      <c r="H65" s="5" t="s">
        <v>81</v>
      </c>
      <c r="I65" s="5" t="s">
        <v>319</v>
      </c>
      <c r="J65" s="5" t="s">
        <v>178</v>
      </c>
      <c r="K65" s="6" t="s">
        <v>179</v>
      </c>
      <c r="L65" s="6" t="s">
        <v>408</v>
      </c>
      <c r="M65" s="5" t="s">
        <v>53</v>
      </c>
      <c r="N65" s="7">
        <v>42781</v>
      </c>
      <c r="O65" s="7">
        <v>43100</v>
      </c>
      <c r="P65" s="6" t="s">
        <v>177</v>
      </c>
      <c r="Q65" s="6" t="s">
        <v>180</v>
      </c>
      <c r="R65" s="46">
        <v>0.02</v>
      </c>
      <c r="S65" s="37"/>
      <c r="T65" s="46">
        <v>0.2</v>
      </c>
      <c r="U65" s="46"/>
      <c r="V65" s="46">
        <v>0.2</v>
      </c>
      <c r="W65" s="46"/>
      <c r="X65" s="37"/>
      <c r="Y65" s="46">
        <v>0.2</v>
      </c>
      <c r="Z65" s="46"/>
      <c r="AA65" s="37"/>
      <c r="AB65" s="46">
        <v>0.2</v>
      </c>
      <c r="AC65" s="46"/>
      <c r="AD65" s="37">
        <v>0.2</v>
      </c>
      <c r="AE65" s="38" t="s">
        <v>328</v>
      </c>
      <c r="AF65" s="37"/>
      <c r="AG65" s="37">
        <f t="shared" si="0"/>
        <v>0</v>
      </c>
      <c r="AH65" s="37"/>
    </row>
    <row r="66" spans="2:34" ht="105" hidden="1" x14ac:dyDescent="0.25">
      <c r="B66" s="5" t="s">
        <v>64</v>
      </c>
      <c r="C66" s="5" t="s">
        <v>65</v>
      </c>
      <c r="D66" s="5" t="s">
        <v>66</v>
      </c>
      <c r="E66" s="5" t="s">
        <v>67</v>
      </c>
      <c r="F66" s="5" t="s">
        <v>68</v>
      </c>
      <c r="G66" s="5" t="s">
        <v>314</v>
      </c>
      <c r="H66" s="5" t="s">
        <v>81</v>
      </c>
      <c r="I66" s="5" t="s">
        <v>319</v>
      </c>
      <c r="J66" s="5" t="s">
        <v>181</v>
      </c>
      <c r="K66" s="6" t="s">
        <v>320</v>
      </c>
      <c r="L66" s="6" t="s">
        <v>408</v>
      </c>
      <c r="M66" s="5" t="s">
        <v>53</v>
      </c>
      <c r="N66" s="7">
        <v>42781</v>
      </c>
      <c r="O66" s="7">
        <v>43100</v>
      </c>
      <c r="P66" s="6" t="s">
        <v>177</v>
      </c>
      <c r="Q66" s="6" t="s">
        <v>180</v>
      </c>
      <c r="R66" s="46">
        <v>0.02</v>
      </c>
      <c r="S66" s="37"/>
      <c r="T66" s="46">
        <v>0.2</v>
      </c>
      <c r="U66" s="46"/>
      <c r="V66" s="46">
        <v>0.2</v>
      </c>
      <c r="W66" s="46"/>
      <c r="X66" s="37"/>
      <c r="Y66" s="46">
        <v>0.2</v>
      </c>
      <c r="Z66" s="46"/>
      <c r="AA66" s="37"/>
      <c r="AB66" s="46">
        <v>0.2</v>
      </c>
      <c r="AC66" s="46"/>
      <c r="AD66" s="37">
        <v>0.2</v>
      </c>
      <c r="AE66" s="38" t="s">
        <v>328</v>
      </c>
      <c r="AF66" s="37"/>
      <c r="AG66" s="37">
        <f t="shared" si="0"/>
        <v>0</v>
      </c>
      <c r="AH66" s="37"/>
    </row>
    <row r="67" spans="2:34" ht="105" hidden="1" x14ac:dyDescent="0.25">
      <c r="B67" s="5" t="s">
        <v>64</v>
      </c>
      <c r="C67" s="5" t="s">
        <v>65</v>
      </c>
      <c r="D67" s="5" t="s">
        <v>66</v>
      </c>
      <c r="E67" s="5" t="s">
        <v>67</v>
      </c>
      <c r="F67" s="5" t="s">
        <v>74</v>
      </c>
      <c r="G67" s="5" t="s">
        <v>314</v>
      </c>
      <c r="H67" s="5" t="s">
        <v>81</v>
      </c>
      <c r="I67" s="5" t="s">
        <v>319</v>
      </c>
      <c r="J67" s="5" t="s">
        <v>182</v>
      </c>
      <c r="K67" s="6" t="s">
        <v>183</v>
      </c>
      <c r="L67" s="6" t="s">
        <v>409</v>
      </c>
      <c r="M67" s="5" t="s">
        <v>53</v>
      </c>
      <c r="N67" s="7">
        <v>42795</v>
      </c>
      <c r="O67" s="7">
        <v>42978</v>
      </c>
      <c r="P67" s="6" t="s">
        <v>71</v>
      </c>
      <c r="Q67" s="6" t="s">
        <v>180</v>
      </c>
      <c r="R67" s="46">
        <v>0.01</v>
      </c>
      <c r="S67" s="37"/>
      <c r="T67" s="46"/>
      <c r="U67" s="46">
        <v>0.2</v>
      </c>
      <c r="V67" s="46"/>
      <c r="W67" s="46">
        <v>0.3</v>
      </c>
      <c r="X67" s="37"/>
      <c r="Y67" s="46">
        <v>0.3</v>
      </c>
      <c r="Z67" s="46">
        <v>0.2</v>
      </c>
      <c r="AA67" s="37"/>
      <c r="AB67" s="46"/>
      <c r="AC67" s="46"/>
      <c r="AD67" s="37"/>
      <c r="AE67" s="38" t="s">
        <v>328</v>
      </c>
      <c r="AF67" s="37">
        <v>0</v>
      </c>
      <c r="AG67" s="37">
        <f t="shared" si="0"/>
        <v>0</v>
      </c>
      <c r="AH67" s="37"/>
    </row>
    <row r="68" spans="2:34" ht="105" hidden="1" x14ac:dyDescent="0.25">
      <c r="B68" s="5" t="s">
        <v>64</v>
      </c>
      <c r="C68" s="5" t="s">
        <v>65</v>
      </c>
      <c r="D68" s="5" t="s">
        <v>66</v>
      </c>
      <c r="E68" s="5" t="s">
        <v>67</v>
      </c>
      <c r="F68" s="5" t="s">
        <v>68</v>
      </c>
      <c r="G68" s="5" t="s">
        <v>314</v>
      </c>
      <c r="H68" s="5" t="s">
        <v>81</v>
      </c>
      <c r="I68" s="5" t="s">
        <v>321</v>
      </c>
      <c r="J68" s="5" t="s">
        <v>184</v>
      </c>
      <c r="K68" s="6" t="s">
        <v>185</v>
      </c>
      <c r="L68" s="6" t="s">
        <v>186</v>
      </c>
      <c r="M68" s="5" t="s">
        <v>53</v>
      </c>
      <c r="N68" s="7">
        <v>42857</v>
      </c>
      <c r="O68" s="7">
        <v>43100</v>
      </c>
      <c r="P68" s="6" t="s">
        <v>88</v>
      </c>
      <c r="Q68" s="6" t="s">
        <v>88</v>
      </c>
      <c r="R68" s="46">
        <v>0.01</v>
      </c>
      <c r="S68" s="37"/>
      <c r="T68" s="46"/>
      <c r="U68" s="46"/>
      <c r="V68" s="46"/>
      <c r="W68" s="46">
        <v>0.05</v>
      </c>
      <c r="X68" s="37">
        <v>0.08</v>
      </c>
      <c r="Y68" s="46">
        <v>0.1</v>
      </c>
      <c r="Z68" s="46">
        <v>0.14299999999999999</v>
      </c>
      <c r="AA68" s="37">
        <v>0.14599999999999999</v>
      </c>
      <c r="AB68" s="46">
        <v>0.183</v>
      </c>
      <c r="AC68" s="46">
        <v>0.193</v>
      </c>
      <c r="AD68" s="37">
        <v>0.1</v>
      </c>
      <c r="AE68" s="38" t="s">
        <v>328</v>
      </c>
      <c r="AF68" s="37"/>
      <c r="AG68" s="37">
        <f t="shared" si="0"/>
        <v>0</v>
      </c>
      <c r="AH68" s="15"/>
    </row>
    <row r="69" spans="2:34" ht="105" hidden="1" x14ac:dyDescent="0.25">
      <c r="B69" s="5" t="s">
        <v>64</v>
      </c>
      <c r="C69" s="5" t="s">
        <v>65</v>
      </c>
      <c r="D69" s="5" t="s">
        <v>66</v>
      </c>
      <c r="E69" s="5" t="s">
        <v>67</v>
      </c>
      <c r="F69" s="5" t="s">
        <v>68</v>
      </c>
      <c r="G69" s="5" t="s">
        <v>314</v>
      </c>
      <c r="H69" s="5" t="s">
        <v>81</v>
      </c>
      <c r="I69" s="5" t="s">
        <v>321</v>
      </c>
      <c r="J69" s="5" t="s">
        <v>184</v>
      </c>
      <c r="K69" s="6" t="s">
        <v>187</v>
      </c>
      <c r="L69" s="6" t="s">
        <v>188</v>
      </c>
      <c r="M69" s="5" t="s">
        <v>53</v>
      </c>
      <c r="N69" s="7">
        <v>42857</v>
      </c>
      <c r="O69" s="7">
        <v>43100</v>
      </c>
      <c r="P69" s="6" t="s">
        <v>189</v>
      </c>
      <c r="Q69" s="6" t="s">
        <v>88</v>
      </c>
      <c r="R69" s="46">
        <v>0.01</v>
      </c>
      <c r="S69" s="37"/>
      <c r="T69" s="46"/>
      <c r="U69" s="46"/>
      <c r="V69" s="46"/>
      <c r="W69" s="46">
        <v>0.05</v>
      </c>
      <c r="X69" s="37">
        <v>0.08</v>
      </c>
      <c r="Y69" s="46">
        <v>0.1</v>
      </c>
      <c r="Z69" s="46">
        <v>0.14299999999999999</v>
      </c>
      <c r="AA69" s="37">
        <v>0.14599999999999999</v>
      </c>
      <c r="AB69" s="46">
        <v>0.183</v>
      </c>
      <c r="AC69" s="46">
        <v>0.193</v>
      </c>
      <c r="AD69" s="37">
        <v>0.1</v>
      </c>
      <c r="AE69" s="38" t="s">
        <v>328</v>
      </c>
      <c r="AF69" s="37"/>
      <c r="AG69" s="37">
        <f t="shared" si="0"/>
        <v>0</v>
      </c>
      <c r="AH69" s="15"/>
    </row>
    <row r="70" spans="2:34" ht="105" hidden="1" x14ac:dyDescent="0.25">
      <c r="B70" s="5" t="s">
        <v>64</v>
      </c>
      <c r="C70" s="5" t="s">
        <v>65</v>
      </c>
      <c r="D70" s="5" t="s">
        <v>66</v>
      </c>
      <c r="E70" s="5" t="s">
        <v>67</v>
      </c>
      <c r="F70" s="5" t="s">
        <v>68</v>
      </c>
      <c r="G70" s="5" t="s">
        <v>314</v>
      </c>
      <c r="H70" s="5" t="s">
        <v>81</v>
      </c>
      <c r="I70" s="5" t="s">
        <v>321</v>
      </c>
      <c r="J70" s="5" t="s">
        <v>190</v>
      </c>
      <c r="K70" s="6" t="s">
        <v>191</v>
      </c>
      <c r="L70" s="6" t="s">
        <v>192</v>
      </c>
      <c r="M70" s="5" t="s">
        <v>53</v>
      </c>
      <c r="N70" s="7">
        <v>42795</v>
      </c>
      <c r="O70" s="7">
        <v>42978</v>
      </c>
      <c r="P70" s="6" t="s">
        <v>88</v>
      </c>
      <c r="Q70" s="6" t="s">
        <v>88</v>
      </c>
      <c r="R70" s="46">
        <v>0.01</v>
      </c>
      <c r="S70" s="37"/>
      <c r="T70" s="46"/>
      <c r="U70" s="46">
        <v>0.05</v>
      </c>
      <c r="V70" s="46">
        <v>0.19</v>
      </c>
      <c r="W70" s="46">
        <v>0.19</v>
      </c>
      <c r="X70" s="37">
        <v>0.19</v>
      </c>
      <c r="Y70" s="46">
        <v>0.19</v>
      </c>
      <c r="Z70" s="46">
        <v>0.19</v>
      </c>
      <c r="AA70" s="37"/>
      <c r="AB70" s="46"/>
      <c r="AC70" s="46"/>
      <c r="AD70" s="37"/>
      <c r="AE70" s="38" t="s">
        <v>328</v>
      </c>
      <c r="AF70" s="37"/>
      <c r="AG70" s="37">
        <f t="shared" si="0"/>
        <v>0</v>
      </c>
      <c r="AH70" s="15"/>
    </row>
    <row r="71" spans="2:34" ht="105" hidden="1" x14ac:dyDescent="0.25">
      <c r="B71" s="5" t="s">
        <v>64</v>
      </c>
      <c r="C71" s="5" t="s">
        <v>65</v>
      </c>
      <c r="D71" s="5" t="s">
        <v>66</v>
      </c>
      <c r="E71" s="5" t="s">
        <v>67</v>
      </c>
      <c r="F71" s="5" t="s">
        <v>72</v>
      </c>
      <c r="G71" s="5" t="s">
        <v>314</v>
      </c>
      <c r="H71" s="5" t="s">
        <v>81</v>
      </c>
      <c r="I71" s="5" t="s">
        <v>316</v>
      </c>
      <c r="J71" s="5" t="s">
        <v>193</v>
      </c>
      <c r="K71" s="6" t="s">
        <v>194</v>
      </c>
      <c r="L71" s="6" t="s">
        <v>195</v>
      </c>
      <c r="M71" s="5" t="s">
        <v>53</v>
      </c>
      <c r="N71" s="7">
        <v>42758</v>
      </c>
      <c r="O71" s="7">
        <v>42825</v>
      </c>
      <c r="P71" s="6" t="s">
        <v>177</v>
      </c>
      <c r="Q71" s="6" t="s">
        <v>88</v>
      </c>
      <c r="R71" s="46">
        <v>0.03</v>
      </c>
      <c r="S71" s="37">
        <v>0.15</v>
      </c>
      <c r="T71" s="46">
        <v>0.45</v>
      </c>
      <c r="U71" s="46">
        <v>0.4</v>
      </c>
      <c r="V71" s="47"/>
      <c r="W71" s="47"/>
      <c r="X71" s="37"/>
      <c r="Y71" s="47"/>
      <c r="Z71" s="47"/>
      <c r="AA71" s="37"/>
      <c r="AB71" s="46"/>
      <c r="AC71" s="46"/>
      <c r="AD71" s="37"/>
      <c r="AE71" s="38" t="s">
        <v>328</v>
      </c>
      <c r="AF71" s="37">
        <v>0.15</v>
      </c>
      <c r="AG71" s="37">
        <f t="shared" ref="AG71:AG94" si="2">+AF71</f>
        <v>0.15</v>
      </c>
      <c r="AH71" s="6" t="s">
        <v>410</v>
      </c>
    </row>
    <row r="72" spans="2:34" ht="105" hidden="1" x14ac:dyDescent="0.25">
      <c r="B72" s="5" t="s">
        <v>64</v>
      </c>
      <c r="C72" s="5" t="s">
        <v>65</v>
      </c>
      <c r="D72" s="5" t="s">
        <v>66</v>
      </c>
      <c r="E72" s="5" t="s">
        <v>67</v>
      </c>
      <c r="F72" s="5" t="s">
        <v>72</v>
      </c>
      <c r="G72" s="5" t="s">
        <v>314</v>
      </c>
      <c r="H72" s="5" t="s">
        <v>81</v>
      </c>
      <c r="I72" s="5" t="s">
        <v>316</v>
      </c>
      <c r="J72" s="5" t="s">
        <v>196</v>
      </c>
      <c r="K72" s="6" t="s">
        <v>197</v>
      </c>
      <c r="L72" s="6" t="s">
        <v>198</v>
      </c>
      <c r="M72" s="5" t="s">
        <v>53</v>
      </c>
      <c r="N72" s="7">
        <v>42826</v>
      </c>
      <c r="O72" s="7">
        <v>43100</v>
      </c>
      <c r="P72" s="6" t="s">
        <v>199</v>
      </c>
      <c r="Q72" s="6" t="s">
        <v>88</v>
      </c>
      <c r="R72" s="46">
        <v>0.03</v>
      </c>
      <c r="S72" s="37"/>
      <c r="T72" s="46"/>
      <c r="U72" s="46"/>
      <c r="V72" s="46">
        <v>0.05</v>
      </c>
      <c r="W72" s="46">
        <v>0.08</v>
      </c>
      <c r="X72" s="37">
        <v>0.12</v>
      </c>
      <c r="Y72" s="46">
        <v>0.12</v>
      </c>
      <c r="Z72" s="46">
        <v>0.12</v>
      </c>
      <c r="AA72" s="37">
        <v>0.12</v>
      </c>
      <c r="AB72" s="46">
        <v>0.13</v>
      </c>
      <c r="AC72" s="46">
        <v>0.14000000000000001</v>
      </c>
      <c r="AD72" s="37">
        <v>0.12</v>
      </c>
      <c r="AE72" s="38" t="s">
        <v>328</v>
      </c>
      <c r="AF72" s="37"/>
      <c r="AG72" s="37">
        <f t="shared" si="2"/>
        <v>0</v>
      </c>
      <c r="AH72" s="10"/>
    </row>
    <row r="73" spans="2:34" ht="105" hidden="1" x14ac:dyDescent="0.25">
      <c r="B73" s="5" t="s">
        <v>64</v>
      </c>
      <c r="C73" s="5" t="s">
        <v>65</v>
      </c>
      <c r="D73" s="5" t="s">
        <v>66</v>
      </c>
      <c r="E73" s="5" t="s">
        <v>67</v>
      </c>
      <c r="F73" s="5" t="s">
        <v>68</v>
      </c>
      <c r="G73" s="5" t="s">
        <v>314</v>
      </c>
      <c r="H73" s="5" t="s">
        <v>81</v>
      </c>
      <c r="I73" s="5" t="s">
        <v>316</v>
      </c>
      <c r="J73" s="5" t="s">
        <v>196</v>
      </c>
      <c r="K73" s="6" t="s">
        <v>200</v>
      </c>
      <c r="L73" s="6" t="s">
        <v>201</v>
      </c>
      <c r="M73" s="5" t="s">
        <v>53</v>
      </c>
      <c r="N73" s="7">
        <v>42795</v>
      </c>
      <c r="O73" s="7">
        <v>43069</v>
      </c>
      <c r="P73" s="6" t="s">
        <v>88</v>
      </c>
      <c r="Q73" s="6"/>
      <c r="R73" s="46">
        <v>0.01</v>
      </c>
      <c r="S73" s="37"/>
      <c r="T73" s="46"/>
      <c r="U73" s="46">
        <v>0.05</v>
      </c>
      <c r="V73" s="46">
        <v>0.06</v>
      </c>
      <c r="W73" s="46">
        <v>0.08</v>
      </c>
      <c r="X73" s="37">
        <v>0.12</v>
      </c>
      <c r="Y73" s="46"/>
      <c r="Z73" s="46">
        <v>0.12</v>
      </c>
      <c r="AA73" s="37">
        <v>0.15</v>
      </c>
      <c r="AB73" s="46">
        <v>0.17</v>
      </c>
      <c r="AC73" s="46">
        <v>0.25</v>
      </c>
      <c r="AD73" s="37"/>
      <c r="AE73" s="38" t="s">
        <v>328</v>
      </c>
      <c r="AF73" s="37"/>
      <c r="AG73" s="37">
        <f t="shared" si="2"/>
        <v>0</v>
      </c>
      <c r="AH73" s="10"/>
    </row>
    <row r="74" spans="2:34" ht="150.75" hidden="1" customHeight="1" x14ac:dyDescent="0.25">
      <c r="B74" s="5" t="s">
        <v>64</v>
      </c>
      <c r="C74" s="5" t="s">
        <v>65</v>
      </c>
      <c r="D74" s="5" t="s">
        <v>66</v>
      </c>
      <c r="E74" s="5" t="s">
        <v>67</v>
      </c>
      <c r="F74" s="5" t="s">
        <v>74</v>
      </c>
      <c r="G74" s="5" t="s">
        <v>314</v>
      </c>
      <c r="H74" s="5" t="s">
        <v>81</v>
      </c>
      <c r="I74" s="5" t="s">
        <v>316</v>
      </c>
      <c r="J74" s="211" t="s">
        <v>202</v>
      </c>
      <c r="K74" s="6" t="s">
        <v>203</v>
      </c>
      <c r="L74" s="6" t="s">
        <v>204</v>
      </c>
      <c r="M74" s="5" t="s">
        <v>53</v>
      </c>
      <c r="N74" s="7">
        <v>42826</v>
      </c>
      <c r="O74" s="7">
        <v>43100</v>
      </c>
      <c r="P74" s="6" t="s">
        <v>189</v>
      </c>
      <c r="Q74" s="6" t="s">
        <v>88</v>
      </c>
      <c r="R74" s="46">
        <v>0.01</v>
      </c>
      <c r="S74" s="37"/>
      <c r="T74" s="47"/>
      <c r="U74" s="47"/>
      <c r="V74" s="46">
        <v>0.11</v>
      </c>
      <c r="W74" s="46">
        <v>0.11</v>
      </c>
      <c r="X74" s="37">
        <v>0.11</v>
      </c>
      <c r="Y74" s="46">
        <v>0.11</v>
      </c>
      <c r="Z74" s="46">
        <v>0.11</v>
      </c>
      <c r="AA74" s="37">
        <v>0.11</v>
      </c>
      <c r="AB74" s="46">
        <v>0.11</v>
      </c>
      <c r="AC74" s="46">
        <v>0.11</v>
      </c>
      <c r="AD74" s="37">
        <v>0.12</v>
      </c>
      <c r="AE74" s="38" t="s">
        <v>328</v>
      </c>
      <c r="AF74" s="37">
        <v>0.01</v>
      </c>
      <c r="AG74" s="37">
        <f t="shared" si="2"/>
        <v>0.01</v>
      </c>
      <c r="AH74" s="49" t="s">
        <v>479</v>
      </c>
    </row>
    <row r="75" spans="2:34" ht="140.25" hidden="1" customHeight="1" x14ac:dyDescent="0.25">
      <c r="B75" s="5" t="s">
        <v>64</v>
      </c>
      <c r="C75" s="5" t="s">
        <v>65</v>
      </c>
      <c r="D75" s="5" t="s">
        <v>66</v>
      </c>
      <c r="E75" s="5" t="s">
        <v>67</v>
      </c>
      <c r="F75" s="5" t="s">
        <v>74</v>
      </c>
      <c r="G75" s="5" t="s">
        <v>314</v>
      </c>
      <c r="H75" s="5" t="s">
        <v>81</v>
      </c>
      <c r="I75" s="5" t="s">
        <v>316</v>
      </c>
      <c r="J75" s="213"/>
      <c r="K75" s="6" t="s">
        <v>205</v>
      </c>
      <c r="L75" s="6" t="s">
        <v>201</v>
      </c>
      <c r="M75" s="5" t="s">
        <v>53</v>
      </c>
      <c r="N75" s="7">
        <v>42826</v>
      </c>
      <c r="O75" s="7">
        <v>42916</v>
      </c>
      <c r="P75" s="6"/>
      <c r="Q75" s="6"/>
      <c r="R75" s="46">
        <v>0.01</v>
      </c>
      <c r="S75" s="37"/>
      <c r="T75" s="47"/>
      <c r="U75" s="47"/>
      <c r="V75" s="46">
        <v>0.3</v>
      </c>
      <c r="W75" s="46">
        <v>0.3</v>
      </c>
      <c r="X75" s="37">
        <v>0.4</v>
      </c>
      <c r="Y75" s="47"/>
      <c r="Z75" s="47"/>
      <c r="AA75" s="37"/>
      <c r="AB75" s="46"/>
      <c r="AC75" s="46"/>
      <c r="AD75" s="37"/>
      <c r="AE75" s="38" t="s">
        <v>328</v>
      </c>
      <c r="AF75" s="37">
        <v>0.01</v>
      </c>
      <c r="AG75" s="37">
        <f t="shared" si="2"/>
        <v>0.01</v>
      </c>
      <c r="AH75" s="49" t="s">
        <v>480</v>
      </c>
    </row>
    <row r="76" spans="2:34" ht="138.75" hidden="1" customHeight="1" x14ac:dyDescent="0.25">
      <c r="B76" s="5" t="s">
        <v>64</v>
      </c>
      <c r="C76" s="5" t="s">
        <v>65</v>
      </c>
      <c r="D76" s="5" t="s">
        <v>66</v>
      </c>
      <c r="E76" s="5" t="s">
        <v>67</v>
      </c>
      <c r="F76" s="5" t="s">
        <v>74</v>
      </c>
      <c r="G76" s="5" t="s">
        <v>314</v>
      </c>
      <c r="H76" s="5" t="s">
        <v>81</v>
      </c>
      <c r="I76" s="5" t="s">
        <v>316</v>
      </c>
      <c r="J76" s="212"/>
      <c r="K76" s="6" t="s">
        <v>206</v>
      </c>
      <c r="L76" s="6" t="s">
        <v>207</v>
      </c>
      <c r="M76" s="5" t="s">
        <v>53</v>
      </c>
      <c r="N76" s="7">
        <v>42917</v>
      </c>
      <c r="O76" s="7">
        <v>43100</v>
      </c>
      <c r="P76" s="6"/>
      <c r="Q76" s="6"/>
      <c r="R76" s="46">
        <v>0.02</v>
      </c>
      <c r="S76" s="37"/>
      <c r="T76" s="47"/>
      <c r="U76" s="47"/>
      <c r="V76" s="47"/>
      <c r="W76" s="47"/>
      <c r="X76" s="37"/>
      <c r="Y76" s="46">
        <v>0.16</v>
      </c>
      <c r="Z76" s="46">
        <v>0.17</v>
      </c>
      <c r="AA76" s="37">
        <v>0.16</v>
      </c>
      <c r="AB76" s="46">
        <v>0.17</v>
      </c>
      <c r="AC76" s="46">
        <v>0.17</v>
      </c>
      <c r="AD76" s="37">
        <v>0.17</v>
      </c>
      <c r="AE76" s="38" t="s">
        <v>328</v>
      </c>
      <c r="AF76" s="37">
        <v>0.01</v>
      </c>
      <c r="AG76" s="37">
        <f t="shared" si="2"/>
        <v>0.01</v>
      </c>
      <c r="AH76" s="49" t="s">
        <v>481</v>
      </c>
    </row>
    <row r="77" spans="2:34" ht="105" hidden="1" x14ac:dyDescent="0.25">
      <c r="B77" s="5" t="s">
        <v>64</v>
      </c>
      <c r="C77" s="5" t="s">
        <v>65</v>
      </c>
      <c r="D77" s="5" t="s">
        <v>66</v>
      </c>
      <c r="E77" s="5" t="s">
        <v>67</v>
      </c>
      <c r="F77" s="5" t="s">
        <v>68</v>
      </c>
      <c r="G77" s="5" t="s">
        <v>314</v>
      </c>
      <c r="H77" s="5" t="s">
        <v>81</v>
      </c>
      <c r="I77" s="145" t="s">
        <v>316</v>
      </c>
      <c r="J77" s="5" t="s">
        <v>208</v>
      </c>
      <c r="K77" s="6" t="s">
        <v>211</v>
      </c>
      <c r="L77" s="6" t="s">
        <v>209</v>
      </c>
      <c r="M77" s="5" t="s">
        <v>53</v>
      </c>
      <c r="N77" s="7">
        <v>42736</v>
      </c>
      <c r="O77" s="7">
        <v>43099</v>
      </c>
      <c r="P77" s="6" t="s">
        <v>212</v>
      </c>
      <c r="Q77" s="6" t="s">
        <v>88</v>
      </c>
      <c r="R77" s="46">
        <v>0.02</v>
      </c>
      <c r="S77" s="37">
        <v>0.08</v>
      </c>
      <c r="T77" s="46">
        <v>0.08</v>
      </c>
      <c r="U77" s="46">
        <v>0.08</v>
      </c>
      <c r="V77" s="46">
        <v>0.09</v>
      </c>
      <c r="W77" s="46">
        <v>0.08</v>
      </c>
      <c r="X77" s="37">
        <v>0.08</v>
      </c>
      <c r="Y77" s="46">
        <v>0.08</v>
      </c>
      <c r="Z77" s="46">
        <v>0.09</v>
      </c>
      <c r="AA77" s="37">
        <v>0.08</v>
      </c>
      <c r="AB77" s="46">
        <v>0.09</v>
      </c>
      <c r="AC77" s="46">
        <v>0.08</v>
      </c>
      <c r="AD77" s="37">
        <v>0.09</v>
      </c>
      <c r="AE77" s="38" t="s">
        <v>328</v>
      </c>
      <c r="AF77" s="37">
        <v>0.08</v>
      </c>
      <c r="AG77" s="37">
        <f t="shared" si="2"/>
        <v>0.08</v>
      </c>
      <c r="AH77" s="49" t="s">
        <v>411</v>
      </c>
    </row>
    <row r="78" spans="2:34" ht="105" hidden="1" x14ac:dyDescent="0.25">
      <c r="B78" s="5" t="s">
        <v>64</v>
      </c>
      <c r="C78" s="5" t="s">
        <v>65</v>
      </c>
      <c r="D78" s="5" t="s">
        <v>66</v>
      </c>
      <c r="E78" s="5" t="s">
        <v>67</v>
      </c>
      <c r="F78" s="5" t="s">
        <v>68</v>
      </c>
      <c r="G78" s="5" t="s">
        <v>314</v>
      </c>
      <c r="H78" s="5" t="s">
        <v>81</v>
      </c>
      <c r="I78" s="145" t="s">
        <v>316</v>
      </c>
      <c r="J78" s="5" t="s">
        <v>208</v>
      </c>
      <c r="K78" s="6" t="s">
        <v>210</v>
      </c>
      <c r="L78" s="6"/>
      <c r="M78" s="5" t="s">
        <v>53</v>
      </c>
      <c r="N78" s="7">
        <v>42736</v>
      </c>
      <c r="O78" s="7">
        <v>42916</v>
      </c>
      <c r="P78" s="6" t="s">
        <v>177</v>
      </c>
      <c r="Q78" s="6"/>
      <c r="R78" s="46">
        <v>0.02</v>
      </c>
      <c r="S78" s="37">
        <v>0.17</v>
      </c>
      <c r="T78" s="47">
        <v>0.16</v>
      </c>
      <c r="U78" s="47">
        <v>0.17</v>
      </c>
      <c r="V78" s="47">
        <v>0.17</v>
      </c>
      <c r="W78" s="47">
        <v>0.16</v>
      </c>
      <c r="X78" s="37">
        <v>0.17</v>
      </c>
      <c r="Y78" s="47"/>
      <c r="Z78" s="47"/>
      <c r="AA78" s="37"/>
      <c r="AB78" s="46"/>
      <c r="AC78" s="46"/>
      <c r="AD78" s="37"/>
      <c r="AE78" s="38" t="s">
        <v>328</v>
      </c>
      <c r="AF78" s="37">
        <v>0.17</v>
      </c>
      <c r="AG78" s="37">
        <f t="shared" si="2"/>
        <v>0.17</v>
      </c>
      <c r="AH78" s="49" t="s">
        <v>412</v>
      </c>
    </row>
    <row r="79" spans="2:34" ht="159.75" hidden="1" customHeight="1" x14ac:dyDescent="0.2">
      <c r="B79" s="5" t="s">
        <v>64</v>
      </c>
      <c r="C79" s="5" t="s">
        <v>65</v>
      </c>
      <c r="D79" s="5" t="s">
        <v>66</v>
      </c>
      <c r="E79" s="5" t="s">
        <v>67</v>
      </c>
      <c r="F79" s="5" t="s">
        <v>68</v>
      </c>
      <c r="G79" s="5" t="s">
        <v>314</v>
      </c>
      <c r="H79" s="5" t="s">
        <v>81</v>
      </c>
      <c r="I79" s="5" t="s">
        <v>680</v>
      </c>
      <c r="J79" s="50" t="s">
        <v>433</v>
      </c>
      <c r="K79" s="6" t="s">
        <v>341</v>
      </c>
      <c r="L79" s="6" t="s">
        <v>342</v>
      </c>
      <c r="M79" s="5" t="s">
        <v>45</v>
      </c>
      <c r="N79" s="7" t="s">
        <v>343</v>
      </c>
      <c r="O79" s="7" t="s">
        <v>344</v>
      </c>
      <c r="P79" s="6" t="s">
        <v>345</v>
      </c>
      <c r="Q79" s="6" t="s">
        <v>478</v>
      </c>
      <c r="R79" s="46">
        <v>0.03</v>
      </c>
      <c r="S79" s="37"/>
      <c r="T79" s="47"/>
      <c r="U79" s="47"/>
      <c r="V79" s="47">
        <v>0.2</v>
      </c>
      <c r="W79" s="47"/>
      <c r="X79" s="37"/>
      <c r="Y79" s="47">
        <v>0.2</v>
      </c>
      <c r="Z79" s="47"/>
      <c r="AA79" s="37"/>
      <c r="AB79" s="46"/>
      <c r="AC79" s="46"/>
      <c r="AD79" s="37">
        <v>0.6</v>
      </c>
      <c r="AE79" s="38" t="s">
        <v>328</v>
      </c>
      <c r="AF79" s="37">
        <v>0</v>
      </c>
      <c r="AG79" s="37">
        <f t="shared" si="2"/>
        <v>0</v>
      </c>
      <c r="AH79" s="6" t="s">
        <v>347</v>
      </c>
    </row>
    <row r="80" spans="2:34" ht="120" hidden="1" x14ac:dyDescent="0.25">
      <c r="B80" s="5" t="s">
        <v>64</v>
      </c>
      <c r="C80" s="5" t="s">
        <v>65</v>
      </c>
      <c r="D80" s="5" t="s">
        <v>66</v>
      </c>
      <c r="E80" s="5" t="s">
        <v>67</v>
      </c>
      <c r="F80" s="5" t="s">
        <v>68</v>
      </c>
      <c r="G80" s="5" t="s">
        <v>314</v>
      </c>
      <c r="H80" s="5" t="s">
        <v>81</v>
      </c>
      <c r="I80" s="145" t="s">
        <v>680</v>
      </c>
      <c r="J80" s="211" t="s">
        <v>348</v>
      </c>
      <c r="K80" s="6" t="s">
        <v>349</v>
      </c>
      <c r="L80" s="6" t="s">
        <v>350</v>
      </c>
      <c r="M80" s="5" t="s">
        <v>45</v>
      </c>
      <c r="N80" s="7">
        <v>42801</v>
      </c>
      <c r="O80" s="7">
        <v>43100</v>
      </c>
      <c r="P80" s="6" t="s">
        <v>177</v>
      </c>
      <c r="Q80" s="6" t="s">
        <v>88</v>
      </c>
      <c r="R80" s="46">
        <v>0.03</v>
      </c>
      <c r="S80" s="37"/>
      <c r="T80" s="47"/>
      <c r="U80" s="47">
        <v>0.1</v>
      </c>
      <c r="V80" s="47">
        <v>0.1</v>
      </c>
      <c r="W80" s="47">
        <v>0.1</v>
      </c>
      <c r="X80" s="37">
        <v>0.1</v>
      </c>
      <c r="Y80" s="47">
        <v>0.1</v>
      </c>
      <c r="Z80" s="47">
        <v>0.1</v>
      </c>
      <c r="AA80" s="37">
        <v>0.1</v>
      </c>
      <c r="AB80" s="46">
        <v>0.1</v>
      </c>
      <c r="AC80" s="46">
        <v>0.1</v>
      </c>
      <c r="AD80" s="37">
        <v>0.1</v>
      </c>
      <c r="AE80" s="38" t="s">
        <v>328</v>
      </c>
      <c r="AF80" s="37">
        <v>0</v>
      </c>
      <c r="AG80" s="37">
        <f t="shared" si="2"/>
        <v>0</v>
      </c>
      <c r="AH80" s="6" t="s">
        <v>351</v>
      </c>
    </row>
    <row r="81" spans="2:34" ht="105" hidden="1" x14ac:dyDescent="0.25">
      <c r="B81" s="5" t="s">
        <v>64</v>
      </c>
      <c r="C81" s="5" t="s">
        <v>65</v>
      </c>
      <c r="D81" s="5" t="s">
        <v>66</v>
      </c>
      <c r="E81" s="5" t="s">
        <v>67</v>
      </c>
      <c r="F81" s="5" t="s">
        <v>68</v>
      </c>
      <c r="G81" s="5" t="s">
        <v>314</v>
      </c>
      <c r="H81" s="5" t="s">
        <v>81</v>
      </c>
      <c r="I81" s="145" t="s">
        <v>680</v>
      </c>
      <c r="J81" s="212"/>
      <c r="K81" s="6" t="s">
        <v>121</v>
      </c>
      <c r="L81" s="6" t="s">
        <v>352</v>
      </c>
      <c r="M81" s="5" t="s">
        <v>45</v>
      </c>
      <c r="N81" s="7">
        <v>42801</v>
      </c>
      <c r="O81" s="7">
        <v>43100</v>
      </c>
      <c r="P81" s="6" t="s">
        <v>177</v>
      </c>
      <c r="Q81" s="6" t="s">
        <v>88</v>
      </c>
      <c r="R81" s="46">
        <v>0.02</v>
      </c>
      <c r="S81" s="37"/>
      <c r="T81" s="47"/>
      <c r="U81" s="47"/>
      <c r="V81" s="47"/>
      <c r="W81" s="47"/>
      <c r="X81" s="37">
        <v>0.5</v>
      </c>
      <c r="Y81" s="47"/>
      <c r="Z81" s="47"/>
      <c r="AA81" s="37"/>
      <c r="AB81" s="46"/>
      <c r="AC81" s="46"/>
      <c r="AD81" s="37">
        <v>0.5</v>
      </c>
      <c r="AE81" s="38" t="s">
        <v>328</v>
      </c>
      <c r="AF81" s="37">
        <v>0</v>
      </c>
      <c r="AG81" s="37">
        <f t="shared" si="2"/>
        <v>0</v>
      </c>
      <c r="AH81" s="6" t="s">
        <v>353</v>
      </c>
    </row>
    <row r="82" spans="2:34" ht="129.75" hidden="1" customHeight="1" x14ac:dyDescent="0.25">
      <c r="B82" s="5" t="s">
        <v>64</v>
      </c>
      <c r="C82" s="5" t="s">
        <v>65</v>
      </c>
      <c r="D82" s="5" t="s">
        <v>66</v>
      </c>
      <c r="E82" s="5" t="s">
        <v>67</v>
      </c>
      <c r="F82" s="5" t="s">
        <v>68</v>
      </c>
      <c r="G82" s="5" t="s">
        <v>314</v>
      </c>
      <c r="H82" s="5" t="s">
        <v>81</v>
      </c>
      <c r="I82" s="145" t="s">
        <v>680</v>
      </c>
      <c r="J82" s="51" t="s">
        <v>123</v>
      </c>
      <c r="K82" s="6" t="s">
        <v>122</v>
      </c>
      <c r="L82" s="6"/>
      <c r="M82" s="5" t="s">
        <v>45</v>
      </c>
      <c r="N82" s="7">
        <v>42767</v>
      </c>
      <c r="O82" s="7">
        <v>43100</v>
      </c>
      <c r="P82" s="6" t="s">
        <v>354</v>
      </c>
      <c r="Q82" s="6" t="s">
        <v>355</v>
      </c>
      <c r="R82" s="46">
        <v>0.02</v>
      </c>
      <c r="S82" s="37"/>
      <c r="T82" s="47"/>
      <c r="U82" s="47"/>
      <c r="V82" s="47">
        <v>0.35</v>
      </c>
      <c r="W82" s="47"/>
      <c r="X82" s="37"/>
      <c r="Y82" s="47"/>
      <c r="Z82" s="47">
        <v>0.35</v>
      </c>
      <c r="AA82" s="37"/>
      <c r="AB82" s="46"/>
      <c r="AC82" s="46"/>
      <c r="AD82" s="37">
        <v>0.3</v>
      </c>
      <c r="AE82" s="38" t="s">
        <v>328</v>
      </c>
      <c r="AF82" s="37">
        <v>0</v>
      </c>
      <c r="AG82" s="37">
        <f t="shared" si="2"/>
        <v>0</v>
      </c>
      <c r="AH82" s="6" t="s">
        <v>356</v>
      </c>
    </row>
    <row r="83" spans="2:34" ht="105" hidden="1" x14ac:dyDescent="0.25">
      <c r="B83" s="5" t="s">
        <v>64</v>
      </c>
      <c r="C83" s="5" t="s">
        <v>65</v>
      </c>
      <c r="D83" s="5" t="s">
        <v>66</v>
      </c>
      <c r="E83" s="5" t="s">
        <v>67</v>
      </c>
      <c r="F83" s="5" t="s">
        <v>74</v>
      </c>
      <c r="G83" s="5" t="s">
        <v>313</v>
      </c>
      <c r="H83" s="5" t="s">
        <v>81</v>
      </c>
      <c r="I83" s="5" t="s">
        <v>318</v>
      </c>
      <c r="J83" s="211" t="s">
        <v>76</v>
      </c>
      <c r="K83" s="6" t="s">
        <v>77</v>
      </c>
      <c r="L83" s="6"/>
      <c r="M83" s="5" t="s">
        <v>71</v>
      </c>
      <c r="N83" s="7">
        <v>42767</v>
      </c>
      <c r="O83" s="7">
        <v>42978</v>
      </c>
      <c r="P83" s="6" t="s">
        <v>78</v>
      </c>
      <c r="Q83" s="6" t="s">
        <v>79</v>
      </c>
      <c r="R83" s="46">
        <v>0.02</v>
      </c>
      <c r="S83" s="37"/>
      <c r="T83" s="46">
        <v>0.15</v>
      </c>
      <c r="U83" s="46">
        <v>0.15</v>
      </c>
      <c r="V83" s="46">
        <v>0.15</v>
      </c>
      <c r="W83" s="46">
        <v>0.15</v>
      </c>
      <c r="X83" s="37">
        <v>0.2</v>
      </c>
      <c r="Y83" s="46">
        <v>0.1</v>
      </c>
      <c r="Z83" s="46">
        <v>0.1</v>
      </c>
      <c r="AA83" s="37"/>
      <c r="AB83" s="46"/>
      <c r="AC83" s="46"/>
      <c r="AD83" s="37"/>
      <c r="AE83" s="38" t="s">
        <v>328</v>
      </c>
      <c r="AF83" s="37">
        <v>0</v>
      </c>
      <c r="AG83" s="37">
        <f t="shared" si="2"/>
        <v>0</v>
      </c>
      <c r="AH83" s="6" t="s">
        <v>428</v>
      </c>
    </row>
    <row r="84" spans="2:34" ht="105" hidden="1" x14ac:dyDescent="0.25">
      <c r="B84" s="5" t="s">
        <v>64</v>
      </c>
      <c r="C84" s="5" t="s">
        <v>65</v>
      </c>
      <c r="D84" s="5" t="s">
        <v>66</v>
      </c>
      <c r="E84" s="5" t="s">
        <v>67</v>
      </c>
      <c r="F84" s="5" t="s">
        <v>74</v>
      </c>
      <c r="G84" s="5" t="s">
        <v>313</v>
      </c>
      <c r="H84" s="5" t="s">
        <v>81</v>
      </c>
      <c r="I84" s="5" t="s">
        <v>318</v>
      </c>
      <c r="J84" s="212"/>
      <c r="K84" s="6" t="s">
        <v>80</v>
      </c>
      <c r="L84" s="6"/>
      <c r="M84" s="5" t="s">
        <v>71</v>
      </c>
      <c r="N84" s="7">
        <v>42795</v>
      </c>
      <c r="O84" s="7">
        <v>43008</v>
      </c>
      <c r="P84" s="6" t="s">
        <v>78</v>
      </c>
      <c r="Q84" s="6" t="s">
        <v>79</v>
      </c>
      <c r="R84" s="46">
        <v>0.02</v>
      </c>
      <c r="S84" s="37"/>
      <c r="T84" s="47"/>
      <c r="U84" s="46">
        <v>0.05</v>
      </c>
      <c r="V84" s="46">
        <v>0.1</v>
      </c>
      <c r="W84" s="46">
        <v>0.2</v>
      </c>
      <c r="X84" s="37">
        <v>0.3</v>
      </c>
      <c r="Y84" s="46">
        <v>0.2</v>
      </c>
      <c r="Z84" s="46">
        <v>0.1</v>
      </c>
      <c r="AA84" s="37">
        <v>0.05</v>
      </c>
      <c r="AB84" s="46"/>
      <c r="AC84" s="46"/>
      <c r="AD84" s="37"/>
      <c r="AE84" s="38" t="s">
        <v>328</v>
      </c>
      <c r="AF84" s="37">
        <v>0</v>
      </c>
      <c r="AG84" s="37">
        <f t="shared" si="2"/>
        <v>0</v>
      </c>
      <c r="AH84" s="6" t="s">
        <v>428</v>
      </c>
    </row>
    <row r="85" spans="2:34" ht="105" hidden="1" x14ac:dyDescent="0.25">
      <c r="B85" s="5" t="s">
        <v>64</v>
      </c>
      <c r="C85" s="5" t="s">
        <v>65</v>
      </c>
      <c r="D85" s="5" t="s">
        <v>66</v>
      </c>
      <c r="E85" s="5" t="s">
        <v>67</v>
      </c>
      <c r="F85" s="5" t="s">
        <v>74</v>
      </c>
      <c r="G85" s="5" t="s">
        <v>313</v>
      </c>
      <c r="H85" s="5" t="s">
        <v>81</v>
      </c>
      <c r="I85" s="5" t="s">
        <v>318</v>
      </c>
      <c r="J85" s="211" t="s">
        <v>81</v>
      </c>
      <c r="K85" s="6" t="s">
        <v>337</v>
      </c>
      <c r="L85" s="6"/>
      <c r="M85" s="5" t="s">
        <v>71</v>
      </c>
      <c r="N85" s="7">
        <v>42840</v>
      </c>
      <c r="O85" s="7">
        <v>43100</v>
      </c>
      <c r="P85" s="6" t="s">
        <v>87</v>
      </c>
      <c r="Q85" s="6" t="s">
        <v>88</v>
      </c>
      <c r="R85" s="46">
        <v>0.02</v>
      </c>
      <c r="S85" s="37"/>
      <c r="T85" s="47"/>
      <c r="U85" s="47"/>
      <c r="V85" s="46">
        <v>0.05</v>
      </c>
      <c r="W85" s="46">
        <v>0.05</v>
      </c>
      <c r="X85" s="37">
        <v>0.1</v>
      </c>
      <c r="Y85" s="46">
        <v>0.1</v>
      </c>
      <c r="Z85" s="46">
        <v>0.2</v>
      </c>
      <c r="AA85" s="37">
        <v>0.2</v>
      </c>
      <c r="AB85" s="46">
        <v>0.1</v>
      </c>
      <c r="AC85" s="46">
        <v>0.1</v>
      </c>
      <c r="AD85" s="37">
        <v>0.1</v>
      </c>
      <c r="AE85" s="38" t="s">
        <v>328</v>
      </c>
      <c r="AF85" s="37">
        <v>0</v>
      </c>
      <c r="AG85" s="37">
        <f t="shared" si="2"/>
        <v>0</v>
      </c>
      <c r="AH85" s="6"/>
    </row>
    <row r="86" spans="2:34" ht="105" hidden="1" x14ac:dyDescent="0.25">
      <c r="B86" s="5" t="s">
        <v>64</v>
      </c>
      <c r="C86" s="5" t="s">
        <v>65</v>
      </c>
      <c r="D86" s="5" t="s">
        <v>66</v>
      </c>
      <c r="E86" s="5" t="s">
        <v>67</v>
      </c>
      <c r="F86" s="5" t="s">
        <v>74</v>
      </c>
      <c r="G86" s="5" t="s">
        <v>313</v>
      </c>
      <c r="H86" s="5" t="s">
        <v>81</v>
      </c>
      <c r="I86" s="5" t="s">
        <v>316</v>
      </c>
      <c r="J86" s="213"/>
      <c r="K86" s="6" t="s">
        <v>82</v>
      </c>
      <c r="L86" s="6"/>
      <c r="M86" s="5" t="s">
        <v>71</v>
      </c>
      <c r="N86" s="7">
        <v>42781</v>
      </c>
      <c r="O86" s="7">
        <v>43069</v>
      </c>
      <c r="P86" s="6" t="s">
        <v>89</v>
      </c>
      <c r="Q86" s="6" t="s">
        <v>88</v>
      </c>
      <c r="R86" s="46">
        <v>0.02</v>
      </c>
      <c r="S86" s="37"/>
      <c r="T86" s="47">
        <v>0.05</v>
      </c>
      <c r="U86" s="47">
        <v>0.1</v>
      </c>
      <c r="V86" s="47">
        <v>0.15</v>
      </c>
      <c r="W86" s="47">
        <v>0.15</v>
      </c>
      <c r="X86" s="37">
        <v>0.1</v>
      </c>
      <c r="Y86" s="47">
        <v>0.2</v>
      </c>
      <c r="Z86" s="47">
        <v>0.1</v>
      </c>
      <c r="AA86" s="37">
        <v>0.1</v>
      </c>
      <c r="AB86" s="46">
        <v>0.05</v>
      </c>
      <c r="AC86" s="46"/>
      <c r="AD86" s="37"/>
      <c r="AE86" s="38" t="s">
        <v>328</v>
      </c>
      <c r="AF86" s="37">
        <v>0</v>
      </c>
      <c r="AG86" s="37">
        <f t="shared" si="2"/>
        <v>0</v>
      </c>
      <c r="AH86" s="43"/>
    </row>
    <row r="87" spans="2:34" ht="105" hidden="1" x14ac:dyDescent="0.25">
      <c r="B87" s="5" t="s">
        <v>64</v>
      </c>
      <c r="C87" s="5" t="s">
        <v>65</v>
      </c>
      <c r="D87" s="5" t="s">
        <v>66</v>
      </c>
      <c r="E87" s="124" t="s">
        <v>67</v>
      </c>
      <c r="F87" s="124" t="s">
        <v>74</v>
      </c>
      <c r="G87" s="5" t="s">
        <v>313</v>
      </c>
      <c r="H87" s="5" t="s">
        <v>81</v>
      </c>
      <c r="I87" s="5" t="s">
        <v>317</v>
      </c>
      <c r="J87" s="213"/>
      <c r="K87" s="6" t="s">
        <v>83</v>
      </c>
      <c r="L87" s="6"/>
      <c r="M87" s="124" t="s">
        <v>71</v>
      </c>
      <c r="N87" s="7">
        <v>42745</v>
      </c>
      <c r="O87" s="7">
        <v>42916</v>
      </c>
      <c r="P87" s="6" t="s">
        <v>89</v>
      </c>
      <c r="Q87" s="6" t="s">
        <v>88</v>
      </c>
      <c r="R87" s="46">
        <v>0.03</v>
      </c>
      <c r="S87" s="37">
        <v>0.2</v>
      </c>
      <c r="T87" s="47">
        <v>0.2</v>
      </c>
      <c r="U87" s="47">
        <v>0.15</v>
      </c>
      <c r="V87" s="47">
        <v>0.15</v>
      </c>
      <c r="W87" s="47">
        <v>0.2</v>
      </c>
      <c r="X87" s="37">
        <v>0.1</v>
      </c>
      <c r="Y87" s="47"/>
      <c r="Z87" s="47"/>
      <c r="AA87" s="37"/>
      <c r="AB87" s="46"/>
      <c r="AC87" s="46"/>
      <c r="AD87" s="37"/>
      <c r="AE87" s="38" t="s">
        <v>328</v>
      </c>
      <c r="AF87" s="37">
        <v>0.1</v>
      </c>
      <c r="AG87" s="37">
        <f t="shared" si="2"/>
        <v>0.1</v>
      </c>
      <c r="AH87" s="10" t="s">
        <v>615</v>
      </c>
    </row>
    <row r="88" spans="2:34" ht="105" hidden="1" x14ac:dyDescent="0.25">
      <c r="B88" s="5" t="s">
        <v>64</v>
      </c>
      <c r="C88" s="5" t="s">
        <v>65</v>
      </c>
      <c r="D88" s="5" t="s">
        <v>66</v>
      </c>
      <c r="E88" s="5" t="s">
        <v>67</v>
      </c>
      <c r="F88" s="5" t="s">
        <v>74</v>
      </c>
      <c r="G88" s="5" t="s">
        <v>313</v>
      </c>
      <c r="H88" s="5" t="s">
        <v>81</v>
      </c>
      <c r="I88" s="5" t="s">
        <v>316</v>
      </c>
      <c r="J88" s="213"/>
      <c r="K88" s="6" t="s">
        <v>84</v>
      </c>
      <c r="L88" s="6"/>
      <c r="M88" s="5" t="s">
        <v>71</v>
      </c>
      <c r="N88" s="7">
        <v>42767</v>
      </c>
      <c r="O88" s="7">
        <v>43069</v>
      </c>
      <c r="P88" s="6" t="s">
        <v>90</v>
      </c>
      <c r="Q88" s="6" t="s">
        <v>88</v>
      </c>
      <c r="R88" s="46">
        <v>0.01</v>
      </c>
      <c r="S88" s="37"/>
      <c r="T88" s="47">
        <v>0.05</v>
      </c>
      <c r="U88" s="47">
        <v>0.1</v>
      </c>
      <c r="V88" s="47">
        <v>0.1</v>
      </c>
      <c r="W88" s="47">
        <v>0.1</v>
      </c>
      <c r="X88" s="47">
        <v>0.1</v>
      </c>
      <c r="Y88" s="47">
        <v>0.1</v>
      </c>
      <c r="Z88" s="47">
        <v>0.1</v>
      </c>
      <c r="AA88" s="47">
        <v>0.1</v>
      </c>
      <c r="AB88" s="47">
        <v>0.15</v>
      </c>
      <c r="AC88" s="47">
        <v>0.1</v>
      </c>
      <c r="AD88" s="37"/>
      <c r="AE88" s="38" t="s">
        <v>328</v>
      </c>
      <c r="AF88" s="37">
        <v>0</v>
      </c>
      <c r="AG88" s="37">
        <f t="shared" si="2"/>
        <v>0</v>
      </c>
      <c r="AH88" s="10" t="s">
        <v>434</v>
      </c>
    </row>
    <row r="89" spans="2:34" ht="105" hidden="1" x14ac:dyDescent="0.25">
      <c r="B89" s="5" t="s">
        <v>64</v>
      </c>
      <c r="C89" s="5" t="s">
        <v>65</v>
      </c>
      <c r="D89" s="5" t="s">
        <v>66</v>
      </c>
      <c r="E89" s="5" t="s">
        <v>67</v>
      </c>
      <c r="F89" s="5" t="s">
        <v>74</v>
      </c>
      <c r="G89" s="5" t="s">
        <v>313</v>
      </c>
      <c r="H89" s="5" t="s">
        <v>81</v>
      </c>
      <c r="I89" s="5" t="s">
        <v>319</v>
      </c>
      <c r="J89" s="213"/>
      <c r="K89" s="6" t="s">
        <v>85</v>
      </c>
      <c r="L89" s="6"/>
      <c r="M89" s="5" t="s">
        <v>71</v>
      </c>
      <c r="N89" s="7">
        <v>42746</v>
      </c>
      <c r="O89" s="7">
        <v>42809</v>
      </c>
      <c r="P89" s="6" t="s">
        <v>91</v>
      </c>
      <c r="Q89" s="6" t="s">
        <v>88</v>
      </c>
      <c r="R89" s="46">
        <v>0.03</v>
      </c>
      <c r="S89" s="37">
        <v>0.25</v>
      </c>
      <c r="T89" s="47">
        <v>0.6</v>
      </c>
      <c r="U89" s="47">
        <v>0.15</v>
      </c>
      <c r="V89" s="47"/>
      <c r="W89" s="47"/>
      <c r="X89" s="37"/>
      <c r="Y89" s="47"/>
      <c r="Z89" s="47"/>
      <c r="AA89" s="37"/>
      <c r="AB89" s="46"/>
      <c r="AC89" s="46"/>
      <c r="AD89" s="37"/>
      <c r="AE89" s="38" t="s">
        <v>328</v>
      </c>
      <c r="AF89" s="37">
        <v>0.25</v>
      </c>
      <c r="AG89" s="37">
        <f t="shared" si="2"/>
        <v>0.25</v>
      </c>
      <c r="AH89" s="10" t="s">
        <v>435</v>
      </c>
    </row>
    <row r="90" spans="2:34" ht="105" hidden="1" x14ac:dyDescent="0.25">
      <c r="B90" s="5" t="s">
        <v>64</v>
      </c>
      <c r="C90" s="5" t="s">
        <v>65</v>
      </c>
      <c r="D90" s="5" t="s">
        <v>66</v>
      </c>
      <c r="E90" s="5" t="s">
        <v>67</v>
      </c>
      <c r="F90" s="5" t="s">
        <v>74</v>
      </c>
      <c r="G90" s="5" t="s">
        <v>313</v>
      </c>
      <c r="H90" s="5" t="s">
        <v>81</v>
      </c>
      <c r="I90" s="5" t="s">
        <v>316</v>
      </c>
      <c r="J90" s="212"/>
      <c r="K90" s="6" t="s">
        <v>86</v>
      </c>
      <c r="L90" s="6"/>
      <c r="M90" s="5" t="s">
        <v>71</v>
      </c>
      <c r="N90" s="7">
        <v>42745</v>
      </c>
      <c r="O90" s="7">
        <v>43100</v>
      </c>
      <c r="P90" s="6" t="s">
        <v>92</v>
      </c>
      <c r="Q90" s="6" t="s">
        <v>93</v>
      </c>
      <c r="R90" s="46">
        <v>0.03</v>
      </c>
      <c r="S90" s="37">
        <v>0.05</v>
      </c>
      <c r="T90" s="47">
        <v>0.1</v>
      </c>
      <c r="U90" s="47">
        <v>0.1</v>
      </c>
      <c r="V90" s="47">
        <v>0.1</v>
      </c>
      <c r="W90" s="47">
        <v>0.1</v>
      </c>
      <c r="X90" s="37">
        <v>0.2</v>
      </c>
      <c r="Y90" s="47">
        <v>0.1</v>
      </c>
      <c r="Z90" s="47">
        <v>0.1</v>
      </c>
      <c r="AA90" s="37">
        <v>0.05</v>
      </c>
      <c r="AB90" s="46">
        <v>0.05</v>
      </c>
      <c r="AC90" s="46">
        <v>0.05</v>
      </c>
      <c r="AD90" s="37"/>
      <c r="AE90" s="38" t="s">
        <v>328</v>
      </c>
      <c r="AF90" s="37">
        <v>0.05</v>
      </c>
      <c r="AG90" s="37">
        <f t="shared" si="2"/>
        <v>0.05</v>
      </c>
      <c r="AH90" s="10" t="s">
        <v>436</v>
      </c>
    </row>
    <row r="91" spans="2:34" ht="129" customHeight="1" x14ac:dyDescent="0.25">
      <c r="B91" s="5" t="s">
        <v>64</v>
      </c>
      <c r="C91" s="5" t="s">
        <v>65</v>
      </c>
      <c r="D91" s="5" t="s">
        <v>66</v>
      </c>
      <c r="E91" s="5" t="s">
        <v>67</v>
      </c>
      <c r="F91" s="5" t="s">
        <v>68</v>
      </c>
      <c r="G91" s="5" t="s">
        <v>313</v>
      </c>
      <c r="H91" s="5" t="s">
        <v>81</v>
      </c>
      <c r="I91" s="5" t="s">
        <v>318</v>
      </c>
      <c r="J91" s="5" t="s">
        <v>124</v>
      </c>
      <c r="K91" s="6" t="s">
        <v>327</v>
      </c>
      <c r="L91" s="6" t="s">
        <v>130</v>
      </c>
      <c r="M91" s="6" t="s">
        <v>73</v>
      </c>
      <c r="N91" s="44">
        <v>42856</v>
      </c>
      <c r="O91" s="44">
        <v>43100</v>
      </c>
      <c r="P91" s="6" t="s">
        <v>128</v>
      </c>
      <c r="Q91" s="5" t="s">
        <v>88</v>
      </c>
      <c r="R91" s="46">
        <v>0</v>
      </c>
      <c r="S91" s="37"/>
      <c r="T91" s="37"/>
      <c r="U91" s="37"/>
      <c r="V91" s="37"/>
      <c r="W91" s="37">
        <v>0.25</v>
      </c>
      <c r="X91" s="37"/>
      <c r="Y91" s="37"/>
      <c r="Z91" s="37">
        <v>0.25</v>
      </c>
      <c r="AA91" s="37">
        <v>0.25</v>
      </c>
      <c r="AB91" s="37"/>
      <c r="AC91" s="37"/>
      <c r="AD91" s="37">
        <v>0.25</v>
      </c>
      <c r="AE91" s="38" t="s">
        <v>328</v>
      </c>
      <c r="AF91" s="53">
        <v>0</v>
      </c>
      <c r="AG91" s="37">
        <f t="shared" si="2"/>
        <v>0</v>
      </c>
      <c r="AH91" s="6" t="s">
        <v>329</v>
      </c>
    </row>
    <row r="92" spans="2:34" ht="150.75" customHeight="1" x14ac:dyDescent="0.25">
      <c r="B92" s="5" t="s">
        <v>64</v>
      </c>
      <c r="C92" s="5" t="s">
        <v>65</v>
      </c>
      <c r="D92" s="5" t="s">
        <v>66</v>
      </c>
      <c r="E92" s="5" t="s">
        <v>67</v>
      </c>
      <c r="F92" s="5" t="s">
        <v>68</v>
      </c>
      <c r="G92" s="5" t="s">
        <v>313</v>
      </c>
      <c r="H92" s="5" t="s">
        <v>81</v>
      </c>
      <c r="I92" s="5" t="s">
        <v>318</v>
      </c>
      <c r="J92" s="5" t="s">
        <v>125</v>
      </c>
      <c r="K92" s="6" t="s">
        <v>330</v>
      </c>
      <c r="L92" s="6" t="s">
        <v>131</v>
      </c>
      <c r="M92" s="6" t="s">
        <v>331</v>
      </c>
      <c r="N92" s="44">
        <v>42856</v>
      </c>
      <c r="O92" s="44">
        <v>43100</v>
      </c>
      <c r="P92" s="6" t="s">
        <v>332</v>
      </c>
      <c r="Q92" s="5" t="s">
        <v>88</v>
      </c>
      <c r="R92" s="46">
        <v>0</v>
      </c>
      <c r="S92" s="37">
        <v>0.08</v>
      </c>
      <c r="T92" s="37">
        <v>0.08</v>
      </c>
      <c r="U92" s="37">
        <v>0.08</v>
      </c>
      <c r="V92" s="37">
        <v>0.08</v>
      </c>
      <c r="W92" s="37">
        <v>0.08</v>
      </c>
      <c r="X92" s="37">
        <v>0.08</v>
      </c>
      <c r="Y92" s="37">
        <v>0.08</v>
      </c>
      <c r="Z92" s="37">
        <v>0.08</v>
      </c>
      <c r="AA92" s="37">
        <v>0.08</v>
      </c>
      <c r="AB92" s="37">
        <v>0.08</v>
      </c>
      <c r="AC92" s="37">
        <v>0.1</v>
      </c>
      <c r="AD92" s="37">
        <v>0.1</v>
      </c>
      <c r="AE92" s="38" t="s">
        <v>328</v>
      </c>
      <c r="AF92" s="53">
        <v>0.08</v>
      </c>
      <c r="AG92" s="37">
        <f t="shared" si="2"/>
        <v>0.08</v>
      </c>
      <c r="AH92" s="6" t="s">
        <v>333</v>
      </c>
    </row>
    <row r="93" spans="2:34" ht="150.75" customHeight="1" x14ac:dyDescent="0.25">
      <c r="B93" s="5" t="s">
        <v>64</v>
      </c>
      <c r="C93" s="5" t="s">
        <v>65</v>
      </c>
      <c r="D93" s="5" t="s">
        <v>66</v>
      </c>
      <c r="E93" s="5" t="s">
        <v>67</v>
      </c>
      <c r="F93" s="5" t="s">
        <v>74</v>
      </c>
      <c r="G93" s="5" t="s">
        <v>313</v>
      </c>
      <c r="H93" s="5" t="s">
        <v>81</v>
      </c>
      <c r="I93" s="5" t="s">
        <v>318</v>
      </c>
      <c r="J93" s="5" t="s">
        <v>126</v>
      </c>
      <c r="K93" s="6" t="s">
        <v>334</v>
      </c>
      <c r="L93" s="6" t="s">
        <v>492</v>
      </c>
      <c r="M93" s="6" t="s">
        <v>73</v>
      </c>
      <c r="N93" s="44">
        <v>42552</v>
      </c>
      <c r="O93" s="44">
        <v>42735</v>
      </c>
      <c r="P93" s="6" t="s">
        <v>332</v>
      </c>
      <c r="Q93" s="5" t="s">
        <v>88</v>
      </c>
      <c r="R93" s="46">
        <v>0.02</v>
      </c>
      <c r="S93" s="37"/>
      <c r="T93" s="37"/>
      <c r="U93" s="37">
        <v>0.25</v>
      </c>
      <c r="V93" s="37"/>
      <c r="W93" s="37"/>
      <c r="X93" s="37">
        <v>0.25</v>
      </c>
      <c r="Y93" s="37"/>
      <c r="Z93" s="37"/>
      <c r="AA93" s="37">
        <v>0.25</v>
      </c>
      <c r="AB93" s="37"/>
      <c r="AC93" s="37"/>
      <c r="AD93" s="37">
        <v>0.25</v>
      </c>
      <c r="AE93" s="38" t="s">
        <v>328</v>
      </c>
      <c r="AF93" s="53">
        <v>0</v>
      </c>
      <c r="AG93" s="37">
        <f t="shared" si="2"/>
        <v>0</v>
      </c>
      <c r="AH93" s="6" t="s">
        <v>491</v>
      </c>
    </row>
    <row r="94" spans="2:34" ht="123.75" customHeight="1" x14ac:dyDescent="0.25">
      <c r="B94" s="5" t="s">
        <v>64</v>
      </c>
      <c r="C94" s="5" t="s">
        <v>65</v>
      </c>
      <c r="D94" s="5" t="s">
        <v>66</v>
      </c>
      <c r="E94" s="5" t="s">
        <v>67</v>
      </c>
      <c r="F94" s="5" t="s">
        <v>68</v>
      </c>
      <c r="G94" s="5" t="s">
        <v>313</v>
      </c>
      <c r="H94" s="5" t="s">
        <v>81</v>
      </c>
      <c r="I94" s="5" t="s">
        <v>318</v>
      </c>
      <c r="J94" s="5" t="s">
        <v>127</v>
      </c>
      <c r="K94" s="6" t="s">
        <v>335</v>
      </c>
      <c r="L94" s="6" t="s">
        <v>133</v>
      </c>
      <c r="M94" s="6" t="s">
        <v>73</v>
      </c>
      <c r="N94" s="44">
        <v>42552</v>
      </c>
      <c r="O94" s="44">
        <v>42735</v>
      </c>
      <c r="P94" s="6" t="s">
        <v>332</v>
      </c>
      <c r="Q94" s="5" t="s">
        <v>129</v>
      </c>
      <c r="R94" s="46">
        <v>0</v>
      </c>
      <c r="S94" s="37">
        <v>0.08</v>
      </c>
      <c r="T94" s="37">
        <v>0.08</v>
      </c>
      <c r="U94" s="37">
        <v>0.08</v>
      </c>
      <c r="V94" s="37">
        <v>0.08</v>
      </c>
      <c r="W94" s="37">
        <v>0.08</v>
      </c>
      <c r="X94" s="37">
        <v>0.08</v>
      </c>
      <c r="Y94" s="37">
        <v>0.08</v>
      </c>
      <c r="Z94" s="37">
        <v>0.08</v>
      </c>
      <c r="AA94" s="37">
        <v>0.08</v>
      </c>
      <c r="AB94" s="37">
        <v>0.08</v>
      </c>
      <c r="AC94" s="37">
        <v>0.1</v>
      </c>
      <c r="AD94" s="37">
        <v>0.1</v>
      </c>
      <c r="AE94" s="38" t="s">
        <v>328</v>
      </c>
      <c r="AF94" s="53">
        <v>0.08</v>
      </c>
      <c r="AG94" s="37">
        <f t="shared" si="2"/>
        <v>0.08</v>
      </c>
      <c r="AH94" s="6" t="s">
        <v>336</v>
      </c>
    </row>
    <row r="95" spans="2:34" hidden="1" x14ac:dyDescent="0.25">
      <c r="AF95" s="162">
        <f>AVERAGE(AF6:AF94)</f>
        <v>8.0149253731343281E-2</v>
      </c>
      <c r="AG95" s="162">
        <f>AVERAGE(AG6:AG94)</f>
        <v>6.0337078651685395E-2</v>
      </c>
    </row>
  </sheetData>
  <autoFilter ref="B5:AH95" xr:uid="{00000000-0009-0000-0000-000000000000}">
    <filterColumn colId="11">
      <filters>
        <filter val="Oficina de Control Interno"/>
        <filter val="Oficina de Control Interno_x000a__x000a_Oficina Asesora de Planeación"/>
      </filters>
    </filterColumn>
  </autoFilter>
  <mergeCells count="18">
    <mergeCell ref="J83:J84"/>
    <mergeCell ref="J85:J90"/>
    <mergeCell ref="J80:J81"/>
    <mergeCell ref="J34:J35"/>
    <mergeCell ref="J36:J37"/>
    <mergeCell ref="J38:J39"/>
    <mergeCell ref="J40:J42"/>
    <mergeCell ref="J54:J62"/>
    <mergeCell ref="J47:J53"/>
    <mergeCell ref="J74:J76"/>
    <mergeCell ref="B1:C2"/>
    <mergeCell ref="D1:AH1"/>
    <mergeCell ref="D2:AH2"/>
    <mergeCell ref="B4:F4"/>
    <mergeCell ref="G4:I4"/>
    <mergeCell ref="J4:R4"/>
    <mergeCell ref="S4:AD4"/>
    <mergeCell ref="AE4:AH4"/>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B1:AL94"/>
  <sheetViews>
    <sheetView topLeftCell="K94" zoomScale="73" zoomScaleNormal="73" workbookViewId="0">
      <selection activeCell="AH94" sqref="AH94"/>
    </sheetView>
  </sheetViews>
  <sheetFormatPr baseColWidth="10" defaultColWidth="11.42578125" defaultRowHeight="15" x14ac:dyDescent="0.25"/>
  <cols>
    <col min="1" max="1" width="1.7109375" style="2" customWidth="1"/>
    <col min="2" max="2" width="17.28515625" style="2" customWidth="1"/>
    <col min="3" max="3" width="32.7109375" style="2" customWidth="1"/>
    <col min="4" max="4" width="20" style="2" customWidth="1"/>
    <col min="5" max="5" width="23.85546875" style="2" customWidth="1"/>
    <col min="6" max="6" width="28.42578125" style="2" customWidth="1"/>
    <col min="7" max="7" width="31" style="2" customWidth="1"/>
    <col min="8" max="8" width="27.5703125" style="2" customWidth="1"/>
    <col min="9" max="9" width="26.28515625" style="2" customWidth="1"/>
    <col min="10" max="10" width="37.85546875" style="2" customWidth="1"/>
    <col min="11" max="11" width="59.7109375" style="2" customWidth="1"/>
    <col min="12" max="12" width="40.85546875" style="2" hidden="1" customWidth="1"/>
    <col min="13" max="13" width="22" style="2" customWidth="1"/>
    <col min="14" max="14" width="15.85546875" style="54" hidden="1" customWidth="1"/>
    <col min="15" max="15" width="15.140625" style="54" hidden="1" customWidth="1"/>
    <col min="16" max="16" width="34.140625" style="2" hidden="1" customWidth="1"/>
    <col min="17" max="17" width="29.28515625" style="2" hidden="1" customWidth="1"/>
    <col min="18" max="18" width="15.7109375" style="2" hidden="1" customWidth="1"/>
    <col min="19" max="19" width="8.28515625" style="2" hidden="1" customWidth="1"/>
    <col min="20" max="20" width="9.5703125" style="2" hidden="1" customWidth="1"/>
    <col min="21" max="21" width="6.42578125" style="2" hidden="1" customWidth="1"/>
    <col min="22" max="22" width="8.140625" style="2" hidden="1" customWidth="1"/>
    <col min="23" max="23" width="6.28515625" style="2" hidden="1" customWidth="1"/>
    <col min="24" max="24" width="6.7109375" style="2" hidden="1" customWidth="1"/>
    <col min="25" max="25" width="9.5703125" style="2" hidden="1" customWidth="1"/>
    <col min="26" max="26" width="6.42578125" style="2" hidden="1" customWidth="1"/>
    <col min="27" max="29" width="5.85546875" style="2" hidden="1" customWidth="1"/>
    <col min="30" max="30" width="6.28515625" style="2" hidden="1" customWidth="1"/>
    <col min="31" max="31" width="14.28515625" style="2" hidden="1" customWidth="1"/>
    <col min="32" max="32" width="42.85546875" style="2" hidden="1" customWidth="1"/>
    <col min="33" max="33" width="24.7109375" style="2" hidden="1" customWidth="1"/>
    <col min="34" max="34" width="85.28515625" style="2" customWidth="1"/>
    <col min="35" max="16384" width="11.42578125" style="2"/>
  </cols>
  <sheetData>
    <row r="1" spans="2:38" ht="16.5" x14ac:dyDescent="0.25">
      <c r="B1" s="197"/>
      <c r="C1" s="197"/>
      <c r="D1" s="218" t="s">
        <v>0</v>
      </c>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20"/>
    </row>
    <row r="2" spans="2:38" ht="16.5" x14ac:dyDescent="0.25">
      <c r="B2" s="197"/>
      <c r="C2" s="197"/>
      <c r="D2" s="218" t="s">
        <v>1</v>
      </c>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20"/>
    </row>
    <row r="3" spans="2:38" ht="5.25" customHeight="1" x14ac:dyDescent="0.25">
      <c r="AJ3" s="55">
        <v>122</v>
      </c>
      <c r="AK3" s="55">
        <f>35+34+26+2100+11+52+165+14+18</f>
        <v>2455</v>
      </c>
      <c r="AL3" s="55" t="e">
        <f>+(AK3*#REF!)/#REF!</f>
        <v>#REF!</v>
      </c>
    </row>
    <row r="4" spans="2:38" ht="15.75" x14ac:dyDescent="0.25">
      <c r="B4" s="221" t="s">
        <v>2</v>
      </c>
      <c r="C4" s="222"/>
      <c r="D4" s="222"/>
      <c r="E4" s="222"/>
      <c r="F4" s="223"/>
      <c r="G4" s="221" t="s">
        <v>3</v>
      </c>
      <c r="H4" s="222"/>
      <c r="I4" s="223"/>
      <c r="J4" s="224" t="s">
        <v>4</v>
      </c>
      <c r="K4" s="224"/>
      <c r="L4" s="224"/>
      <c r="M4" s="224"/>
      <c r="N4" s="224"/>
      <c r="O4" s="224"/>
      <c r="P4" s="224"/>
      <c r="Q4" s="224"/>
      <c r="R4" s="224"/>
      <c r="S4" s="225" t="s">
        <v>5</v>
      </c>
      <c r="T4" s="226"/>
      <c r="U4" s="226"/>
      <c r="V4" s="226"/>
      <c r="W4" s="226"/>
      <c r="X4" s="226"/>
      <c r="Y4" s="226"/>
      <c r="Z4" s="226"/>
      <c r="AA4" s="226"/>
      <c r="AB4" s="226"/>
      <c r="AC4" s="226"/>
      <c r="AD4" s="227"/>
      <c r="AE4" s="221" t="s">
        <v>6</v>
      </c>
      <c r="AF4" s="222"/>
      <c r="AG4" s="222"/>
      <c r="AH4" s="223"/>
      <c r="AJ4" s="55"/>
      <c r="AK4" s="55"/>
      <c r="AL4" s="55"/>
    </row>
    <row r="5" spans="2:38" ht="47.25" x14ac:dyDescent="0.25">
      <c r="B5" s="56" t="s">
        <v>7</v>
      </c>
      <c r="C5" s="56" t="s">
        <v>8</v>
      </c>
      <c r="D5" s="56" t="s">
        <v>9</v>
      </c>
      <c r="E5" s="56" t="s">
        <v>10</v>
      </c>
      <c r="F5" s="56" t="s">
        <v>11</v>
      </c>
      <c r="G5" s="56" t="s">
        <v>12</v>
      </c>
      <c r="H5" s="56" t="s">
        <v>13</v>
      </c>
      <c r="I5" s="56" t="s">
        <v>14</v>
      </c>
      <c r="J5" s="56" t="s">
        <v>15</v>
      </c>
      <c r="K5" s="57" t="s">
        <v>16</v>
      </c>
      <c r="L5" s="56" t="s">
        <v>17</v>
      </c>
      <c r="M5" s="56" t="s">
        <v>18</v>
      </c>
      <c r="N5" s="56" t="s">
        <v>19</v>
      </c>
      <c r="O5" s="56" t="s">
        <v>20</v>
      </c>
      <c r="P5" s="56" t="s">
        <v>21</v>
      </c>
      <c r="Q5" s="56" t="s">
        <v>22</v>
      </c>
      <c r="R5" s="56" t="s">
        <v>23</v>
      </c>
      <c r="S5" s="56" t="s">
        <v>24</v>
      </c>
      <c r="T5" s="56" t="s">
        <v>25</v>
      </c>
      <c r="U5" s="56" t="s">
        <v>26</v>
      </c>
      <c r="V5" s="56" t="s">
        <v>27</v>
      </c>
      <c r="W5" s="56" t="s">
        <v>28</v>
      </c>
      <c r="X5" s="56" t="s">
        <v>29</v>
      </c>
      <c r="Y5" s="56" t="s">
        <v>30</v>
      </c>
      <c r="Z5" s="56" t="s">
        <v>31</v>
      </c>
      <c r="AA5" s="56" t="s">
        <v>32</v>
      </c>
      <c r="AB5" s="56" t="s">
        <v>33</v>
      </c>
      <c r="AC5" s="56" t="s">
        <v>34</v>
      </c>
      <c r="AD5" s="56" t="s">
        <v>35</v>
      </c>
      <c r="AE5" s="56" t="s">
        <v>36</v>
      </c>
      <c r="AF5" s="56" t="s">
        <v>37</v>
      </c>
      <c r="AG5" s="56" t="s">
        <v>38</v>
      </c>
      <c r="AH5" s="56" t="s">
        <v>39</v>
      </c>
    </row>
    <row r="6" spans="2:38" ht="135" hidden="1" x14ac:dyDescent="0.25">
      <c r="B6" s="31" t="s">
        <v>40</v>
      </c>
      <c r="C6" s="31" t="s">
        <v>41</v>
      </c>
      <c r="D6" s="31" t="s">
        <v>42</v>
      </c>
      <c r="E6" s="31" t="s">
        <v>43</v>
      </c>
      <c r="F6" s="31" t="s">
        <v>338</v>
      </c>
      <c r="G6" s="31" t="s">
        <v>306</v>
      </c>
      <c r="H6" s="31" t="s">
        <v>307</v>
      </c>
      <c r="I6" s="31" t="s">
        <v>308</v>
      </c>
      <c r="J6" s="66" t="s">
        <v>137</v>
      </c>
      <c r="K6" s="6" t="s">
        <v>468</v>
      </c>
      <c r="L6" s="6" t="s">
        <v>451</v>
      </c>
      <c r="M6" s="66" t="s">
        <v>44</v>
      </c>
      <c r="N6" s="7">
        <v>42767</v>
      </c>
      <c r="O6" s="7">
        <v>43070</v>
      </c>
      <c r="P6" s="66" t="s">
        <v>45</v>
      </c>
      <c r="Q6" s="66" t="s">
        <v>88</v>
      </c>
      <c r="R6" s="58">
        <v>0.01</v>
      </c>
      <c r="S6" s="27">
        <v>0.1</v>
      </c>
      <c r="T6" s="59">
        <v>0.2</v>
      </c>
      <c r="U6" s="59">
        <v>0.25</v>
      </c>
      <c r="V6" s="59">
        <v>0.05</v>
      </c>
      <c r="W6" s="59">
        <v>0.05</v>
      </c>
      <c r="X6" s="27">
        <v>0.05</v>
      </c>
      <c r="Y6" s="59">
        <v>0.05</v>
      </c>
      <c r="Z6" s="59">
        <v>0.05</v>
      </c>
      <c r="AA6" s="27">
        <v>0.05</v>
      </c>
      <c r="AB6" s="27">
        <v>0.05</v>
      </c>
      <c r="AC6" s="27">
        <v>0.05</v>
      </c>
      <c r="AD6" s="27">
        <v>0.05</v>
      </c>
      <c r="AE6" s="28" t="s">
        <v>340</v>
      </c>
      <c r="AF6" s="27">
        <v>0.2</v>
      </c>
      <c r="AG6" s="27">
        <f>+'Enero 2017'!AG6+'Febrero 2017'!AF6</f>
        <v>0.30000000000000004</v>
      </c>
      <c r="AH6" s="6" t="s">
        <v>469</v>
      </c>
    </row>
    <row r="7" spans="2:38" ht="102" hidden="1" customHeight="1" x14ac:dyDescent="0.25">
      <c r="B7" s="31" t="s">
        <v>40</v>
      </c>
      <c r="C7" s="31" t="s">
        <v>41</v>
      </c>
      <c r="D7" s="31" t="s">
        <v>42</v>
      </c>
      <c r="E7" s="31" t="s">
        <v>43</v>
      </c>
      <c r="F7" s="31" t="s">
        <v>338</v>
      </c>
      <c r="G7" s="31" t="s">
        <v>302</v>
      </c>
      <c r="H7" s="31" t="s">
        <v>303</v>
      </c>
      <c r="I7" s="31" t="s">
        <v>304</v>
      </c>
      <c r="J7" s="66" t="s">
        <v>139</v>
      </c>
      <c r="K7" s="6" t="s">
        <v>453</v>
      </c>
      <c r="L7" s="6" t="s">
        <v>161</v>
      </c>
      <c r="M7" s="66" t="s">
        <v>44</v>
      </c>
      <c r="N7" s="7">
        <v>42745</v>
      </c>
      <c r="O7" s="7">
        <v>43100</v>
      </c>
      <c r="P7" s="66" t="s">
        <v>88</v>
      </c>
      <c r="Q7" s="66" t="s">
        <v>88</v>
      </c>
      <c r="R7" s="58">
        <v>0.01</v>
      </c>
      <c r="S7" s="27">
        <v>0.08</v>
      </c>
      <c r="T7" s="58">
        <v>0.08</v>
      </c>
      <c r="U7" s="58">
        <v>0.09</v>
      </c>
      <c r="V7" s="27">
        <v>0.08</v>
      </c>
      <c r="W7" s="58">
        <v>0.08</v>
      </c>
      <c r="X7" s="58">
        <v>0.09</v>
      </c>
      <c r="Y7" s="27">
        <v>0.08</v>
      </c>
      <c r="Z7" s="58">
        <v>0.08</v>
      </c>
      <c r="AA7" s="58">
        <v>0.09</v>
      </c>
      <c r="AB7" s="27">
        <v>0.08</v>
      </c>
      <c r="AC7" s="58">
        <v>0.08</v>
      </c>
      <c r="AD7" s="58">
        <v>0.09</v>
      </c>
      <c r="AE7" s="28" t="s">
        <v>340</v>
      </c>
      <c r="AF7" s="27">
        <v>0.08</v>
      </c>
      <c r="AG7" s="27">
        <f>+'Enero 2017'!AG7+'Febrero 2017'!AF7</f>
        <v>0.16</v>
      </c>
      <c r="AH7" s="6" t="s">
        <v>470</v>
      </c>
    </row>
    <row r="8" spans="2:38" ht="96.75" hidden="1" customHeight="1" x14ac:dyDescent="0.25">
      <c r="B8" s="31" t="s">
        <v>40</v>
      </c>
      <c r="C8" s="31" t="s">
        <v>41</v>
      </c>
      <c r="D8" s="31" t="s">
        <v>42</v>
      </c>
      <c r="E8" s="31" t="s">
        <v>43</v>
      </c>
      <c r="F8" s="31" t="s">
        <v>338</v>
      </c>
      <c r="G8" s="31" t="s">
        <v>302</v>
      </c>
      <c r="H8" s="31" t="s">
        <v>303</v>
      </c>
      <c r="I8" s="31" t="s">
        <v>304</v>
      </c>
      <c r="J8" s="66" t="s">
        <v>255</v>
      </c>
      <c r="K8" s="6" t="s">
        <v>140</v>
      </c>
      <c r="L8" s="6" t="s">
        <v>161</v>
      </c>
      <c r="M8" s="66" t="s">
        <v>44</v>
      </c>
      <c r="N8" s="7">
        <v>42745</v>
      </c>
      <c r="O8" s="7">
        <v>43100</v>
      </c>
      <c r="P8" s="66" t="s">
        <v>88</v>
      </c>
      <c r="Q8" s="66" t="s">
        <v>88</v>
      </c>
      <c r="R8" s="58">
        <v>0.01</v>
      </c>
      <c r="S8" s="27">
        <v>0.08</v>
      </c>
      <c r="T8" s="58">
        <v>0.08</v>
      </c>
      <c r="U8" s="58">
        <v>0.09</v>
      </c>
      <c r="V8" s="27">
        <v>0.08</v>
      </c>
      <c r="W8" s="58">
        <v>0.08</v>
      </c>
      <c r="X8" s="58">
        <v>0.09</v>
      </c>
      <c r="Y8" s="27">
        <v>0.08</v>
      </c>
      <c r="Z8" s="58">
        <v>0.08</v>
      </c>
      <c r="AA8" s="58">
        <v>0.09</v>
      </c>
      <c r="AB8" s="27">
        <v>0.08</v>
      </c>
      <c r="AC8" s="58">
        <v>0.08</v>
      </c>
      <c r="AD8" s="58">
        <v>0.09</v>
      </c>
      <c r="AE8" s="28" t="s">
        <v>340</v>
      </c>
      <c r="AF8" s="27">
        <v>0.08</v>
      </c>
      <c r="AG8" s="27">
        <f>+'Enero 2017'!AG8+'Febrero 2017'!AF8</f>
        <v>0.16</v>
      </c>
      <c r="AH8" s="6" t="s">
        <v>471</v>
      </c>
    </row>
    <row r="9" spans="2:38" ht="225" hidden="1" x14ac:dyDescent="0.25">
      <c r="B9" s="31" t="s">
        <v>40</v>
      </c>
      <c r="C9" s="31" t="s">
        <v>41</v>
      </c>
      <c r="D9" s="31" t="s">
        <v>42</v>
      </c>
      <c r="E9" s="31" t="s">
        <v>43</v>
      </c>
      <c r="F9" s="31" t="s">
        <v>338</v>
      </c>
      <c r="G9" s="31" t="s">
        <v>302</v>
      </c>
      <c r="H9" s="31" t="s">
        <v>303</v>
      </c>
      <c r="I9" s="31" t="s">
        <v>304</v>
      </c>
      <c r="J9" s="66" t="s">
        <v>256</v>
      </c>
      <c r="K9" s="6" t="s">
        <v>456</v>
      </c>
      <c r="L9" s="6" t="s">
        <v>161</v>
      </c>
      <c r="M9" s="66" t="s">
        <v>44</v>
      </c>
      <c r="N9" s="7">
        <v>42745</v>
      </c>
      <c r="O9" s="7">
        <v>43100</v>
      </c>
      <c r="P9" s="66" t="s">
        <v>88</v>
      </c>
      <c r="Q9" s="66" t="s">
        <v>93</v>
      </c>
      <c r="R9" s="58">
        <v>0.02</v>
      </c>
      <c r="S9" s="27">
        <v>0.08</v>
      </c>
      <c r="T9" s="58">
        <v>0.08</v>
      </c>
      <c r="U9" s="58">
        <v>0.09</v>
      </c>
      <c r="V9" s="27">
        <v>0.08</v>
      </c>
      <c r="W9" s="58">
        <v>0.08</v>
      </c>
      <c r="X9" s="58">
        <v>0.09</v>
      </c>
      <c r="Y9" s="27">
        <v>0.08</v>
      </c>
      <c r="Z9" s="58">
        <v>0.08</v>
      </c>
      <c r="AA9" s="58">
        <v>0.09</v>
      </c>
      <c r="AB9" s="27">
        <v>0.08</v>
      </c>
      <c r="AC9" s="58">
        <v>0.08</v>
      </c>
      <c r="AD9" s="58">
        <v>0.09</v>
      </c>
      <c r="AE9" s="28" t="s">
        <v>340</v>
      </c>
      <c r="AF9" s="27">
        <v>0.08</v>
      </c>
      <c r="AG9" s="27">
        <f>+'Enero 2017'!AG9+'Febrero 2017'!AF9</f>
        <v>0.16</v>
      </c>
      <c r="AH9" s="6" t="s">
        <v>472</v>
      </c>
    </row>
    <row r="10" spans="2:38" ht="105" hidden="1" x14ac:dyDescent="0.25">
      <c r="B10" s="31" t="s">
        <v>40</v>
      </c>
      <c r="C10" s="31" t="s">
        <v>41</v>
      </c>
      <c r="D10" s="31" t="s">
        <v>42</v>
      </c>
      <c r="E10" s="31" t="s">
        <v>43</v>
      </c>
      <c r="F10" s="31" t="s">
        <v>338</v>
      </c>
      <c r="G10" s="31" t="s">
        <v>302</v>
      </c>
      <c r="H10" s="31" t="s">
        <v>303</v>
      </c>
      <c r="I10" s="31" t="s">
        <v>304</v>
      </c>
      <c r="J10" s="66" t="s">
        <v>141</v>
      </c>
      <c r="K10" s="6" t="s">
        <v>142</v>
      </c>
      <c r="L10" s="6" t="s">
        <v>160</v>
      </c>
      <c r="M10" s="66" t="s">
        <v>44</v>
      </c>
      <c r="N10" s="7">
        <v>42887</v>
      </c>
      <c r="O10" s="7">
        <v>43100</v>
      </c>
      <c r="P10" s="66" t="s">
        <v>88</v>
      </c>
      <c r="Q10" s="66" t="s">
        <v>88</v>
      </c>
      <c r="R10" s="58">
        <v>0</v>
      </c>
      <c r="S10" s="27">
        <v>0.08</v>
      </c>
      <c r="T10" s="59">
        <v>0.08</v>
      </c>
      <c r="U10" s="59">
        <v>0.09</v>
      </c>
      <c r="V10" s="59">
        <v>0.08</v>
      </c>
      <c r="W10" s="59">
        <v>0.08</v>
      </c>
      <c r="X10" s="27">
        <v>0.09</v>
      </c>
      <c r="Y10" s="59">
        <v>0.08</v>
      </c>
      <c r="Z10" s="59">
        <v>0.08</v>
      </c>
      <c r="AA10" s="27">
        <v>0.09</v>
      </c>
      <c r="AB10" s="27">
        <v>0.08</v>
      </c>
      <c r="AC10" s="27">
        <v>0.08</v>
      </c>
      <c r="AD10" s="27">
        <v>0.09</v>
      </c>
      <c r="AE10" s="28" t="s">
        <v>340</v>
      </c>
      <c r="AF10" s="27">
        <v>0.08</v>
      </c>
      <c r="AG10" s="27">
        <f>+'Enero 2017'!AG10+'Febrero 2017'!AF10</f>
        <v>0.16</v>
      </c>
      <c r="AH10" s="6" t="s">
        <v>473</v>
      </c>
    </row>
    <row r="11" spans="2:38" ht="135" hidden="1" x14ac:dyDescent="0.25">
      <c r="B11" s="31" t="s">
        <v>40</v>
      </c>
      <c r="C11" s="31" t="s">
        <v>41</v>
      </c>
      <c r="D11" s="31" t="s">
        <v>42</v>
      </c>
      <c r="E11" s="31" t="s">
        <v>43</v>
      </c>
      <c r="F11" s="31" t="s">
        <v>338</v>
      </c>
      <c r="G11" s="31" t="s">
        <v>302</v>
      </c>
      <c r="H11" s="31" t="s">
        <v>303</v>
      </c>
      <c r="I11" s="31" t="s">
        <v>304</v>
      </c>
      <c r="J11" s="66" t="s">
        <v>143</v>
      </c>
      <c r="K11" s="6" t="s">
        <v>459</v>
      </c>
      <c r="L11" s="6" t="s">
        <v>213</v>
      </c>
      <c r="M11" s="66" t="s">
        <v>44</v>
      </c>
      <c r="N11" s="7">
        <v>42736</v>
      </c>
      <c r="O11" s="7">
        <v>43100</v>
      </c>
      <c r="P11" s="66" t="s">
        <v>88</v>
      </c>
      <c r="Q11" s="66" t="s">
        <v>93</v>
      </c>
      <c r="R11" s="58">
        <v>1.4999999999999999E-2</v>
      </c>
      <c r="S11" s="27">
        <v>0.08</v>
      </c>
      <c r="T11" s="58">
        <v>0.08</v>
      </c>
      <c r="U11" s="58">
        <v>0.09</v>
      </c>
      <c r="V11" s="58">
        <v>0.08</v>
      </c>
      <c r="W11" s="58">
        <v>0.08</v>
      </c>
      <c r="X11" s="27">
        <v>0.09</v>
      </c>
      <c r="Y11" s="58">
        <v>0.08</v>
      </c>
      <c r="Z11" s="58">
        <v>0.08</v>
      </c>
      <c r="AA11" s="27">
        <v>0.09</v>
      </c>
      <c r="AB11" s="27">
        <v>0.08</v>
      </c>
      <c r="AC11" s="27">
        <v>0.08</v>
      </c>
      <c r="AD11" s="27">
        <v>0.09</v>
      </c>
      <c r="AE11" s="28" t="s">
        <v>340</v>
      </c>
      <c r="AF11" s="27">
        <v>0.08</v>
      </c>
      <c r="AG11" s="27">
        <f>+'Enero 2017'!AG11+'Febrero 2017'!AF11</f>
        <v>0.16</v>
      </c>
      <c r="AH11" s="6" t="s">
        <v>474</v>
      </c>
    </row>
    <row r="12" spans="2:38" ht="90" hidden="1" x14ac:dyDescent="0.25">
      <c r="B12" s="31" t="s">
        <v>40</v>
      </c>
      <c r="C12" s="31" t="s">
        <v>41</v>
      </c>
      <c r="D12" s="31" t="s">
        <v>42</v>
      </c>
      <c r="E12" s="31" t="s">
        <v>43</v>
      </c>
      <c r="F12" s="31" t="s">
        <v>338</v>
      </c>
      <c r="G12" s="31" t="s">
        <v>302</v>
      </c>
      <c r="H12" s="31" t="s">
        <v>303</v>
      </c>
      <c r="I12" s="31" t="s">
        <v>304</v>
      </c>
      <c r="J12" s="66" t="s">
        <v>144</v>
      </c>
      <c r="K12" s="6" t="s">
        <v>461</v>
      </c>
      <c r="L12" s="6" t="s">
        <v>214</v>
      </c>
      <c r="M12" s="66" t="s">
        <v>44</v>
      </c>
      <c r="N12" s="7">
        <v>42856</v>
      </c>
      <c r="O12" s="7">
        <v>43070</v>
      </c>
      <c r="P12" s="66" t="s">
        <v>45</v>
      </c>
      <c r="Q12" s="66" t="s">
        <v>88</v>
      </c>
      <c r="R12" s="58">
        <v>0.01</v>
      </c>
      <c r="S12" s="27"/>
      <c r="T12" s="59"/>
      <c r="U12" s="59"/>
      <c r="V12" s="59"/>
      <c r="W12" s="58">
        <v>0.13</v>
      </c>
      <c r="X12" s="27">
        <v>0.12</v>
      </c>
      <c r="Y12" s="58">
        <v>0.13</v>
      </c>
      <c r="Z12" s="58">
        <v>0.12</v>
      </c>
      <c r="AA12" s="27">
        <v>0.13</v>
      </c>
      <c r="AB12" s="27">
        <v>0.12</v>
      </c>
      <c r="AC12" s="27">
        <v>0.13</v>
      </c>
      <c r="AD12" s="27">
        <v>0.12</v>
      </c>
      <c r="AE12" s="28" t="s">
        <v>340</v>
      </c>
      <c r="AF12" s="27">
        <v>0</v>
      </c>
      <c r="AG12" s="27">
        <f>+'Enero 2017'!AG12+'Febrero 2017'!AF12</f>
        <v>0</v>
      </c>
      <c r="AH12" s="6" t="s">
        <v>462</v>
      </c>
    </row>
    <row r="13" spans="2:38" ht="90" hidden="1" x14ac:dyDescent="0.25">
      <c r="B13" s="31" t="s">
        <v>40</v>
      </c>
      <c r="C13" s="31" t="s">
        <v>41</v>
      </c>
      <c r="D13" s="31" t="s">
        <v>42</v>
      </c>
      <c r="E13" s="31" t="s">
        <v>43</v>
      </c>
      <c r="F13" s="31" t="s">
        <v>338</v>
      </c>
      <c r="G13" s="31" t="s">
        <v>302</v>
      </c>
      <c r="H13" s="31" t="s">
        <v>303</v>
      </c>
      <c r="I13" s="31" t="s">
        <v>304</v>
      </c>
      <c r="J13" s="66" t="s">
        <v>145</v>
      </c>
      <c r="K13" s="6" t="s">
        <v>146</v>
      </c>
      <c r="L13" s="6" t="s">
        <v>161</v>
      </c>
      <c r="M13" s="66" t="s">
        <v>44</v>
      </c>
      <c r="N13" s="7">
        <v>42745</v>
      </c>
      <c r="O13" s="7">
        <v>43100</v>
      </c>
      <c r="P13" s="66" t="s">
        <v>88</v>
      </c>
      <c r="Q13" s="66" t="s">
        <v>88</v>
      </c>
      <c r="R13" s="58">
        <v>0.01</v>
      </c>
      <c r="S13" s="27">
        <v>0.08</v>
      </c>
      <c r="T13" s="58">
        <v>0.08</v>
      </c>
      <c r="U13" s="58">
        <v>0.09</v>
      </c>
      <c r="V13" s="27">
        <v>0.08</v>
      </c>
      <c r="W13" s="58">
        <v>0.08</v>
      </c>
      <c r="X13" s="58">
        <v>0.09</v>
      </c>
      <c r="Y13" s="27">
        <v>0.08</v>
      </c>
      <c r="Z13" s="58">
        <v>0.08</v>
      </c>
      <c r="AA13" s="58">
        <v>0.09</v>
      </c>
      <c r="AB13" s="27">
        <v>0.08</v>
      </c>
      <c r="AC13" s="58">
        <v>0.08</v>
      </c>
      <c r="AD13" s="58">
        <v>0.09</v>
      </c>
      <c r="AE13" s="28" t="s">
        <v>340</v>
      </c>
      <c r="AF13" s="27">
        <v>0.08</v>
      </c>
      <c r="AG13" s="27">
        <f>+'Enero 2017'!AG13+'Febrero 2017'!AF13</f>
        <v>0.16</v>
      </c>
      <c r="AH13" s="6" t="s">
        <v>475</v>
      </c>
    </row>
    <row r="14" spans="2:38" ht="90" hidden="1" x14ac:dyDescent="0.25">
      <c r="B14" s="31" t="s">
        <v>40</v>
      </c>
      <c r="C14" s="31" t="s">
        <v>41</v>
      </c>
      <c r="D14" s="31" t="s">
        <v>42</v>
      </c>
      <c r="E14" s="31" t="s">
        <v>43</v>
      </c>
      <c r="F14" s="31" t="s">
        <v>338</v>
      </c>
      <c r="G14" s="31" t="s">
        <v>302</v>
      </c>
      <c r="H14" s="31" t="s">
        <v>303</v>
      </c>
      <c r="I14" s="31" t="s">
        <v>304</v>
      </c>
      <c r="J14" s="66" t="s">
        <v>147</v>
      </c>
      <c r="K14" s="6" t="s">
        <v>464</v>
      </c>
      <c r="L14" s="6" t="s">
        <v>157</v>
      </c>
      <c r="M14" s="66" t="s">
        <v>44</v>
      </c>
      <c r="N14" s="7">
        <v>42736</v>
      </c>
      <c r="O14" s="7">
        <v>42887</v>
      </c>
      <c r="P14" s="66" t="s">
        <v>148</v>
      </c>
      <c r="Q14" s="66" t="s">
        <v>149</v>
      </c>
      <c r="R14" s="58">
        <v>0</v>
      </c>
      <c r="S14" s="27">
        <v>0.14000000000000001</v>
      </c>
      <c r="T14" s="59">
        <v>0.14000000000000001</v>
      </c>
      <c r="U14" s="59">
        <v>0.14000000000000001</v>
      </c>
      <c r="V14" s="27">
        <v>0.14000000000000001</v>
      </c>
      <c r="W14" s="27">
        <v>0.14000000000000001</v>
      </c>
      <c r="X14" s="27">
        <v>0.15</v>
      </c>
      <c r="Y14" s="27">
        <v>0.15</v>
      </c>
      <c r="Z14" s="59"/>
      <c r="AA14" s="27"/>
      <c r="AB14" s="27"/>
      <c r="AC14" s="27"/>
      <c r="AD14" s="27"/>
      <c r="AE14" s="28" t="s">
        <v>340</v>
      </c>
      <c r="AF14" s="27">
        <v>0.14000000000000001</v>
      </c>
      <c r="AG14" s="27">
        <f>+'Enero 2017'!AG14+'Febrero 2017'!AF14</f>
        <v>0.28000000000000003</v>
      </c>
      <c r="AH14" s="6" t="s">
        <v>476</v>
      </c>
    </row>
    <row r="15" spans="2:38" ht="159" hidden="1" customHeight="1" x14ac:dyDescent="0.25">
      <c r="B15" s="31" t="s">
        <v>40</v>
      </c>
      <c r="C15" s="31" t="s">
        <v>41</v>
      </c>
      <c r="D15" s="31" t="s">
        <v>42</v>
      </c>
      <c r="E15" s="31" t="s">
        <v>43</v>
      </c>
      <c r="F15" s="31" t="s">
        <v>338</v>
      </c>
      <c r="G15" s="31" t="s">
        <v>302</v>
      </c>
      <c r="H15" s="31" t="s">
        <v>303</v>
      </c>
      <c r="I15" s="31" t="s">
        <v>304</v>
      </c>
      <c r="J15" s="66" t="s">
        <v>150</v>
      </c>
      <c r="K15" s="6" t="s">
        <v>151</v>
      </c>
      <c r="L15" s="6" t="s">
        <v>158</v>
      </c>
      <c r="M15" s="66" t="s">
        <v>44</v>
      </c>
      <c r="N15" s="7">
        <v>42736</v>
      </c>
      <c r="O15" s="7">
        <v>42840</v>
      </c>
      <c r="P15" s="66" t="s">
        <v>152</v>
      </c>
      <c r="Q15" s="66" t="s">
        <v>153</v>
      </c>
      <c r="R15" s="58">
        <v>0.02</v>
      </c>
      <c r="S15" s="27">
        <v>0.25</v>
      </c>
      <c r="T15" s="58">
        <v>0.25</v>
      </c>
      <c r="U15" s="58">
        <v>0.25</v>
      </c>
      <c r="V15" s="58">
        <v>0.25</v>
      </c>
      <c r="W15" s="59"/>
      <c r="X15" s="27"/>
      <c r="Y15" s="59"/>
      <c r="Z15" s="59"/>
      <c r="AA15" s="27"/>
      <c r="AB15" s="27"/>
      <c r="AC15" s="27"/>
      <c r="AD15" s="27"/>
      <c r="AE15" s="28" t="s">
        <v>340</v>
      </c>
      <c r="AF15" s="27">
        <v>0.25</v>
      </c>
      <c r="AG15" s="27">
        <f>+'Enero 2017'!AG15+'Febrero 2017'!AF15</f>
        <v>0.5</v>
      </c>
      <c r="AH15" s="6" t="s">
        <v>477</v>
      </c>
    </row>
    <row r="16" spans="2:38" ht="105" hidden="1" x14ac:dyDescent="0.25">
      <c r="B16" s="31" t="s">
        <v>40</v>
      </c>
      <c r="C16" s="31" t="s">
        <v>41</v>
      </c>
      <c r="D16" s="31" t="s">
        <v>42</v>
      </c>
      <c r="E16" s="31" t="s">
        <v>43</v>
      </c>
      <c r="F16" s="31" t="s">
        <v>338</v>
      </c>
      <c r="G16" s="31" t="s">
        <v>302</v>
      </c>
      <c r="H16" s="31" t="s">
        <v>303</v>
      </c>
      <c r="I16" s="31" t="s">
        <v>304</v>
      </c>
      <c r="J16" s="66" t="s">
        <v>154</v>
      </c>
      <c r="K16" s="6" t="s">
        <v>155</v>
      </c>
      <c r="L16" s="6" t="s">
        <v>159</v>
      </c>
      <c r="M16" s="66" t="s">
        <v>44</v>
      </c>
      <c r="N16" s="7">
        <v>42840</v>
      </c>
      <c r="O16" s="7">
        <v>42948</v>
      </c>
      <c r="P16" s="66" t="s">
        <v>156</v>
      </c>
      <c r="Q16" s="66" t="s">
        <v>88</v>
      </c>
      <c r="R16" s="58">
        <v>0.03</v>
      </c>
      <c r="S16" s="27"/>
      <c r="T16" s="59"/>
      <c r="U16" s="59"/>
      <c r="V16" s="59"/>
      <c r="W16" s="27">
        <v>0.25</v>
      </c>
      <c r="X16" s="58">
        <v>0.25</v>
      </c>
      <c r="Y16" s="58">
        <v>0.25</v>
      </c>
      <c r="Z16" s="58">
        <v>0.25</v>
      </c>
      <c r="AA16" s="27"/>
      <c r="AB16" s="27"/>
      <c r="AC16" s="27"/>
      <c r="AD16" s="27"/>
      <c r="AE16" s="28" t="s">
        <v>340</v>
      </c>
      <c r="AF16" s="27">
        <v>0</v>
      </c>
      <c r="AG16" s="27">
        <f>+'Enero 2017'!AG16+'Febrero 2017'!AF16</f>
        <v>0</v>
      </c>
      <c r="AH16" s="6" t="s">
        <v>462</v>
      </c>
    </row>
    <row r="17" spans="2:34" ht="116.25" hidden="1" customHeight="1" x14ac:dyDescent="0.25">
      <c r="B17" s="31" t="s">
        <v>40</v>
      </c>
      <c r="C17" s="31" t="s">
        <v>41</v>
      </c>
      <c r="D17" s="31" t="s">
        <v>42</v>
      </c>
      <c r="E17" s="31" t="s">
        <v>43</v>
      </c>
      <c r="F17" s="31" t="s">
        <v>51</v>
      </c>
      <c r="G17" s="31" t="s">
        <v>302</v>
      </c>
      <c r="H17" s="31" t="s">
        <v>303</v>
      </c>
      <c r="I17" s="31" t="s">
        <v>304</v>
      </c>
      <c r="J17" s="6" t="s">
        <v>215</v>
      </c>
      <c r="K17" s="6" t="s">
        <v>499</v>
      </c>
      <c r="L17" s="6" t="s">
        <v>216</v>
      </c>
      <c r="M17" s="66" t="s">
        <v>48</v>
      </c>
      <c r="N17" s="7">
        <v>42737</v>
      </c>
      <c r="O17" s="7">
        <v>42767</v>
      </c>
      <c r="P17" s="6" t="s">
        <v>96</v>
      </c>
      <c r="Q17" s="66" t="s">
        <v>218</v>
      </c>
      <c r="R17" s="60">
        <v>0.02</v>
      </c>
      <c r="S17" s="9">
        <v>0.5</v>
      </c>
      <c r="T17" s="60"/>
      <c r="U17" s="61"/>
      <c r="V17" s="61"/>
      <c r="W17" s="61">
        <v>0.2</v>
      </c>
      <c r="X17" s="9">
        <v>0.2</v>
      </c>
      <c r="Y17" s="61">
        <v>0.1</v>
      </c>
      <c r="Z17" s="61"/>
      <c r="AA17" s="9"/>
      <c r="AB17" s="9"/>
      <c r="AC17" s="9"/>
      <c r="AD17" s="9"/>
      <c r="AE17" s="28" t="s">
        <v>340</v>
      </c>
      <c r="AF17" s="9">
        <v>0</v>
      </c>
      <c r="AG17" s="27">
        <f>+'Enero 2017'!AG17+'Febrero 2017'!AF17</f>
        <v>0.5</v>
      </c>
      <c r="AH17" s="6" t="s">
        <v>375</v>
      </c>
    </row>
    <row r="18" spans="2:34" ht="116.25" hidden="1" customHeight="1" x14ac:dyDescent="0.25">
      <c r="B18" s="31" t="s">
        <v>40</v>
      </c>
      <c r="C18" s="31" t="s">
        <v>41</v>
      </c>
      <c r="D18" s="31" t="s">
        <v>42</v>
      </c>
      <c r="E18" s="31" t="s">
        <v>43</v>
      </c>
      <c r="F18" s="31" t="s">
        <v>51</v>
      </c>
      <c r="G18" s="31" t="s">
        <v>302</v>
      </c>
      <c r="H18" s="31" t="s">
        <v>303</v>
      </c>
      <c r="I18" s="31" t="s">
        <v>304</v>
      </c>
      <c r="J18" s="6" t="s">
        <v>368</v>
      </c>
      <c r="K18" s="6" t="s">
        <v>369</v>
      </c>
      <c r="L18" s="6" t="s">
        <v>217</v>
      </c>
      <c r="M18" s="66" t="s">
        <v>48</v>
      </c>
      <c r="N18" s="7">
        <v>42768</v>
      </c>
      <c r="O18" s="7">
        <v>42860</v>
      </c>
      <c r="P18" s="6" t="s">
        <v>45</v>
      </c>
      <c r="Q18" s="66" t="s">
        <v>218</v>
      </c>
      <c r="R18" s="60">
        <v>0.03</v>
      </c>
      <c r="S18" s="9"/>
      <c r="T18" s="60">
        <v>0.35</v>
      </c>
      <c r="U18" s="60">
        <v>0.35</v>
      </c>
      <c r="V18" s="60">
        <v>0.3</v>
      </c>
      <c r="W18" s="61"/>
      <c r="X18" s="9"/>
      <c r="Y18" s="61"/>
      <c r="Z18" s="61"/>
      <c r="AA18" s="9"/>
      <c r="AB18" s="9"/>
      <c r="AC18" s="9"/>
      <c r="AD18" s="9"/>
      <c r="AE18" s="28" t="s">
        <v>340</v>
      </c>
      <c r="AF18" s="9">
        <v>0.2</v>
      </c>
      <c r="AG18" s="27">
        <f>+'Enero 2017'!AG18+'Febrero 2017'!AF18</f>
        <v>0.2</v>
      </c>
      <c r="AH18" s="6" t="s">
        <v>376</v>
      </c>
    </row>
    <row r="19" spans="2:34" ht="90" hidden="1" x14ac:dyDescent="0.25">
      <c r="B19" s="31" t="s">
        <v>40</v>
      </c>
      <c r="C19" s="31" t="s">
        <v>41</v>
      </c>
      <c r="D19" s="31" t="s">
        <v>42</v>
      </c>
      <c r="E19" s="31" t="s">
        <v>43</v>
      </c>
      <c r="F19" s="31" t="s">
        <v>47</v>
      </c>
      <c r="G19" s="31" t="s">
        <v>302</v>
      </c>
      <c r="H19" s="31" t="s">
        <v>303</v>
      </c>
      <c r="I19" s="31" t="s">
        <v>304</v>
      </c>
      <c r="J19" s="6" t="s">
        <v>220</v>
      </c>
      <c r="K19" s="6" t="s">
        <v>371</v>
      </c>
      <c r="L19" s="6" t="s">
        <v>221</v>
      </c>
      <c r="M19" s="66" t="s">
        <v>48</v>
      </c>
      <c r="N19" s="7">
        <v>42747</v>
      </c>
      <c r="O19" s="7">
        <v>42786</v>
      </c>
      <c r="P19" s="6" t="s">
        <v>96</v>
      </c>
      <c r="Q19" s="66" t="s">
        <v>222</v>
      </c>
      <c r="R19" s="60">
        <v>0.02</v>
      </c>
      <c r="S19" s="9">
        <v>0.1</v>
      </c>
      <c r="T19" s="60">
        <v>0.2</v>
      </c>
      <c r="U19" s="61">
        <v>0.2</v>
      </c>
      <c r="V19" s="61">
        <v>0.5</v>
      </c>
      <c r="W19" s="61"/>
      <c r="X19" s="9"/>
      <c r="Y19" s="61"/>
      <c r="Z19" s="61"/>
      <c r="AA19" s="9"/>
      <c r="AB19" s="9"/>
      <c r="AC19" s="9"/>
      <c r="AD19" s="9"/>
      <c r="AE19" s="28" t="s">
        <v>340</v>
      </c>
      <c r="AF19" s="9">
        <v>0.2</v>
      </c>
      <c r="AG19" s="27">
        <f>+'Enero 2017'!AG19+'Febrero 2017'!AF19</f>
        <v>0.2</v>
      </c>
      <c r="AH19" s="10" t="s">
        <v>377</v>
      </c>
    </row>
    <row r="20" spans="2:34" ht="105" hidden="1" x14ac:dyDescent="0.25">
      <c r="B20" s="31" t="s">
        <v>40</v>
      </c>
      <c r="C20" s="31" t="s">
        <v>41</v>
      </c>
      <c r="D20" s="31" t="s">
        <v>42</v>
      </c>
      <c r="E20" s="31" t="s">
        <v>43</v>
      </c>
      <c r="F20" s="31" t="s">
        <v>47</v>
      </c>
      <c r="G20" s="31" t="s">
        <v>302</v>
      </c>
      <c r="H20" s="31" t="s">
        <v>303</v>
      </c>
      <c r="I20" s="31" t="s">
        <v>304</v>
      </c>
      <c r="J20" s="67" t="s">
        <v>224</v>
      </c>
      <c r="K20" s="6" t="s">
        <v>223</v>
      </c>
      <c r="L20" s="6" t="s">
        <v>216</v>
      </c>
      <c r="M20" s="66" t="s">
        <v>48</v>
      </c>
      <c r="N20" s="7">
        <v>42887</v>
      </c>
      <c r="O20" s="7">
        <v>43100</v>
      </c>
      <c r="P20" s="6" t="s">
        <v>226</v>
      </c>
      <c r="Q20" s="66" t="s">
        <v>88</v>
      </c>
      <c r="R20" s="60">
        <v>0.01</v>
      </c>
      <c r="S20" s="9"/>
      <c r="T20" s="60"/>
      <c r="U20" s="60"/>
      <c r="V20" s="60"/>
      <c r="W20" s="60"/>
      <c r="X20" s="9">
        <v>0.1</v>
      </c>
      <c r="Y20" s="60">
        <v>0.1</v>
      </c>
      <c r="Z20" s="60">
        <v>0.1</v>
      </c>
      <c r="AA20" s="9">
        <v>0.1</v>
      </c>
      <c r="AB20" s="9">
        <v>0.2</v>
      </c>
      <c r="AC20" s="9">
        <v>0.2</v>
      </c>
      <c r="AD20" s="9">
        <v>0.2</v>
      </c>
      <c r="AE20" s="28" t="s">
        <v>340</v>
      </c>
      <c r="AF20" s="9">
        <v>0</v>
      </c>
      <c r="AG20" s="27">
        <f>+'Enero 2017'!AG20+'Febrero 2017'!AF20</f>
        <v>0</v>
      </c>
      <c r="AH20" s="10" t="s">
        <v>378</v>
      </c>
    </row>
    <row r="21" spans="2:34" ht="105" hidden="1" x14ac:dyDescent="0.25">
      <c r="B21" s="31" t="s">
        <v>40</v>
      </c>
      <c r="C21" s="31" t="s">
        <v>41</v>
      </c>
      <c r="D21" s="31" t="s">
        <v>42</v>
      </c>
      <c r="E21" s="31" t="s">
        <v>43</v>
      </c>
      <c r="F21" s="31" t="s">
        <v>47</v>
      </c>
      <c r="G21" s="31" t="s">
        <v>302</v>
      </c>
      <c r="H21" s="31" t="s">
        <v>303</v>
      </c>
      <c r="I21" s="31" t="s">
        <v>304</v>
      </c>
      <c r="J21" s="67" t="s">
        <v>224</v>
      </c>
      <c r="K21" s="6" t="s">
        <v>225</v>
      </c>
      <c r="L21" s="6" t="s">
        <v>257</v>
      </c>
      <c r="M21" s="66" t="s">
        <v>48</v>
      </c>
      <c r="N21" s="7">
        <v>43070</v>
      </c>
      <c r="O21" s="7">
        <v>43100</v>
      </c>
      <c r="P21" s="6" t="s">
        <v>226</v>
      </c>
      <c r="Q21" s="66" t="s">
        <v>88</v>
      </c>
      <c r="R21" s="60">
        <v>0.01</v>
      </c>
      <c r="S21" s="28"/>
      <c r="T21" s="62"/>
      <c r="U21" s="62"/>
      <c r="V21" s="62"/>
      <c r="W21" s="62"/>
      <c r="X21" s="28"/>
      <c r="Y21" s="62"/>
      <c r="Z21" s="61"/>
      <c r="AA21" s="9"/>
      <c r="AB21" s="9"/>
      <c r="AC21" s="9"/>
      <c r="AD21" s="9">
        <v>1</v>
      </c>
      <c r="AE21" s="28" t="s">
        <v>340</v>
      </c>
      <c r="AF21" s="9">
        <v>0</v>
      </c>
      <c r="AG21" s="27">
        <f>+'Enero 2017'!AG21+'Febrero 2017'!AF21</f>
        <v>0</v>
      </c>
      <c r="AH21" s="6" t="s">
        <v>361</v>
      </c>
    </row>
    <row r="22" spans="2:34" ht="158.25" hidden="1" customHeight="1" x14ac:dyDescent="0.25">
      <c r="B22" s="31" t="s">
        <v>40</v>
      </c>
      <c r="C22" s="31" t="s">
        <v>41</v>
      </c>
      <c r="D22" s="31" t="s">
        <v>42</v>
      </c>
      <c r="E22" s="31" t="s">
        <v>43</v>
      </c>
      <c r="F22" s="31" t="s">
        <v>47</v>
      </c>
      <c r="G22" s="31" t="s">
        <v>306</v>
      </c>
      <c r="H22" s="31" t="s">
        <v>307</v>
      </c>
      <c r="I22" s="31" t="s">
        <v>308</v>
      </c>
      <c r="J22" s="6" t="s">
        <v>227</v>
      </c>
      <c r="K22" s="6" t="s">
        <v>500</v>
      </c>
      <c r="L22" s="6" t="s">
        <v>229</v>
      </c>
      <c r="M22" s="66" t="s">
        <v>48</v>
      </c>
      <c r="N22" s="7">
        <v>42794</v>
      </c>
      <c r="O22" s="7">
        <v>43100</v>
      </c>
      <c r="P22" s="6" t="s">
        <v>49</v>
      </c>
      <c r="Q22" s="66" t="s">
        <v>230</v>
      </c>
      <c r="R22" s="60">
        <v>0.02</v>
      </c>
      <c r="S22" s="9"/>
      <c r="T22" s="60">
        <v>0.1</v>
      </c>
      <c r="U22" s="60"/>
      <c r="V22" s="60">
        <v>0.2</v>
      </c>
      <c r="W22" s="60"/>
      <c r="X22" s="9">
        <v>0.2</v>
      </c>
      <c r="Y22" s="60"/>
      <c r="Z22" s="60">
        <v>0.2</v>
      </c>
      <c r="AA22" s="9">
        <v>0.1</v>
      </c>
      <c r="AB22" s="9"/>
      <c r="AC22" s="9"/>
      <c r="AD22" s="9">
        <v>0.2</v>
      </c>
      <c r="AE22" s="28" t="s">
        <v>340</v>
      </c>
      <c r="AF22" s="9">
        <v>0.1</v>
      </c>
      <c r="AG22" s="27">
        <f>+'Enero 2017'!AG22+'Febrero 2017'!AF22</f>
        <v>0.1</v>
      </c>
      <c r="AH22" s="6" t="s">
        <v>379</v>
      </c>
    </row>
    <row r="23" spans="2:34" ht="90" hidden="1" x14ac:dyDescent="0.25">
      <c r="B23" s="31" t="s">
        <v>40</v>
      </c>
      <c r="C23" s="31" t="s">
        <v>41</v>
      </c>
      <c r="D23" s="31" t="s">
        <v>42</v>
      </c>
      <c r="E23" s="31" t="s">
        <v>43</v>
      </c>
      <c r="F23" s="31" t="s">
        <v>50</v>
      </c>
      <c r="G23" s="31" t="s">
        <v>302</v>
      </c>
      <c r="H23" s="31" t="s">
        <v>303</v>
      </c>
      <c r="I23" s="31" t="s">
        <v>304</v>
      </c>
      <c r="J23" s="6" t="s">
        <v>363</v>
      </c>
      <c r="K23" s="6" t="s">
        <v>374</v>
      </c>
      <c r="L23" s="6" t="s">
        <v>234</v>
      </c>
      <c r="M23" s="66" t="s">
        <v>48</v>
      </c>
      <c r="N23" s="7">
        <v>42765</v>
      </c>
      <c r="O23" s="7">
        <v>43100</v>
      </c>
      <c r="P23" s="6" t="s">
        <v>237</v>
      </c>
      <c r="Q23" s="66" t="s">
        <v>238</v>
      </c>
      <c r="R23" s="60">
        <v>0.12</v>
      </c>
      <c r="S23" s="9">
        <v>0.1</v>
      </c>
      <c r="T23" s="61"/>
      <c r="U23" s="61">
        <v>0.2</v>
      </c>
      <c r="V23" s="61"/>
      <c r="W23" s="61">
        <v>0.2</v>
      </c>
      <c r="X23" s="9"/>
      <c r="Y23" s="61">
        <v>0.1</v>
      </c>
      <c r="Z23" s="61"/>
      <c r="AA23" s="9">
        <v>0.2</v>
      </c>
      <c r="AB23" s="9"/>
      <c r="AC23" s="9">
        <v>0.2</v>
      </c>
      <c r="AD23" s="9"/>
      <c r="AE23" s="28" t="s">
        <v>340</v>
      </c>
      <c r="AF23" s="9">
        <v>0</v>
      </c>
      <c r="AG23" s="27">
        <f>+'Enero 2017'!AG23+'Febrero 2017'!AF23</f>
        <v>0.1</v>
      </c>
      <c r="AH23" s="6" t="s">
        <v>380</v>
      </c>
    </row>
    <row r="24" spans="2:34" ht="90" hidden="1" x14ac:dyDescent="0.25">
      <c r="B24" s="31" t="s">
        <v>40</v>
      </c>
      <c r="C24" s="31" t="s">
        <v>41</v>
      </c>
      <c r="D24" s="31" t="s">
        <v>42</v>
      </c>
      <c r="E24" s="31" t="s">
        <v>43</v>
      </c>
      <c r="F24" s="31" t="s">
        <v>50</v>
      </c>
      <c r="G24" s="31" t="s">
        <v>302</v>
      </c>
      <c r="H24" s="31" t="s">
        <v>303</v>
      </c>
      <c r="I24" s="31" t="s">
        <v>304</v>
      </c>
      <c r="J24" s="6" t="s">
        <v>231</v>
      </c>
      <c r="K24" s="6" t="s">
        <v>232</v>
      </c>
      <c r="L24" s="6" t="s">
        <v>235</v>
      </c>
      <c r="M24" s="66" t="s">
        <v>48</v>
      </c>
      <c r="N24" s="7">
        <v>42736</v>
      </c>
      <c r="O24" s="7">
        <v>43100</v>
      </c>
      <c r="P24" s="6" t="s">
        <v>45</v>
      </c>
      <c r="Q24" s="66" t="s">
        <v>88</v>
      </c>
      <c r="R24" s="60">
        <v>0.06</v>
      </c>
      <c r="S24" s="9">
        <v>0.1</v>
      </c>
      <c r="T24" s="60"/>
      <c r="U24" s="60">
        <v>0.2</v>
      </c>
      <c r="V24" s="60"/>
      <c r="W24" s="60">
        <v>0.2</v>
      </c>
      <c r="X24" s="9"/>
      <c r="Y24" s="60">
        <v>0.1</v>
      </c>
      <c r="Z24" s="60"/>
      <c r="AA24" s="9">
        <v>0.2</v>
      </c>
      <c r="AB24" s="9"/>
      <c r="AC24" s="9">
        <v>0.2</v>
      </c>
      <c r="AD24" s="9"/>
      <c r="AE24" s="28" t="s">
        <v>340</v>
      </c>
      <c r="AF24" s="9">
        <v>0</v>
      </c>
      <c r="AG24" s="27">
        <f>+'Enero 2017'!AG24+'Febrero 2017'!AF24</f>
        <v>0.1</v>
      </c>
      <c r="AH24" s="10" t="s">
        <v>380</v>
      </c>
    </row>
    <row r="25" spans="2:34" ht="90" hidden="1" x14ac:dyDescent="0.25">
      <c r="B25" s="31" t="s">
        <v>40</v>
      </c>
      <c r="C25" s="31" t="s">
        <v>41</v>
      </c>
      <c r="D25" s="31" t="s">
        <v>42</v>
      </c>
      <c r="E25" s="31" t="s">
        <v>43</v>
      </c>
      <c r="F25" s="31" t="s">
        <v>50</v>
      </c>
      <c r="G25" s="31" t="s">
        <v>302</v>
      </c>
      <c r="H25" s="31" t="s">
        <v>303</v>
      </c>
      <c r="I25" s="31" t="s">
        <v>304</v>
      </c>
      <c r="J25" s="6" t="s">
        <v>258</v>
      </c>
      <c r="K25" s="6" t="s">
        <v>233</v>
      </c>
      <c r="L25" s="6" t="s">
        <v>236</v>
      </c>
      <c r="M25" s="66" t="s">
        <v>48</v>
      </c>
      <c r="N25" s="7">
        <v>42736</v>
      </c>
      <c r="O25" s="7">
        <v>42923</v>
      </c>
      <c r="P25" s="6" t="s">
        <v>45</v>
      </c>
      <c r="Q25" s="66" t="s">
        <v>88</v>
      </c>
      <c r="R25" s="60">
        <v>0.06</v>
      </c>
      <c r="S25" s="9">
        <v>0.1</v>
      </c>
      <c r="T25" s="60"/>
      <c r="U25" s="60">
        <v>0.2</v>
      </c>
      <c r="V25" s="60"/>
      <c r="W25" s="60">
        <v>0.2</v>
      </c>
      <c r="X25" s="9">
        <v>0.2</v>
      </c>
      <c r="Y25" s="60">
        <v>0.3</v>
      </c>
      <c r="Z25" s="60"/>
      <c r="AA25" s="9"/>
      <c r="AB25" s="9"/>
      <c r="AC25" s="9"/>
      <c r="AD25" s="9"/>
      <c r="AE25" s="28" t="s">
        <v>340</v>
      </c>
      <c r="AF25" s="9">
        <v>0</v>
      </c>
      <c r="AG25" s="27">
        <f>+'Enero 2017'!AG25+'Febrero 2017'!AF25</f>
        <v>0.1</v>
      </c>
      <c r="AH25" s="6" t="s">
        <v>381</v>
      </c>
    </row>
    <row r="26" spans="2:34" ht="149.25" hidden="1" customHeight="1" x14ac:dyDescent="0.25">
      <c r="B26" s="31" t="s">
        <v>40</v>
      </c>
      <c r="C26" s="31" t="s">
        <v>41</v>
      </c>
      <c r="D26" s="31" t="s">
        <v>42</v>
      </c>
      <c r="E26" s="31" t="s">
        <v>43</v>
      </c>
      <c r="F26" s="31" t="s">
        <v>52</v>
      </c>
      <c r="G26" s="31" t="s">
        <v>302</v>
      </c>
      <c r="H26" s="31" t="s">
        <v>303</v>
      </c>
      <c r="I26" s="31" t="s">
        <v>305</v>
      </c>
      <c r="J26" s="66" t="s">
        <v>94</v>
      </c>
      <c r="K26" s="6" t="s">
        <v>497</v>
      </c>
      <c r="L26" s="6" t="s">
        <v>95</v>
      </c>
      <c r="M26" s="66" t="s">
        <v>46</v>
      </c>
      <c r="N26" s="7">
        <v>42767</v>
      </c>
      <c r="O26" s="7">
        <v>43100</v>
      </c>
      <c r="P26" s="6" t="s">
        <v>96</v>
      </c>
      <c r="Q26" s="6" t="s">
        <v>97</v>
      </c>
      <c r="R26" s="60">
        <v>0.1</v>
      </c>
      <c r="S26" s="9">
        <v>0.03</v>
      </c>
      <c r="T26" s="60">
        <v>0.05</v>
      </c>
      <c r="U26" s="60">
        <v>0.05</v>
      </c>
      <c r="V26" s="60">
        <v>0.1</v>
      </c>
      <c r="W26" s="60">
        <v>0.1</v>
      </c>
      <c r="X26" s="60">
        <v>0.1</v>
      </c>
      <c r="Y26" s="60">
        <v>0.1</v>
      </c>
      <c r="Z26" s="60">
        <v>0.1</v>
      </c>
      <c r="AA26" s="60">
        <v>0.1</v>
      </c>
      <c r="AB26" s="60">
        <v>0.1</v>
      </c>
      <c r="AC26" s="60">
        <v>0.1</v>
      </c>
      <c r="AD26" s="60">
        <v>7.0000000000000007E-2</v>
      </c>
      <c r="AE26" s="28" t="s">
        <v>340</v>
      </c>
      <c r="AF26" s="9">
        <v>0.05</v>
      </c>
      <c r="AG26" s="27">
        <f>+'Enero 2017'!AG26+'Febrero 2017'!AF26</f>
        <v>0.08</v>
      </c>
      <c r="AH26" s="6" t="s">
        <v>386</v>
      </c>
    </row>
    <row r="27" spans="2:34" ht="118.5" hidden="1" customHeight="1" x14ac:dyDescent="0.25">
      <c r="B27" s="31" t="s">
        <v>40</v>
      </c>
      <c r="C27" s="31" t="s">
        <v>41</v>
      </c>
      <c r="D27" s="31" t="s">
        <v>42</v>
      </c>
      <c r="E27" s="31" t="s">
        <v>43</v>
      </c>
      <c r="F27" s="31" t="s">
        <v>52</v>
      </c>
      <c r="G27" s="31" t="s">
        <v>302</v>
      </c>
      <c r="H27" s="31" t="s">
        <v>303</v>
      </c>
      <c r="I27" s="31" t="s">
        <v>305</v>
      </c>
      <c r="J27" s="66" t="s">
        <v>98</v>
      </c>
      <c r="K27" s="6" t="s">
        <v>99</v>
      </c>
      <c r="L27" s="6" t="s">
        <v>100</v>
      </c>
      <c r="M27" s="66" t="s">
        <v>46</v>
      </c>
      <c r="N27" s="7">
        <v>42826</v>
      </c>
      <c r="O27" s="7">
        <v>43100</v>
      </c>
      <c r="P27" s="6" t="s">
        <v>96</v>
      </c>
      <c r="Q27" s="6" t="s">
        <v>97</v>
      </c>
      <c r="R27" s="60">
        <v>7.0000000000000007E-2</v>
      </c>
      <c r="S27" s="9"/>
      <c r="T27" s="61"/>
      <c r="U27" s="61"/>
      <c r="V27" s="60">
        <v>0.05</v>
      </c>
      <c r="W27" s="60">
        <v>0.1</v>
      </c>
      <c r="X27" s="9">
        <v>0.1</v>
      </c>
      <c r="Y27" s="60">
        <v>0.1</v>
      </c>
      <c r="Z27" s="60">
        <v>0.1</v>
      </c>
      <c r="AA27" s="9">
        <v>0.15</v>
      </c>
      <c r="AB27" s="9">
        <v>0.15</v>
      </c>
      <c r="AC27" s="9">
        <v>0.15</v>
      </c>
      <c r="AD27" s="9">
        <v>0.1</v>
      </c>
      <c r="AE27" s="28" t="s">
        <v>340</v>
      </c>
      <c r="AF27" s="9"/>
      <c r="AG27" s="27">
        <f>+'Enero 2017'!AG27+'Febrero 2017'!AF27</f>
        <v>0</v>
      </c>
      <c r="AH27" s="6"/>
    </row>
    <row r="28" spans="2:34" ht="90" hidden="1" x14ac:dyDescent="0.25">
      <c r="B28" s="31" t="s">
        <v>40</v>
      </c>
      <c r="C28" s="31" t="s">
        <v>41</v>
      </c>
      <c r="D28" s="31" t="s">
        <v>42</v>
      </c>
      <c r="E28" s="31" t="s">
        <v>43</v>
      </c>
      <c r="F28" s="31" t="s">
        <v>52</v>
      </c>
      <c r="G28" s="31" t="s">
        <v>302</v>
      </c>
      <c r="H28" s="31" t="s">
        <v>303</v>
      </c>
      <c r="I28" s="31" t="s">
        <v>305</v>
      </c>
      <c r="J28" s="66" t="s">
        <v>101</v>
      </c>
      <c r="K28" s="6" t="s">
        <v>498</v>
      </c>
      <c r="L28" s="6" t="s">
        <v>103</v>
      </c>
      <c r="M28" s="66" t="s">
        <v>46</v>
      </c>
      <c r="N28" s="7">
        <v>42826</v>
      </c>
      <c r="O28" s="7">
        <v>43100</v>
      </c>
      <c r="P28" s="6" t="s">
        <v>96</v>
      </c>
      <c r="Q28" s="6" t="s">
        <v>104</v>
      </c>
      <c r="R28" s="60">
        <v>0.08</v>
      </c>
      <c r="S28" s="9">
        <v>0.02</v>
      </c>
      <c r="T28" s="61">
        <v>0.04</v>
      </c>
      <c r="U28" s="61">
        <v>0.06</v>
      </c>
      <c r="V28" s="60">
        <v>0.08</v>
      </c>
      <c r="W28" s="60">
        <v>0.1</v>
      </c>
      <c r="X28" s="9">
        <v>0.1</v>
      </c>
      <c r="Y28" s="60">
        <v>0.1</v>
      </c>
      <c r="Z28" s="60">
        <v>0.1</v>
      </c>
      <c r="AA28" s="9">
        <v>0.1</v>
      </c>
      <c r="AB28" s="9">
        <v>0.1</v>
      </c>
      <c r="AC28" s="9">
        <v>0.1</v>
      </c>
      <c r="AD28" s="9">
        <v>0.1</v>
      </c>
      <c r="AE28" s="28" t="s">
        <v>340</v>
      </c>
      <c r="AF28" s="9">
        <v>0.04</v>
      </c>
      <c r="AG28" s="27">
        <f>+'Enero 2017'!AG28+'Febrero 2017'!AF28</f>
        <v>0.06</v>
      </c>
      <c r="AH28" s="6" t="s">
        <v>387</v>
      </c>
    </row>
    <row r="29" spans="2:34" ht="118.5" hidden="1" customHeight="1" x14ac:dyDescent="0.25">
      <c r="B29" s="31" t="s">
        <v>40</v>
      </c>
      <c r="C29" s="31" t="s">
        <v>41</v>
      </c>
      <c r="D29" s="31" t="s">
        <v>42</v>
      </c>
      <c r="E29" s="31" t="s">
        <v>43</v>
      </c>
      <c r="F29" s="31" t="s">
        <v>52</v>
      </c>
      <c r="G29" s="31" t="s">
        <v>324</v>
      </c>
      <c r="H29" s="31" t="s">
        <v>325</v>
      </c>
      <c r="I29" s="31" t="s">
        <v>323</v>
      </c>
      <c r="J29" s="66" t="s">
        <v>105</v>
      </c>
      <c r="K29" s="6" t="s">
        <v>106</v>
      </c>
      <c r="L29" s="6" t="s">
        <v>107</v>
      </c>
      <c r="M29" s="66" t="s">
        <v>46</v>
      </c>
      <c r="N29" s="7">
        <v>42745</v>
      </c>
      <c r="O29" s="7">
        <v>43100</v>
      </c>
      <c r="P29" s="6" t="s">
        <v>96</v>
      </c>
      <c r="Q29" s="6" t="s">
        <v>108</v>
      </c>
      <c r="R29" s="60">
        <v>0.08</v>
      </c>
      <c r="S29" s="9">
        <v>0.04</v>
      </c>
      <c r="T29" s="61">
        <v>0.06</v>
      </c>
      <c r="U29" s="61">
        <v>0.08</v>
      </c>
      <c r="V29" s="61">
        <v>0.08</v>
      </c>
      <c r="W29" s="61">
        <v>0.08</v>
      </c>
      <c r="X29" s="9">
        <v>0.08</v>
      </c>
      <c r="Y29" s="61">
        <v>0.08</v>
      </c>
      <c r="Z29" s="61">
        <v>0.08</v>
      </c>
      <c r="AA29" s="9">
        <v>0.1</v>
      </c>
      <c r="AB29" s="9">
        <v>0.1</v>
      </c>
      <c r="AC29" s="9">
        <v>0.1</v>
      </c>
      <c r="AD29" s="9">
        <v>0.12</v>
      </c>
      <c r="AE29" s="28" t="s">
        <v>340</v>
      </c>
      <c r="AF29" s="9">
        <v>0.06</v>
      </c>
      <c r="AG29" s="27">
        <f>+'Enero 2017'!AG29+'Febrero 2017'!AF29</f>
        <v>0.1</v>
      </c>
      <c r="AH29" s="6" t="s">
        <v>388</v>
      </c>
    </row>
    <row r="30" spans="2:34" ht="90" hidden="1" x14ac:dyDescent="0.25">
      <c r="B30" s="31" t="s">
        <v>40</v>
      </c>
      <c r="C30" s="31" t="s">
        <v>41</v>
      </c>
      <c r="D30" s="31" t="s">
        <v>42</v>
      </c>
      <c r="E30" s="31" t="s">
        <v>43</v>
      </c>
      <c r="F30" s="31" t="s">
        <v>52</v>
      </c>
      <c r="G30" s="31" t="s">
        <v>302</v>
      </c>
      <c r="H30" s="31" t="s">
        <v>303</v>
      </c>
      <c r="I30" s="31" t="s">
        <v>305</v>
      </c>
      <c r="J30" s="66" t="s">
        <v>109</v>
      </c>
      <c r="K30" s="6" t="s">
        <v>110</v>
      </c>
      <c r="L30" s="6" t="s">
        <v>111</v>
      </c>
      <c r="M30" s="66" t="s">
        <v>46</v>
      </c>
      <c r="N30" s="7">
        <v>42658</v>
      </c>
      <c r="O30" s="7">
        <v>43100</v>
      </c>
      <c r="P30" s="6" t="s">
        <v>96</v>
      </c>
      <c r="Q30" s="6" t="s">
        <v>112</v>
      </c>
      <c r="R30" s="60">
        <v>0.02</v>
      </c>
      <c r="S30" s="9">
        <v>0.01</v>
      </c>
      <c r="T30" s="61"/>
      <c r="U30" s="61"/>
      <c r="V30" s="61">
        <v>0.04</v>
      </c>
      <c r="W30" s="61"/>
      <c r="X30" s="9"/>
      <c r="Y30" s="61"/>
      <c r="Z30" s="60">
        <v>0.1</v>
      </c>
      <c r="AA30" s="9">
        <v>0.2</v>
      </c>
      <c r="AB30" s="9">
        <v>0.2</v>
      </c>
      <c r="AC30" s="9">
        <v>0.2</v>
      </c>
      <c r="AD30" s="9">
        <v>0.25</v>
      </c>
      <c r="AE30" s="28" t="s">
        <v>340</v>
      </c>
      <c r="AF30" s="9">
        <v>0</v>
      </c>
      <c r="AG30" s="27">
        <f>+'Enero 2017'!AG30+'Febrero 2017'!AF30</f>
        <v>0.01</v>
      </c>
      <c r="AH30" s="6" t="s">
        <v>389</v>
      </c>
    </row>
    <row r="31" spans="2:34" ht="405" hidden="1" x14ac:dyDescent="0.25">
      <c r="B31" s="31" t="s">
        <v>40</v>
      </c>
      <c r="C31" s="31" t="s">
        <v>41</v>
      </c>
      <c r="D31" s="31" t="s">
        <v>42</v>
      </c>
      <c r="E31" s="31" t="s">
        <v>43</v>
      </c>
      <c r="F31" s="31" t="s">
        <v>52</v>
      </c>
      <c r="G31" s="31" t="s">
        <v>302</v>
      </c>
      <c r="H31" s="31" t="s">
        <v>303</v>
      </c>
      <c r="I31" s="31" t="s">
        <v>305</v>
      </c>
      <c r="J31" s="66" t="s">
        <v>113</v>
      </c>
      <c r="K31" s="6" t="s">
        <v>114</v>
      </c>
      <c r="L31" s="6" t="s">
        <v>115</v>
      </c>
      <c r="M31" s="66" t="s">
        <v>46</v>
      </c>
      <c r="N31" s="7">
        <v>42826</v>
      </c>
      <c r="O31" s="7">
        <v>43100</v>
      </c>
      <c r="P31" s="6" t="s">
        <v>116</v>
      </c>
      <c r="Q31" s="6" t="s">
        <v>117</v>
      </c>
      <c r="R31" s="60">
        <v>0.08</v>
      </c>
      <c r="S31" s="9"/>
      <c r="T31" s="61"/>
      <c r="U31" s="61"/>
      <c r="V31" s="60">
        <v>0.05</v>
      </c>
      <c r="W31" s="60">
        <v>0.1</v>
      </c>
      <c r="X31" s="9">
        <v>0.1</v>
      </c>
      <c r="Y31" s="60">
        <v>0.1</v>
      </c>
      <c r="Z31" s="60">
        <v>0.1</v>
      </c>
      <c r="AA31" s="9">
        <v>0.1</v>
      </c>
      <c r="AB31" s="9">
        <v>0.1</v>
      </c>
      <c r="AC31" s="9">
        <v>0.1</v>
      </c>
      <c r="AD31" s="9">
        <v>0.25</v>
      </c>
      <c r="AE31" s="28" t="s">
        <v>340</v>
      </c>
      <c r="AF31" s="9"/>
      <c r="AG31" s="27">
        <f>+'Enero 2017'!AG31+'Febrero 2017'!AF31</f>
        <v>0</v>
      </c>
      <c r="AH31" s="6"/>
    </row>
    <row r="32" spans="2:34" ht="165" hidden="1" x14ac:dyDescent="0.25">
      <c r="B32" s="31" t="s">
        <v>40</v>
      </c>
      <c r="C32" s="31" t="s">
        <v>41</v>
      </c>
      <c r="D32" s="31" t="s">
        <v>42</v>
      </c>
      <c r="E32" s="31" t="s">
        <v>43</v>
      </c>
      <c r="F32" s="31" t="s">
        <v>52</v>
      </c>
      <c r="G32" s="31" t="s">
        <v>302</v>
      </c>
      <c r="H32" s="31" t="s">
        <v>303</v>
      </c>
      <c r="I32" s="31" t="s">
        <v>305</v>
      </c>
      <c r="J32" s="66" t="s">
        <v>118</v>
      </c>
      <c r="K32" s="6" t="s">
        <v>119</v>
      </c>
      <c r="L32" s="6" t="s">
        <v>120</v>
      </c>
      <c r="M32" s="66" t="s">
        <v>46</v>
      </c>
      <c r="N32" s="7">
        <v>42948</v>
      </c>
      <c r="O32" s="7">
        <v>43100</v>
      </c>
      <c r="P32" s="6"/>
      <c r="Q32" s="6"/>
      <c r="R32" s="60">
        <v>0.08</v>
      </c>
      <c r="S32" s="9"/>
      <c r="T32" s="61"/>
      <c r="U32" s="61"/>
      <c r="V32" s="60"/>
      <c r="W32" s="60"/>
      <c r="X32" s="9"/>
      <c r="Y32" s="60"/>
      <c r="Z32" s="60">
        <v>0.05</v>
      </c>
      <c r="AA32" s="9">
        <v>0.1</v>
      </c>
      <c r="AB32" s="9">
        <v>0.2</v>
      </c>
      <c r="AC32" s="9">
        <v>0.3</v>
      </c>
      <c r="AD32" s="9">
        <v>0.35</v>
      </c>
      <c r="AE32" s="28" t="s">
        <v>340</v>
      </c>
      <c r="AF32" s="9"/>
      <c r="AG32" s="27">
        <f>+'Enero 2017'!AG32+'Febrero 2017'!AF32</f>
        <v>0</v>
      </c>
      <c r="AH32" s="6"/>
    </row>
    <row r="33" spans="2:34" ht="120" hidden="1" x14ac:dyDescent="0.25">
      <c r="B33" s="31" t="s">
        <v>40</v>
      </c>
      <c r="C33" s="66" t="s">
        <v>54</v>
      </c>
      <c r="D33" s="31" t="s">
        <v>42</v>
      </c>
      <c r="E33" s="66" t="s">
        <v>55</v>
      </c>
      <c r="F33" s="66" t="s">
        <v>56</v>
      </c>
      <c r="G33" s="31" t="s">
        <v>302</v>
      </c>
      <c r="H33" s="66" t="s">
        <v>309</v>
      </c>
      <c r="I33" s="66" t="s">
        <v>310</v>
      </c>
      <c r="J33" s="65" t="s">
        <v>162</v>
      </c>
      <c r="K33" s="6" t="s">
        <v>339</v>
      </c>
      <c r="L33" s="6" t="s">
        <v>259</v>
      </c>
      <c r="M33" s="66" t="s">
        <v>57</v>
      </c>
      <c r="N33" s="7">
        <v>42795</v>
      </c>
      <c r="O33" s="7">
        <v>42916</v>
      </c>
      <c r="P33" s="6" t="s">
        <v>260</v>
      </c>
      <c r="Q33" s="6" t="s">
        <v>88</v>
      </c>
      <c r="R33" s="60">
        <v>0.2</v>
      </c>
      <c r="S33" s="9"/>
      <c r="T33" s="60"/>
      <c r="U33" s="60">
        <v>0.25</v>
      </c>
      <c r="V33" s="60">
        <v>0.25</v>
      </c>
      <c r="W33" s="60">
        <v>0.25</v>
      </c>
      <c r="X33" s="9">
        <v>0.25</v>
      </c>
      <c r="Y33" s="60"/>
      <c r="Z33" s="60"/>
      <c r="AA33" s="9"/>
      <c r="AB33" s="60"/>
      <c r="AC33" s="60"/>
      <c r="AD33" s="9"/>
      <c r="AE33" s="28" t="s">
        <v>340</v>
      </c>
      <c r="AF33" s="9">
        <f>+T33</f>
        <v>0</v>
      </c>
      <c r="AG33" s="27">
        <f>+'Enero 2017'!AG33+'Febrero 2017'!AF33</f>
        <v>0</v>
      </c>
      <c r="AH33" s="6" t="s">
        <v>438</v>
      </c>
    </row>
    <row r="34" spans="2:34" ht="180" hidden="1" x14ac:dyDescent="0.25">
      <c r="B34" s="31" t="s">
        <v>40</v>
      </c>
      <c r="C34" s="66" t="s">
        <v>54</v>
      </c>
      <c r="D34" s="31" t="s">
        <v>42</v>
      </c>
      <c r="E34" s="66" t="s">
        <v>55</v>
      </c>
      <c r="F34" s="31" t="s">
        <v>58</v>
      </c>
      <c r="G34" s="31" t="s">
        <v>302</v>
      </c>
      <c r="H34" s="66" t="s">
        <v>309</v>
      </c>
      <c r="I34" s="66" t="s">
        <v>311</v>
      </c>
      <c r="J34" s="211" t="s">
        <v>163</v>
      </c>
      <c r="K34" s="6" t="s">
        <v>164</v>
      </c>
      <c r="L34" s="6" t="s">
        <v>261</v>
      </c>
      <c r="M34" s="66" t="s">
        <v>57</v>
      </c>
      <c r="N34" s="7">
        <v>42736</v>
      </c>
      <c r="O34" s="7">
        <v>43100</v>
      </c>
      <c r="P34" s="6" t="s">
        <v>262</v>
      </c>
      <c r="Q34" s="6" t="s">
        <v>88</v>
      </c>
      <c r="R34" s="60">
        <v>0</v>
      </c>
      <c r="S34" s="9">
        <v>0.08</v>
      </c>
      <c r="T34" s="60">
        <v>0.08</v>
      </c>
      <c r="U34" s="60">
        <v>0.08</v>
      </c>
      <c r="V34" s="60">
        <v>0.08</v>
      </c>
      <c r="W34" s="60">
        <v>0.08</v>
      </c>
      <c r="X34" s="9">
        <v>0.08</v>
      </c>
      <c r="Y34" s="60">
        <v>0.08</v>
      </c>
      <c r="Z34" s="60">
        <v>0.08</v>
      </c>
      <c r="AA34" s="9">
        <v>0.08</v>
      </c>
      <c r="AB34" s="60">
        <v>0.09</v>
      </c>
      <c r="AC34" s="60">
        <v>0.09</v>
      </c>
      <c r="AD34" s="9">
        <v>0.1</v>
      </c>
      <c r="AE34" s="28" t="s">
        <v>340</v>
      </c>
      <c r="AF34" s="9">
        <f t="shared" ref="AF34:AF39" si="0">+T34</f>
        <v>0.08</v>
      </c>
      <c r="AG34" s="27">
        <f>+'Enero 2017'!AG34+'Febrero 2017'!AF34</f>
        <v>0.16</v>
      </c>
      <c r="AH34" s="34" t="s">
        <v>445</v>
      </c>
    </row>
    <row r="35" spans="2:34" ht="120" hidden="1" x14ac:dyDescent="0.25">
      <c r="B35" s="31" t="s">
        <v>40</v>
      </c>
      <c r="C35" s="66" t="s">
        <v>54</v>
      </c>
      <c r="D35" s="31" t="s">
        <v>42</v>
      </c>
      <c r="E35" s="66" t="s">
        <v>55</v>
      </c>
      <c r="F35" s="31" t="s">
        <v>58</v>
      </c>
      <c r="G35" s="31" t="s">
        <v>302</v>
      </c>
      <c r="H35" s="66" t="s">
        <v>309</v>
      </c>
      <c r="I35" s="66" t="s">
        <v>311</v>
      </c>
      <c r="J35" s="213"/>
      <c r="K35" s="6" t="s">
        <v>165</v>
      </c>
      <c r="L35" s="6" t="s">
        <v>263</v>
      </c>
      <c r="M35" s="66" t="s">
        <v>57</v>
      </c>
      <c r="N35" s="7">
        <v>42736</v>
      </c>
      <c r="O35" s="7">
        <v>43100</v>
      </c>
      <c r="P35" s="6" t="s">
        <v>260</v>
      </c>
      <c r="Q35" s="6" t="s">
        <v>88</v>
      </c>
      <c r="R35" s="60">
        <v>0.05</v>
      </c>
      <c r="S35" s="9">
        <v>0.08</v>
      </c>
      <c r="T35" s="60">
        <v>0.08</v>
      </c>
      <c r="U35" s="60">
        <v>0.08</v>
      </c>
      <c r="V35" s="60">
        <v>0.08</v>
      </c>
      <c r="W35" s="60">
        <v>0.08</v>
      </c>
      <c r="X35" s="9">
        <v>0.08</v>
      </c>
      <c r="Y35" s="60">
        <v>0.08</v>
      </c>
      <c r="Z35" s="60">
        <v>0.08</v>
      </c>
      <c r="AA35" s="9">
        <v>0.08</v>
      </c>
      <c r="AB35" s="60">
        <v>0.09</v>
      </c>
      <c r="AC35" s="60">
        <v>0.09</v>
      </c>
      <c r="AD35" s="9">
        <v>0.1</v>
      </c>
      <c r="AE35" s="28" t="s">
        <v>340</v>
      </c>
      <c r="AF35" s="9">
        <f t="shared" si="0"/>
        <v>0.08</v>
      </c>
      <c r="AG35" s="27">
        <f>+'Enero 2017'!AG35+'Febrero 2017'!AF35</f>
        <v>0.16</v>
      </c>
      <c r="AH35" s="10" t="s">
        <v>446</v>
      </c>
    </row>
    <row r="36" spans="2:34" ht="156.75" hidden="1" x14ac:dyDescent="0.25">
      <c r="B36" s="31" t="s">
        <v>40</v>
      </c>
      <c r="C36" s="31" t="s">
        <v>58</v>
      </c>
      <c r="D36" s="31" t="s">
        <v>42</v>
      </c>
      <c r="E36" s="31" t="s">
        <v>55</v>
      </c>
      <c r="F36" s="66" t="s">
        <v>56</v>
      </c>
      <c r="G36" s="31" t="s">
        <v>302</v>
      </c>
      <c r="H36" s="66" t="s">
        <v>309</v>
      </c>
      <c r="I36" s="66" t="s">
        <v>311</v>
      </c>
      <c r="J36" s="211" t="s">
        <v>326</v>
      </c>
      <c r="K36" s="6" t="s">
        <v>166</v>
      </c>
      <c r="L36" s="6" t="s">
        <v>264</v>
      </c>
      <c r="M36" s="66" t="s">
        <v>57</v>
      </c>
      <c r="N36" s="7">
        <v>42736</v>
      </c>
      <c r="O36" s="7">
        <v>43100</v>
      </c>
      <c r="P36" s="6" t="s">
        <v>260</v>
      </c>
      <c r="Q36" s="6" t="s">
        <v>265</v>
      </c>
      <c r="R36" s="60">
        <v>0.05</v>
      </c>
      <c r="S36" s="9">
        <v>0.08</v>
      </c>
      <c r="T36" s="61">
        <v>0.08</v>
      </c>
      <c r="U36" s="61">
        <v>0.08</v>
      </c>
      <c r="V36" s="61">
        <v>0.08</v>
      </c>
      <c r="W36" s="61">
        <v>0.08</v>
      </c>
      <c r="X36" s="9">
        <v>0.08</v>
      </c>
      <c r="Y36" s="61">
        <v>0.08</v>
      </c>
      <c r="Z36" s="61">
        <v>0.08</v>
      </c>
      <c r="AA36" s="9">
        <v>0.08</v>
      </c>
      <c r="AB36" s="60">
        <v>0.09</v>
      </c>
      <c r="AC36" s="60">
        <v>0.09</v>
      </c>
      <c r="AD36" s="9">
        <v>0.1</v>
      </c>
      <c r="AE36" s="28" t="s">
        <v>340</v>
      </c>
      <c r="AF36" s="9">
        <f t="shared" si="0"/>
        <v>0.08</v>
      </c>
      <c r="AG36" s="27">
        <f>+'Enero 2017'!AG36+'Febrero 2017'!AF36</f>
        <v>0.16</v>
      </c>
      <c r="AH36" s="10" t="s">
        <v>447</v>
      </c>
    </row>
    <row r="37" spans="2:34" ht="199.5" hidden="1" x14ac:dyDescent="0.25">
      <c r="B37" s="31" t="s">
        <v>59</v>
      </c>
      <c r="C37" s="31" t="s">
        <v>58</v>
      </c>
      <c r="D37" s="31" t="s">
        <v>42</v>
      </c>
      <c r="E37" s="31" t="s">
        <v>55</v>
      </c>
      <c r="F37" s="66" t="s">
        <v>56</v>
      </c>
      <c r="G37" s="31" t="s">
        <v>302</v>
      </c>
      <c r="H37" s="66" t="s">
        <v>309</v>
      </c>
      <c r="I37" s="66" t="s">
        <v>311</v>
      </c>
      <c r="J37" s="212"/>
      <c r="K37" s="6" t="s">
        <v>167</v>
      </c>
      <c r="L37" s="6" t="s">
        <v>266</v>
      </c>
      <c r="M37" s="66" t="s">
        <v>57</v>
      </c>
      <c r="N37" s="7">
        <v>42795</v>
      </c>
      <c r="O37" s="7">
        <v>43100</v>
      </c>
      <c r="P37" s="6" t="s">
        <v>260</v>
      </c>
      <c r="Q37" s="6" t="s">
        <v>267</v>
      </c>
      <c r="R37" s="60">
        <v>0.3</v>
      </c>
      <c r="S37" s="9"/>
      <c r="T37" s="60"/>
      <c r="U37" s="60">
        <v>0.1</v>
      </c>
      <c r="V37" s="60">
        <v>0.1</v>
      </c>
      <c r="W37" s="60">
        <v>0.1</v>
      </c>
      <c r="X37" s="9">
        <v>0.1</v>
      </c>
      <c r="Y37" s="60">
        <v>0.1</v>
      </c>
      <c r="Z37" s="60">
        <v>0.1</v>
      </c>
      <c r="AA37" s="9">
        <v>0.1</v>
      </c>
      <c r="AB37" s="60">
        <v>0.1</v>
      </c>
      <c r="AC37" s="60">
        <v>0.1</v>
      </c>
      <c r="AD37" s="9">
        <v>0.1</v>
      </c>
      <c r="AE37" s="28" t="s">
        <v>340</v>
      </c>
      <c r="AF37" s="9">
        <f t="shared" si="0"/>
        <v>0</v>
      </c>
      <c r="AG37" s="27">
        <f>+'Enero 2017'!AG37+'Febrero 2017'!AF37</f>
        <v>0</v>
      </c>
      <c r="AH37" s="35" t="s">
        <v>448</v>
      </c>
    </row>
    <row r="38" spans="2:34" ht="120" hidden="1" x14ac:dyDescent="0.25">
      <c r="B38" s="31" t="s">
        <v>59</v>
      </c>
      <c r="C38" s="31" t="s">
        <v>58</v>
      </c>
      <c r="D38" s="31" t="s">
        <v>42</v>
      </c>
      <c r="E38" s="31" t="s">
        <v>55</v>
      </c>
      <c r="F38" s="31" t="s">
        <v>168</v>
      </c>
      <c r="G38" s="31" t="s">
        <v>302</v>
      </c>
      <c r="H38" s="66" t="s">
        <v>309</v>
      </c>
      <c r="I38" s="66" t="s">
        <v>311</v>
      </c>
      <c r="J38" s="214" t="s">
        <v>169</v>
      </c>
      <c r="K38" s="29" t="s">
        <v>170</v>
      </c>
      <c r="L38" s="29" t="s">
        <v>268</v>
      </c>
      <c r="M38" s="31" t="s">
        <v>57</v>
      </c>
      <c r="N38" s="7">
        <v>42736</v>
      </c>
      <c r="O38" s="7">
        <v>43100</v>
      </c>
      <c r="P38" s="6" t="s">
        <v>260</v>
      </c>
      <c r="Q38" s="29" t="s">
        <v>88</v>
      </c>
      <c r="R38" s="60">
        <v>0.3</v>
      </c>
      <c r="S38" s="9"/>
      <c r="T38" s="60">
        <v>0.09</v>
      </c>
      <c r="U38" s="60">
        <v>0.09</v>
      </c>
      <c r="V38" s="60">
        <v>0.09</v>
      </c>
      <c r="W38" s="60">
        <v>0.09</v>
      </c>
      <c r="X38" s="9">
        <v>0.09</v>
      </c>
      <c r="Y38" s="60">
        <v>0.09</v>
      </c>
      <c r="Z38" s="60">
        <v>0.09</v>
      </c>
      <c r="AA38" s="9">
        <v>0.09</v>
      </c>
      <c r="AB38" s="9">
        <v>0.09</v>
      </c>
      <c r="AC38" s="9">
        <v>0.09</v>
      </c>
      <c r="AD38" s="9">
        <v>0.1</v>
      </c>
      <c r="AE38" s="28" t="s">
        <v>340</v>
      </c>
      <c r="AF38" s="9">
        <f t="shared" si="0"/>
        <v>0.09</v>
      </c>
      <c r="AG38" s="27">
        <f>+'Enero 2017'!AG38+'Febrero 2017'!AF38</f>
        <v>0.09</v>
      </c>
      <c r="AH38" s="35" t="s">
        <v>449</v>
      </c>
    </row>
    <row r="39" spans="2:34" ht="120" hidden="1" x14ac:dyDescent="0.25">
      <c r="B39" s="31" t="s">
        <v>59</v>
      </c>
      <c r="C39" s="31" t="s">
        <v>58</v>
      </c>
      <c r="D39" s="31" t="s">
        <v>42</v>
      </c>
      <c r="E39" s="31" t="s">
        <v>55</v>
      </c>
      <c r="F39" s="31" t="s">
        <v>168</v>
      </c>
      <c r="G39" s="31" t="s">
        <v>302</v>
      </c>
      <c r="H39" s="66" t="s">
        <v>309</v>
      </c>
      <c r="I39" s="66" t="s">
        <v>311</v>
      </c>
      <c r="J39" s="216"/>
      <c r="K39" s="29" t="s">
        <v>171</v>
      </c>
      <c r="L39" s="29" t="s">
        <v>268</v>
      </c>
      <c r="M39" s="31" t="s">
        <v>57</v>
      </c>
      <c r="N39" s="7">
        <v>42736</v>
      </c>
      <c r="O39" s="7">
        <v>43100</v>
      </c>
      <c r="P39" s="6" t="s">
        <v>260</v>
      </c>
      <c r="Q39" s="29" t="s">
        <v>88</v>
      </c>
      <c r="R39" s="60">
        <v>0.1</v>
      </c>
      <c r="S39" s="9">
        <v>0.08</v>
      </c>
      <c r="T39" s="60">
        <v>0.08</v>
      </c>
      <c r="U39" s="60">
        <v>0.08</v>
      </c>
      <c r="V39" s="60">
        <v>0.08</v>
      </c>
      <c r="W39" s="60">
        <v>0.08</v>
      </c>
      <c r="X39" s="9">
        <v>0.08</v>
      </c>
      <c r="Y39" s="60">
        <v>0.08</v>
      </c>
      <c r="Z39" s="60">
        <v>0.08</v>
      </c>
      <c r="AA39" s="9">
        <v>0.08</v>
      </c>
      <c r="AB39" s="9">
        <v>0.09</v>
      </c>
      <c r="AC39" s="9">
        <v>0.09</v>
      </c>
      <c r="AD39" s="9">
        <v>0.1</v>
      </c>
      <c r="AE39" s="28" t="s">
        <v>340</v>
      </c>
      <c r="AF39" s="9">
        <f t="shared" si="0"/>
        <v>0.08</v>
      </c>
      <c r="AG39" s="27">
        <f>+'Enero 2017'!AG39+'Febrero 2017'!AF39</f>
        <v>0.16</v>
      </c>
      <c r="AH39" s="35" t="s">
        <v>450</v>
      </c>
    </row>
    <row r="40" spans="2:34" ht="120" hidden="1" x14ac:dyDescent="0.25">
      <c r="B40" s="31" t="s">
        <v>59</v>
      </c>
      <c r="C40" s="31" t="s">
        <v>60</v>
      </c>
      <c r="D40" s="31" t="s">
        <v>61</v>
      </c>
      <c r="E40" s="31" t="s">
        <v>62</v>
      </c>
      <c r="F40" s="31" t="s">
        <v>63</v>
      </c>
      <c r="G40" s="31" t="s">
        <v>302</v>
      </c>
      <c r="H40" s="66" t="s">
        <v>312</v>
      </c>
      <c r="I40" s="29" t="s">
        <v>312</v>
      </c>
      <c r="J40" s="228" t="s">
        <v>172</v>
      </c>
      <c r="K40" s="29" t="s">
        <v>173</v>
      </c>
      <c r="L40" s="29" t="s">
        <v>269</v>
      </c>
      <c r="M40" s="31" t="s">
        <v>57</v>
      </c>
      <c r="N40" s="7">
        <v>42736</v>
      </c>
      <c r="O40" s="7">
        <v>43100</v>
      </c>
      <c r="P40" s="6" t="s">
        <v>260</v>
      </c>
      <c r="Q40" s="29" t="s">
        <v>270</v>
      </c>
      <c r="R40" s="60">
        <v>0</v>
      </c>
      <c r="S40" s="9">
        <v>0.08</v>
      </c>
      <c r="T40" s="60">
        <v>0.08</v>
      </c>
      <c r="U40" s="60">
        <v>0.08</v>
      </c>
      <c r="V40" s="60">
        <v>0.08</v>
      </c>
      <c r="W40" s="60">
        <v>0.08</v>
      </c>
      <c r="X40" s="9">
        <v>0.08</v>
      </c>
      <c r="Y40" s="60">
        <v>0.08</v>
      </c>
      <c r="Z40" s="60">
        <v>0.08</v>
      </c>
      <c r="AA40" s="9">
        <v>0.08</v>
      </c>
      <c r="AB40" s="9">
        <v>0.09</v>
      </c>
      <c r="AC40" s="9">
        <v>0.09</v>
      </c>
      <c r="AD40" s="9">
        <v>0.1</v>
      </c>
      <c r="AE40" s="28" t="s">
        <v>340</v>
      </c>
      <c r="AF40" s="9">
        <f>+T40</f>
        <v>0.08</v>
      </c>
      <c r="AG40" s="27">
        <f>+'Enero 2017'!AG40+'Febrero 2017'!AF40</f>
        <v>0.16</v>
      </c>
      <c r="AH40" s="10" t="s">
        <v>485</v>
      </c>
    </row>
    <row r="41" spans="2:34" ht="120" hidden="1" x14ac:dyDescent="0.25">
      <c r="B41" s="31" t="s">
        <v>59</v>
      </c>
      <c r="C41" s="31" t="s">
        <v>60</v>
      </c>
      <c r="D41" s="31" t="s">
        <v>61</v>
      </c>
      <c r="E41" s="31" t="s">
        <v>62</v>
      </c>
      <c r="F41" s="31" t="s">
        <v>63</v>
      </c>
      <c r="G41" s="31" t="s">
        <v>302</v>
      </c>
      <c r="H41" s="66" t="s">
        <v>312</v>
      </c>
      <c r="I41" s="29" t="s">
        <v>312</v>
      </c>
      <c r="J41" s="215"/>
      <c r="K41" s="52" t="s">
        <v>486</v>
      </c>
      <c r="L41" s="52" t="s">
        <v>487</v>
      </c>
      <c r="M41" s="31" t="s">
        <v>57</v>
      </c>
      <c r="N41" s="7">
        <v>42736</v>
      </c>
      <c r="O41" s="7">
        <v>43100</v>
      </c>
      <c r="P41" s="34" t="s">
        <v>260</v>
      </c>
      <c r="Q41" s="29" t="s">
        <v>488</v>
      </c>
      <c r="R41" s="60">
        <v>1</v>
      </c>
      <c r="S41" s="9">
        <v>0.08</v>
      </c>
      <c r="T41" s="60">
        <v>0.08</v>
      </c>
      <c r="U41" s="60">
        <v>0.08</v>
      </c>
      <c r="V41" s="60">
        <v>0.08</v>
      </c>
      <c r="W41" s="60">
        <v>0.08</v>
      </c>
      <c r="X41" s="9">
        <v>0.08</v>
      </c>
      <c r="Y41" s="60">
        <v>0.08</v>
      </c>
      <c r="Z41" s="60">
        <v>0.08</v>
      </c>
      <c r="AA41" s="9">
        <v>0.08</v>
      </c>
      <c r="AB41" s="9">
        <v>0.09</v>
      </c>
      <c r="AC41" s="9">
        <v>0.09</v>
      </c>
      <c r="AD41" s="9">
        <v>0.1</v>
      </c>
      <c r="AE41" s="28" t="s">
        <v>340</v>
      </c>
      <c r="AF41" s="9">
        <f>+T41</f>
        <v>0.08</v>
      </c>
      <c r="AG41" s="27">
        <f>+'Enero 2017'!AG41+'Febrero 2017'!AF41</f>
        <v>0.16</v>
      </c>
      <c r="AH41" s="35" t="s">
        <v>489</v>
      </c>
    </row>
    <row r="42" spans="2:34" ht="120" hidden="1" x14ac:dyDescent="0.25">
      <c r="B42" s="31" t="s">
        <v>59</v>
      </c>
      <c r="C42" s="31" t="s">
        <v>60</v>
      </c>
      <c r="D42" s="31" t="s">
        <v>61</v>
      </c>
      <c r="E42" s="31" t="s">
        <v>62</v>
      </c>
      <c r="F42" s="31" t="s">
        <v>63</v>
      </c>
      <c r="G42" s="31" t="s">
        <v>302</v>
      </c>
      <c r="H42" s="66" t="s">
        <v>312</v>
      </c>
      <c r="I42" s="29" t="s">
        <v>312</v>
      </c>
      <c r="J42" s="216"/>
      <c r="K42" s="29" t="s">
        <v>174</v>
      </c>
      <c r="L42" s="29" t="s">
        <v>272</v>
      </c>
      <c r="M42" s="31" t="s">
        <v>57</v>
      </c>
      <c r="N42" s="7">
        <v>42887</v>
      </c>
      <c r="O42" s="7">
        <v>43100</v>
      </c>
      <c r="P42" s="6" t="s">
        <v>260</v>
      </c>
      <c r="Q42" s="29"/>
      <c r="R42" s="60">
        <v>0</v>
      </c>
      <c r="S42" s="9"/>
      <c r="T42" s="60"/>
      <c r="U42" s="60"/>
      <c r="V42" s="60"/>
      <c r="W42" s="60"/>
      <c r="X42" s="9">
        <v>0.5</v>
      </c>
      <c r="Y42" s="60"/>
      <c r="Z42" s="60"/>
      <c r="AA42" s="9"/>
      <c r="AB42" s="9"/>
      <c r="AC42" s="9"/>
      <c r="AD42" s="9">
        <v>0.5</v>
      </c>
      <c r="AE42" s="28" t="s">
        <v>340</v>
      </c>
      <c r="AF42" s="9">
        <f>+R42</f>
        <v>0</v>
      </c>
      <c r="AG42" s="27">
        <f>+'Enero 2017'!AG42+'Febrero 2017'!AF42</f>
        <v>0</v>
      </c>
      <c r="AH42" s="10" t="s">
        <v>490</v>
      </c>
    </row>
    <row r="43" spans="2:34" ht="405" hidden="1" x14ac:dyDescent="0.25">
      <c r="B43" s="31" t="s">
        <v>64</v>
      </c>
      <c r="C43" s="31" t="s">
        <v>65</v>
      </c>
      <c r="D43" s="31" t="s">
        <v>66</v>
      </c>
      <c r="E43" s="31" t="s">
        <v>67</v>
      </c>
      <c r="F43" s="31" t="s">
        <v>69</v>
      </c>
      <c r="G43" s="31" t="s">
        <v>313</v>
      </c>
      <c r="H43" s="31" t="s">
        <v>81</v>
      </c>
      <c r="I43" s="31" t="s">
        <v>315</v>
      </c>
      <c r="J43" s="31" t="s">
        <v>239</v>
      </c>
      <c r="K43" s="13" t="s">
        <v>240</v>
      </c>
      <c r="L43" s="29" t="s">
        <v>241</v>
      </c>
      <c r="M43" s="31" t="s">
        <v>49</v>
      </c>
      <c r="N43" s="7">
        <v>42740</v>
      </c>
      <c r="O43" s="7">
        <v>43100</v>
      </c>
      <c r="P43" s="29" t="s">
        <v>242</v>
      </c>
      <c r="Q43" s="29" t="s">
        <v>243</v>
      </c>
      <c r="R43" s="60">
        <v>0.02</v>
      </c>
      <c r="S43" s="9">
        <v>0.08</v>
      </c>
      <c r="T43" s="60">
        <v>0.08</v>
      </c>
      <c r="U43" s="60">
        <v>0.08</v>
      </c>
      <c r="V43" s="60">
        <v>0.09</v>
      </c>
      <c r="W43" s="60">
        <v>0.08</v>
      </c>
      <c r="X43" s="9">
        <v>0.08</v>
      </c>
      <c r="Y43" s="60">
        <v>0.08</v>
      </c>
      <c r="Z43" s="60">
        <v>0.09</v>
      </c>
      <c r="AA43" s="9">
        <v>0.08</v>
      </c>
      <c r="AB43" s="60">
        <v>0.09</v>
      </c>
      <c r="AC43" s="60">
        <v>0.08</v>
      </c>
      <c r="AD43" s="9">
        <v>0.09</v>
      </c>
      <c r="AE43" s="19" t="s">
        <v>340</v>
      </c>
      <c r="AF43" s="20">
        <v>0.08</v>
      </c>
      <c r="AG43" s="27">
        <f>+'Enero 2017'!AG43+'Febrero 2017'!AF43</f>
        <v>0.16</v>
      </c>
      <c r="AH43" s="22" t="s">
        <v>402</v>
      </c>
    </row>
    <row r="44" spans="2:34" ht="311.25" hidden="1" customHeight="1" x14ac:dyDescent="0.25">
      <c r="B44" s="31" t="s">
        <v>64</v>
      </c>
      <c r="C44" s="31" t="s">
        <v>65</v>
      </c>
      <c r="D44" s="31" t="s">
        <v>66</v>
      </c>
      <c r="E44" s="31" t="s">
        <v>67</v>
      </c>
      <c r="F44" s="31" t="s">
        <v>69</v>
      </c>
      <c r="G44" s="31" t="s">
        <v>313</v>
      </c>
      <c r="H44" s="31" t="s">
        <v>81</v>
      </c>
      <c r="I44" s="31" t="s">
        <v>315</v>
      </c>
      <c r="J44" s="66" t="s">
        <v>244</v>
      </c>
      <c r="K44" s="13" t="s">
        <v>245</v>
      </c>
      <c r="L44" s="29" t="s">
        <v>246</v>
      </c>
      <c r="M44" s="31" t="s">
        <v>49</v>
      </c>
      <c r="N44" s="7">
        <v>42740</v>
      </c>
      <c r="O44" s="7">
        <v>43100</v>
      </c>
      <c r="P44" s="29" t="s">
        <v>242</v>
      </c>
      <c r="Q44" s="29" t="s">
        <v>247</v>
      </c>
      <c r="R44" s="60">
        <v>0.03</v>
      </c>
      <c r="S44" s="9">
        <v>0.08</v>
      </c>
      <c r="T44" s="60">
        <v>0.08</v>
      </c>
      <c r="U44" s="60">
        <v>0.08</v>
      </c>
      <c r="V44" s="60">
        <v>0.09</v>
      </c>
      <c r="W44" s="60">
        <v>0.08</v>
      </c>
      <c r="X44" s="9">
        <v>0.08</v>
      </c>
      <c r="Y44" s="60">
        <v>0.08</v>
      </c>
      <c r="Z44" s="60">
        <v>0.09</v>
      </c>
      <c r="AA44" s="9">
        <v>0.08</v>
      </c>
      <c r="AB44" s="60">
        <v>0.09</v>
      </c>
      <c r="AC44" s="60">
        <v>0.08</v>
      </c>
      <c r="AD44" s="9">
        <v>0.09</v>
      </c>
      <c r="AE44" s="19" t="s">
        <v>340</v>
      </c>
      <c r="AF44" s="20">
        <v>0.08</v>
      </c>
      <c r="AG44" s="27">
        <f>+'Enero 2017'!AG44+'Febrero 2017'!AF44</f>
        <v>0.16</v>
      </c>
      <c r="AH44" s="23" t="s">
        <v>403</v>
      </c>
    </row>
    <row r="45" spans="2:34" ht="409.5" hidden="1" customHeight="1" x14ac:dyDescent="0.25">
      <c r="B45" s="31" t="s">
        <v>64</v>
      </c>
      <c r="C45" s="31" t="s">
        <v>65</v>
      </c>
      <c r="D45" s="31" t="s">
        <v>66</v>
      </c>
      <c r="E45" s="31" t="s">
        <v>67</v>
      </c>
      <c r="F45" s="31" t="s">
        <v>69</v>
      </c>
      <c r="G45" s="31" t="s">
        <v>313</v>
      </c>
      <c r="H45" s="31" t="s">
        <v>81</v>
      </c>
      <c r="I45" s="31" t="s">
        <v>315</v>
      </c>
      <c r="J45" s="31" t="s">
        <v>248</v>
      </c>
      <c r="K45" s="13" t="s">
        <v>249</v>
      </c>
      <c r="L45" s="29" t="s">
        <v>250</v>
      </c>
      <c r="M45" s="31" t="s">
        <v>49</v>
      </c>
      <c r="N45" s="7">
        <v>42740</v>
      </c>
      <c r="O45" s="7">
        <v>43100</v>
      </c>
      <c r="P45" s="29" t="s">
        <v>242</v>
      </c>
      <c r="Q45" s="29" t="s">
        <v>251</v>
      </c>
      <c r="R45" s="60">
        <v>0.02</v>
      </c>
      <c r="S45" s="9">
        <v>0.08</v>
      </c>
      <c r="T45" s="60">
        <v>0.08</v>
      </c>
      <c r="U45" s="60">
        <v>0.08</v>
      </c>
      <c r="V45" s="60">
        <v>0.09</v>
      </c>
      <c r="W45" s="60">
        <v>0.08</v>
      </c>
      <c r="X45" s="9">
        <v>0.08</v>
      </c>
      <c r="Y45" s="60">
        <v>0.08</v>
      </c>
      <c r="Z45" s="60">
        <v>0.09</v>
      </c>
      <c r="AA45" s="9">
        <v>0.08</v>
      </c>
      <c r="AB45" s="60">
        <v>0.09</v>
      </c>
      <c r="AC45" s="60">
        <v>0.08</v>
      </c>
      <c r="AD45" s="9">
        <v>0.09</v>
      </c>
      <c r="AE45" s="19" t="s">
        <v>340</v>
      </c>
      <c r="AF45" s="20">
        <v>0.08</v>
      </c>
      <c r="AG45" s="27">
        <f>+'Enero 2017'!AG45+'Febrero 2017'!AF45</f>
        <v>0.16</v>
      </c>
      <c r="AH45" s="21" t="s">
        <v>404</v>
      </c>
    </row>
    <row r="46" spans="2:34" ht="331.5" hidden="1" x14ac:dyDescent="0.25">
      <c r="B46" s="31" t="s">
        <v>64</v>
      </c>
      <c r="C46" s="31" t="s">
        <v>65</v>
      </c>
      <c r="D46" s="31" t="s">
        <v>66</v>
      </c>
      <c r="E46" s="31" t="s">
        <v>67</v>
      </c>
      <c r="F46" s="31" t="s">
        <v>69</v>
      </c>
      <c r="G46" s="31" t="s">
        <v>313</v>
      </c>
      <c r="H46" s="31" t="s">
        <v>81</v>
      </c>
      <c r="I46" s="31" t="s">
        <v>315</v>
      </c>
      <c r="J46" s="31" t="s">
        <v>252</v>
      </c>
      <c r="K46" s="13" t="s">
        <v>253</v>
      </c>
      <c r="L46" s="29" t="s">
        <v>254</v>
      </c>
      <c r="M46" s="31" t="s">
        <v>49</v>
      </c>
      <c r="N46" s="7">
        <v>42740</v>
      </c>
      <c r="O46" s="7">
        <v>43100</v>
      </c>
      <c r="P46" s="29" t="s">
        <v>242</v>
      </c>
      <c r="Q46" s="29" t="s">
        <v>251</v>
      </c>
      <c r="R46" s="60">
        <v>0.02</v>
      </c>
      <c r="S46" s="9">
        <v>0.08</v>
      </c>
      <c r="T46" s="60">
        <v>0.08</v>
      </c>
      <c r="U46" s="60">
        <v>0.08</v>
      </c>
      <c r="V46" s="60">
        <v>0.09</v>
      </c>
      <c r="W46" s="60">
        <v>0.08</v>
      </c>
      <c r="X46" s="9">
        <v>0.08</v>
      </c>
      <c r="Y46" s="60">
        <v>0.08</v>
      </c>
      <c r="Z46" s="60">
        <v>0.09</v>
      </c>
      <c r="AA46" s="9">
        <v>0.08</v>
      </c>
      <c r="AB46" s="60">
        <v>0.09</v>
      </c>
      <c r="AC46" s="60">
        <v>0.08</v>
      </c>
      <c r="AD46" s="9">
        <v>0.09</v>
      </c>
      <c r="AE46" s="19" t="s">
        <v>340</v>
      </c>
      <c r="AF46" s="20">
        <v>0.08</v>
      </c>
      <c r="AG46" s="27">
        <f>+'Enero 2017'!AG46+'Febrero 2017'!AF46</f>
        <v>0.16</v>
      </c>
      <c r="AH46" s="22" t="s">
        <v>405</v>
      </c>
    </row>
    <row r="47" spans="2:34" ht="105" hidden="1" x14ac:dyDescent="0.25">
      <c r="B47" s="31" t="s">
        <v>64</v>
      </c>
      <c r="C47" s="31" t="s">
        <v>65</v>
      </c>
      <c r="D47" s="31" t="s">
        <v>66</v>
      </c>
      <c r="E47" s="31" t="s">
        <v>67</v>
      </c>
      <c r="F47" s="31" t="s">
        <v>75</v>
      </c>
      <c r="G47" s="31" t="s">
        <v>314</v>
      </c>
      <c r="H47" s="31" t="s">
        <v>81</v>
      </c>
      <c r="I47" s="31" t="s">
        <v>316</v>
      </c>
      <c r="J47" s="214" t="s">
        <v>134</v>
      </c>
      <c r="K47" s="29" t="s">
        <v>273</v>
      </c>
      <c r="L47" s="29" t="s">
        <v>274</v>
      </c>
      <c r="M47" s="31" t="s">
        <v>70</v>
      </c>
      <c r="N47" s="12">
        <v>42887</v>
      </c>
      <c r="O47" s="12">
        <v>43100</v>
      </c>
      <c r="P47" s="29" t="s">
        <v>88</v>
      </c>
      <c r="Q47" s="29" t="s">
        <v>88</v>
      </c>
      <c r="R47" s="60">
        <v>0.02</v>
      </c>
      <c r="S47" s="9"/>
      <c r="T47" s="60"/>
      <c r="U47" s="60"/>
      <c r="V47" s="60"/>
      <c r="W47" s="60"/>
      <c r="X47" s="9">
        <v>0.3</v>
      </c>
      <c r="Y47" s="60">
        <v>0.3</v>
      </c>
      <c r="Z47" s="60"/>
      <c r="AA47" s="9">
        <v>0.1</v>
      </c>
      <c r="AB47" s="9">
        <v>0.1</v>
      </c>
      <c r="AC47" s="9">
        <v>0.1</v>
      </c>
      <c r="AD47" s="9">
        <v>0.1</v>
      </c>
      <c r="AE47" s="28" t="s">
        <v>340</v>
      </c>
      <c r="AF47" s="9"/>
      <c r="AG47" s="27">
        <f>+'Enero 2017'!AG47+'Febrero 2017'!AF47</f>
        <v>0</v>
      </c>
      <c r="AH47" s="29"/>
    </row>
    <row r="48" spans="2:34" ht="105" hidden="1" x14ac:dyDescent="0.25">
      <c r="B48" s="31" t="s">
        <v>64</v>
      </c>
      <c r="C48" s="31" t="s">
        <v>65</v>
      </c>
      <c r="D48" s="31" t="s">
        <v>66</v>
      </c>
      <c r="E48" s="31" t="s">
        <v>67</v>
      </c>
      <c r="F48" s="31" t="s">
        <v>75</v>
      </c>
      <c r="G48" s="31" t="s">
        <v>314</v>
      </c>
      <c r="H48" s="31" t="s">
        <v>81</v>
      </c>
      <c r="I48" s="31" t="s">
        <v>316</v>
      </c>
      <c r="J48" s="215"/>
      <c r="K48" s="29" t="s">
        <v>275</v>
      </c>
      <c r="L48" s="29" t="s">
        <v>276</v>
      </c>
      <c r="M48" s="31" t="s">
        <v>70</v>
      </c>
      <c r="N48" s="12">
        <v>42736</v>
      </c>
      <c r="O48" s="12">
        <v>43100</v>
      </c>
      <c r="P48" s="29" t="s">
        <v>88</v>
      </c>
      <c r="Q48" s="29" t="s">
        <v>88</v>
      </c>
      <c r="R48" s="60">
        <v>0.03</v>
      </c>
      <c r="S48" s="9">
        <v>0.08</v>
      </c>
      <c r="T48" s="61">
        <v>0.08</v>
      </c>
      <c r="U48" s="61">
        <v>0.08</v>
      </c>
      <c r="V48" s="61">
        <v>0.08</v>
      </c>
      <c r="W48" s="61">
        <v>0.08</v>
      </c>
      <c r="X48" s="9">
        <v>0.08</v>
      </c>
      <c r="Y48" s="61">
        <v>0.08</v>
      </c>
      <c r="Z48" s="61">
        <v>0.08</v>
      </c>
      <c r="AA48" s="9">
        <v>0.08</v>
      </c>
      <c r="AB48" s="9">
        <v>0.08</v>
      </c>
      <c r="AC48" s="9">
        <v>0.08</v>
      </c>
      <c r="AD48" s="9">
        <v>0.12</v>
      </c>
      <c r="AE48" s="28" t="s">
        <v>340</v>
      </c>
      <c r="AF48" s="9">
        <v>0.08</v>
      </c>
      <c r="AG48" s="27">
        <f>+'Enero 2017'!AG48+'Febrero 2017'!AF48</f>
        <v>0.16</v>
      </c>
      <c r="AH48" s="29" t="s">
        <v>395</v>
      </c>
    </row>
    <row r="49" spans="2:34" ht="105" hidden="1" x14ac:dyDescent="0.25">
      <c r="B49" s="31" t="s">
        <v>64</v>
      </c>
      <c r="C49" s="31" t="s">
        <v>65</v>
      </c>
      <c r="D49" s="31" t="s">
        <v>66</v>
      </c>
      <c r="E49" s="31" t="s">
        <v>67</v>
      </c>
      <c r="F49" s="31" t="s">
        <v>75</v>
      </c>
      <c r="G49" s="31" t="s">
        <v>314</v>
      </c>
      <c r="H49" s="31" t="s">
        <v>81</v>
      </c>
      <c r="I49" s="31" t="s">
        <v>316</v>
      </c>
      <c r="J49" s="215"/>
      <c r="K49" s="29" t="s">
        <v>277</v>
      </c>
      <c r="L49" s="29" t="s">
        <v>278</v>
      </c>
      <c r="M49" s="31" t="s">
        <v>70</v>
      </c>
      <c r="N49" s="12">
        <v>42826</v>
      </c>
      <c r="O49" s="12">
        <v>42855</v>
      </c>
      <c r="P49" s="29" t="s">
        <v>281</v>
      </c>
      <c r="Q49" s="29" t="s">
        <v>88</v>
      </c>
      <c r="R49" s="60">
        <v>0.02</v>
      </c>
      <c r="S49" s="9"/>
      <c r="T49" s="61"/>
      <c r="U49" s="61"/>
      <c r="V49" s="61">
        <v>1</v>
      </c>
      <c r="W49" s="61"/>
      <c r="X49" s="9"/>
      <c r="Y49" s="61"/>
      <c r="Z49" s="61"/>
      <c r="AA49" s="9"/>
      <c r="AB49" s="9"/>
      <c r="AC49" s="9"/>
      <c r="AD49" s="9"/>
      <c r="AE49" s="28" t="s">
        <v>340</v>
      </c>
      <c r="AF49" s="9"/>
      <c r="AG49" s="27">
        <f>+'Enero 2017'!AG49+'Febrero 2017'!AF49</f>
        <v>0</v>
      </c>
      <c r="AH49" s="29"/>
    </row>
    <row r="50" spans="2:34" ht="105" hidden="1" x14ac:dyDescent="0.25">
      <c r="B50" s="31" t="s">
        <v>64</v>
      </c>
      <c r="C50" s="31" t="s">
        <v>65</v>
      </c>
      <c r="D50" s="31" t="s">
        <v>66</v>
      </c>
      <c r="E50" s="31" t="s">
        <v>67</v>
      </c>
      <c r="F50" s="31" t="s">
        <v>75</v>
      </c>
      <c r="G50" s="31" t="s">
        <v>314</v>
      </c>
      <c r="H50" s="31" t="s">
        <v>81</v>
      </c>
      <c r="I50" s="31" t="s">
        <v>316</v>
      </c>
      <c r="J50" s="215"/>
      <c r="K50" s="29" t="s">
        <v>279</v>
      </c>
      <c r="L50" s="29" t="s">
        <v>280</v>
      </c>
      <c r="M50" s="31" t="s">
        <v>70</v>
      </c>
      <c r="N50" s="12">
        <v>42840</v>
      </c>
      <c r="O50" s="12">
        <v>43100</v>
      </c>
      <c r="P50" s="29" t="s">
        <v>71</v>
      </c>
      <c r="Q50" s="29" t="s">
        <v>88</v>
      </c>
      <c r="R50" s="60">
        <v>0.02</v>
      </c>
      <c r="S50" s="9"/>
      <c r="T50" s="61"/>
      <c r="U50" s="61"/>
      <c r="V50" s="60">
        <v>0.05</v>
      </c>
      <c r="W50" s="60">
        <v>0.05</v>
      </c>
      <c r="X50" s="9">
        <v>0.1</v>
      </c>
      <c r="Y50" s="60">
        <v>0.1</v>
      </c>
      <c r="Z50" s="60">
        <v>0.2</v>
      </c>
      <c r="AA50" s="9">
        <v>0.2</v>
      </c>
      <c r="AB50" s="60">
        <v>0.1</v>
      </c>
      <c r="AC50" s="60">
        <v>0.1</v>
      </c>
      <c r="AD50" s="9">
        <v>0.1</v>
      </c>
      <c r="AE50" s="28" t="s">
        <v>340</v>
      </c>
      <c r="AF50" s="9"/>
      <c r="AG50" s="27">
        <f>+'Enero 2017'!AG50+'Febrero 2017'!AF50</f>
        <v>0</v>
      </c>
      <c r="AH50" s="11"/>
    </row>
    <row r="51" spans="2:34" ht="105" hidden="1" x14ac:dyDescent="0.25">
      <c r="B51" s="31" t="s">
        <v>64</v>
      </c>
      <c r="C51" s="31" t="s">
        <v>65</v>
      </c>
      <c r="D51" s="31" t="s">
        <v>66</v>
      </c>
      <c r="E51" s="31" t="s">
        <v>67</v>
      </c>
      <c r="F51" s="31" t="s">
        <v>75</v>
      </c>
      <c r="G51" s="31" t="s">
        <v>314</v>
      </c>
      <c r="H51" s="31" t="s">
        <v>81</v>
      </c>
      <c r="I51" s="31" t="s">
        <v>316</v>
      </c>
      <c r="J51" s="215"/>
      <c r="K51" s="29" t="s">
        <v>282</v>
      </c>
      <c r="L51" s="29" t="s">
        <v>283</v>
      </c>
      <c r="M51" s="31" t="s">
        <v>70</v>
      </c>
      <c r="N51" s="12">
        <v>42887</v>
      </c>
      <c r="O51" s="12">
        <v>42977</v>
      </c>
      <c r="P51" s="29" t="s">
        <v>281</v>
      </c>
      <c r="Q51" s="29" t="s">
        <v>88</v>
      </c>
      <c r="R51" s="60">
        <v>0.02</v>
      </c>
      <c r="S51" s="9"/>
      <c r="T51" s="60"/>
      <c r="U51" s="60"/>
      <c r="V51" s="60"/>
      <c r="W51" s="60"/>
      <c r="X51" s="9">
        <v>0.2</v>
      </c>
      <c r="Y51" s="60">
        <v>0.3</v>
      </c>
      <c r="Z51" s="60">
        <v>0.5</v>
      </c>
      <c r="AA51" s="9"/>
      <c r="AB51" s="9"/>
      <c r="AC51" s="9"/>
      <c r="AD51" s="9"/>
      <c r="AE51" s="28" t="s">
        <v>340</v>
      </c>
      <c r="AF51" s="9"/>
      <c r="AG51" s="27">
        <f>+'Enero 2017'!AG51+'Febrero 2017'!AF51</f>
        <v>0</v>
      </c>
      <c r="AH51" s="29"/>
    </row>
    <row r="52" spans="2:34" ht="105" hidden="1" x14ac:dyDescent="0.25">
      <c r="B52" s="31" t="s">
        <v>64</v>
      </c>
      <c r="C52" s="31" t="s">
        <v>65</v>
      </c>
      <c r="D52" s="31" t="s">
        <v>66</v>
      </c>
      <c r="E52" s="31" t="s">
        <v>67</v>
      </c>
      <c r="F52" s="31" t="s">
        <v>75</v>
      </c>
      <c r="G52" s="31" t="s">
        <v>314</v>
      </c>
      <c r="H52" s="31" t="s">
        <v>81</v>
      </c>
      <c r="I52" s="31" t="s">
        <v>316</v>
      </c>
      <c r="J52" s="215"/>
      <c r="K52" s="29" t="s">
        <v>284</v>
      </c>
      <c r="L52" s="29" t="s">
        <v>276</v>
      </c>
      <c r="M52" s="31" t="s">
        <v>70</v>
      </c>
      <c r="N52" s="12">
        <v>42979</v>
      </c>
      <c r="O52" s="12">
        <v>43039</v>
      </c>
      <c r="P52" s="29" t="s">
        <v>88</v>
      </c>
      <c r="Q52" s="29" t="s">
        <v>88</v>
      </c>
      <c r="R52" s="60">
        <v>0.02</v>
      </c>
      <c r="S52" s="9"/>
      <c r="T52" s="61"/>
      <c r="U52" s="61"/>
      <c r="V52" s="61"/>
      <c r="W52" s="61"/>
      <c r="X52" s="9"/>
      <c r="Y52" s="61"/>
      <c r="Z52" s="61"/>
      <c r="AA52" s="9">
        <v>0.5</v>
      </c>
      <c r="AB52" s="9">
        <v>0.5</v>
      </c>
      <c r="AC52" s="9"/>
      <c r="AD52" s="9"/>
      <c r="AE52" s="28" t="s">
        <v>340</v>
      </c>
      <c r="AF52" s="9"/>
      <c r="AG52" s="27">
        <f>+'Enero 2017'!AG52+'Febrero 2017'!AF52</f>
        <v>0</v>
      </c>
      <c r="AH52" s="29"/>
    </row>
    <row r="53" spans="2:34" ht="105" hidden="1" x14ac:dyDescent="0.25">
      <c r="B53" s="31" t="s">
        <v>64</v>
      </c>
      <c r="C53" s="31" t="s">
        <v>65</v>
      </c>
      <c r="D53" s="31" t="s">
        <v>66</v>
      </c>
      <c r="E53" s="31" t="s">
        <v>67</v>
      </c>
      <c r="F53" s="31" t="s">
        <v>75</v>
      </c>
      <c r="G53" s="31" t="s">
        <v>314</v>
      </c>
      <c r="H53" s="31" t="s">
        <v>81</v>
      </c>
      <c r="I53" s="31" t="s">
        <v>316</v>
      </c>
      <c r="J53" s="215"/>
      <c r="K53" s="29" t="s">
        <v>285</v>
      </c>
      <c r="L53" s="29" t="s">
        <v>276</v>
      </c>
      <c r="M53" s="31" t="s">
        <v>70</v>
      </c>
      <c r="N53" s="12">
        <v>42917</v>
      </c>
      <c r="O53" s="12">
        <v>43039</v>
      </c>
      <c r="P53" s="29" t="s">
        <v>88</v>
      </c>
      <c r="Q53" s="29" t="s">
        <v>88</v>
      </c>
      <c r="R53" s="60">
        <v>0.02</v>
      </c>
      <c r="S53" s="9"/>
      <c r="T53" s="61"/>
      <c r="U53" s="61"/>
      <c r="V53" s="61"/>
      <c r="W53" s="61"/>
      <c r="X53" s="9"/>
      <c r="Y53" s="61">
        <v>0.25</v>
      </c>
      <c r="Z53" s="61">
        <v>0.25</v>
      </c>
      <c r="AA53" s="9">
        <v>0.25</v>
      </c>
      <c r="AB53" s="9">
        <v>0.25</v>
      </c>
      <c r="AC53" s="9"/>
      <c r="AD53" s="9"/>
      <c r="AE53" s="28" t="s">
        <v>340</v>
      </c>
      <c r="AF53" s="9"/>
      <c r="AG53" s="27">
        <f>+'Enero 2017'!AG53+'Febrero 2017'!AF53</f>
        <v>0</v>
      </c>
      <c r="AH53" s="29"/>
    </row>
    <row r="54" spans="2:34" ht="105" hidden="1" x14ac:dyDescent="0.25">
      <c r="B54" s="31" t="s">
        <v>64</v>
      </c>
      <c r="C54" s="31" t="s">
        <v>65</v>
      </c>
      <c r="D54" s="31" t="s">
        <v>66</v>
      </c>
      <c r="E54" s="31" t="s">
        <v>67</v>
      </c>
      <c r="F54" s="31" t="s">
        <v>75</v>
      </c>
      <c r="G54" s="31" t="s">
        <v>314</v>
      </c>
      <c r="H54" s="31" t="s">
        <v>81</v>
      </c>
      <c r="I54" s="31" t="s">
        <v>316</v>
      </c>
      <c r="J54" s="214" t="s">
        <v>135</v>
      </c>
      <c r="K54" s="29" t="s">
        <v>286</v>
      </c>
      <c r="L54" s="29" t="s">
        <v>276</v>
      </c>
      <c r="M54" s="31" t="s">
        <v>70</v>
      </c>
      <c r="N54" s="12">
        <v>42887</v>
      </c>
      <c r="O54" s="12">
        <v>42947</v>
      </c>
      <c r="P54" s="29" t="s">
        <v>88</v>
      </c>
      <c r="Q54" s="29" t="s">
        <v>88</v>
      </c>
      <c r="R54" s="60">
        <v>0.02</v>
      </c>
      <c r="S54" s="9"/>
      <c r="T54" s="61"/>
      <c r="U54" s="61"/>
      <c r="V54" s="61"/>
      <c r="W54" s="61"/>
      <c r="X54" s="9">
        <v>0.5</v>
      </c>
      <c r="Y54" s="61">
        <v>0.5</v>
      </c>
      <c r="Z54" s="61"/>
      <c r="AA54" s="9"/>
      <c r="AB54" s="60"/>
      <c r="AC54" s="60"/>
      <c r="AD54" s="9"/>
      <c r="AE54" s="28" t="s">
        <v>340</v>
      </c>
      <c r="AF54" s="9"/>
      <c r="AG54" s="27">
        <f>+'Enero 2017'!AG54+'Febrero 2017'!AF54</f>
        <v>0</v>
      </c>
      <c r="AH54" s="29"/>
    </row>
    <row r="55" spans="2:34" ht="105" hidden="1" x14ac:dyDescent="0.25">
      <c r="B55" s="31" t="s">
        <v>64</v>
      </c>
      <c r="C55" s="31" t="s">
        <v>65</v>
      </c>
      <c r="D55" s="31" t="s">
        <v>66</v>
      </c>
      <c r="E55" s="31" t="s">
        <v>67</v>
      </c>
      <c r="F55" s="31" t="s">
        <v>75</v>
      </c>
      <c r="G55" s="31" t="s">
        <v>314</v>
      </c>
      <c r="H55" s="31" t="s">
        <v>81</v>
      </c>
      <c r="I55" s="31" t="s">
        <v>316</v>
      </c>
      <c r="J55" s="215"/>
      <c r="K55" s="29" t="s">
        <v>287</v>
      </c>
      <c r="L55" s="29" t="s">
        <v>288</v>
      </c>
      <c r="M55" s="31" t="s">
        <v>70</v>
      </c>
      <c r="N55" s="12">
        <v>42767</v>
      </c>
      <c r="O55" s="12">
        <v>43100</v>
      </c>
      <c r="P55" s="29" t="s">
        <v>88</v>
      </c>
      <c r="Q55" s="29" t="s">
        <v>88</v>
      </c>
      <c r="R55" s="60">
        <v>0.02</v>
      </c>
      <c r="S55" s="9"/>
      <c r="T55" s="60">
        <v>0.09</v>
      </c>
      <c r="U55" s="60">
        <v>0.09</v>
      </c>
      <c r="V55" s="60">
        <v>0.09</v>
      </c>
      <c r="W55" s="60">
        <v>0.09</v>
      </c>
      <c r="X55" s="9">
        <v>0.09</v>
      </c>
      <c r="Y55" s="60">
        <v>0.09</v>
      </c>
      <c r="Z55" s="60">
        <v>0.09</v>
      </c>
      <c r="AA55" s="9">
        <v>0.09</v>
      </c>
      <c r="AB55" s="60">
        <v>0.09</v>
      </c>
      <c r="AC55" s="60">
        <v>0.09</v>
      </c>
      <c r="AD55" s="9">
        <v>0.1</v>
      </c>
      <c r="AE55" s="28" t="s">
        <v>340</v>
      </c>
      <c r="AF55" s="9">
        <v>0.09</v>
      </c>
      <c r="AG55" s="27">
        <f>+'Enero 2017'!AG55+'Febrero 2017'!AF55</f>
        <v>0.09</v>
      </c>
      <c r="AH55" s="29" t="s">
        <v>396</v>
      </c>
    </row>
    <row r="56" spans="2:34" ht="105" hidden="1" x14ac:dyDescent="0.25">
      <c r="B56" s="31" t="s">
        <v>64</v>
      </c>
      <c r="C56" s="31" t="s">
        <v>65</v>
      </c>
      <c r="D56" s="31" t="s">
        <v>66</v>
      </c>
      <c r="E56" s="31" t="s">
        <v>67</v>
      </c>
      <c r="F56" s="31" t="s">
        <v>75</v>
      </c>
      <c r="G56" s="31" t="s">
        <v>314</v>
      </c>
      <c r="H56" s="31" t="s">
        <v>81</v>
      </c>
      <c r="I56" s="31" t="s">
        <v>316</v>
      </c>
      <c r="J56" s="215"/>
      <c r="K56" s="29" t="s">
        <v>289</v>
      </c>
      <c r="L56" s="29" t="s">
        <v>276</v>
      </c>
      <c r="M56" s="31" t="s">
        <v>70</v>
      </c>
      <c r="N56" s="12">
        <v>42736</v>
      </c>
      <c r="O56" s="12">
        <v>43100</v>
      </c>
      <c r="P56" s="29" t="s">
        <v>88</v>
      </c>
      <c r="Q56" s="29" t="s">
        <v>88</v>
      </c>
      <c r="R56" s="60">
        <v>0.02</v>
      </c>
      <c r="S56" s="9">
        <v>0.08</v>
      </c>
      <c r="T56" s="60">
        <v>0.08</v>
      </c>
      <c r="U56" s="60">
        <v>0.08</v>
      </c>
      <c r="V56" s="60">
        <v>0.08</v>
      </c>
      <c r="W56" s="60">
        <v>0.08</v>
      </c>
      <c r="X56" s="9">
        <v>0.08</v>
      </c>
      <c r="Y56" s="60">
        <v>0.08</v>
      </c>
      <c r="Z56" s="60">
        <v>0.08</v>
      </c>
      <c r="AA56" s="9">
        <v>0.08</v>
      </c>
      <c r="AB56" s="60">
        <v>0.08</v>
      </c>
      <c r="AC56" s="60">
        <v>0.08</v>
      </c>
      <c r="AD56" s="9">
        <v>0.12</v>
      </c>
      <c r="AE56" s="28" t="s">
        <v>340</v>
      </c>
      <c r="AF56" s="9">
        <v>0.08</v>
      </c>
      <c r="AG56" s="27">
        <f>+'Enero 2017'!AG56+'Febrero 2017'!AF56</f>
        <v>0.16</v>
      </c>
      <c r="AH56" s="29" t="s">
        <v>397</v>
      </c>
    </row>
    <row r="57" spans="2:34" ht="105" hidden="1" x14ac:dyDescent="0.25">
      <c r="B57" s="31" t="s">
        <v>64</v>
      </c>
      <c r="C57" s="31" t="s">
        <v>65</v>
      </c>
      <c r="D57" s="31" t="s">
        <v>66</v>
      </c>
      <c r="E57" s="31" t="s">
        <v>67</v>
      </c>
      <c r="F57" s="31" t="s">
        <v>75</v>
      </c>
      <c r="G57" s="31" t="s">
        <v>314</v>
      </c>
      <c r="H57" s="31" t="s">
        <v>81</v>
      </c>
      <c r="I57" s="31" t="s">
        <v>316</v>
      </c>
      <c r="J57" s="215"/>
      <c r="K57" s="29" t="s">
        <v>290</v>
      </c>
      <c r="L57" s="29" t="s">
        <v>291</v>
      </c>
      <c r="M57" s="31" t="s">
        <v>70</v>
      </c>
      <c r="N57" s="12">
        <v>42736</v>
      </c>
      <c r="O57" s="12">
        <v>43100</v>
      </c>
      <c r="P57" s="29" t="s">
        <v>88</v>
      </c>
      <c r="Q57" s="29" t="s">
        <v>88</v>
      </c>
      <c r="R57" s="60">
        <v>0.02</v>
      </c>
      <c r="S57" s="9">
        <v>0.3</v>
      </c>
      <c r="T57" s="60">
        <v>0.03</v>
      </c>
      <c r="U57" s="60">
        <v>0.03</v>
      </c>
      <c r="V57" s="60">
        <v>0.03</v>
      </c>
      <c r="W57" s="60">
        <v>0.4</v>
      </c>
      <c r="X57" s="9">
        <v>0.03</v>
      </c>
      <c r="Y57" s="60">
        <v>0.03</v>
      </c>
      <c r="Z57" s="60">
        <v>0.03</v>
      </c>
      <c r="AA57" s="9">
        <v>0.03</v>
      </c>
      <c r="AB57" s="60">
        <v>0.03</v>
      </c>
      <c r="AC57" s="60">
        <v>0.03</v>
      </c>
      <c r="AD57" s="9">
        <v>0.03</v>
      </c>
      <c r="AE57" s="28" t="s">
        <v>340</v>
      </c>
      <c r="AF57" s="9">
        <v>0.03</v>
      </c>
      <c r="AG57" s="27">
        <f>+'Enero 2017'!AG57+'Febrero 2017'!AF57</f>
        <v>0.32999999999999996</v>
      </c>
      <c r="AH57" s="29" t="s">
        <v>398</v>
      </c>
    </row>
    <row r="58" spans="2:34" ht="105" hidden="1" x14ac:dyDescent="0.25">
      <c r="B58" s="31" t="s">
        <v>64</v>
      </c>
      <c r="C58" s="31" t="s">
        <v>65</v>
      </c>
      <c r="D58" s="31" t="s">
        <v>66</v>
      </c>
      <c r="E58" s="31" t="s">
        <v>67</v>
      </c>
      <c r="F58" s="31" t="s">
        <v>75</v>
      </c>
      <c r="G58" s="31" t="s">
        <v>314</v>
      </c>
      <c r="H58" s="31" t="s">
        <v>81</v>
      </c>
      <c r="I58" s="31" t="s">
        <v>316</v>
      </c>
      <c r="J58" s="215"/>
      <c r="K58" s="29" t="s">
        <v>292</v>
      </c>
      <c r="L58" s="29" t="s">
        <v>293</v>
      </c>
      <c r="M58" s="31" t="s">
        <v>70</v>
      </c>
      <c r="N58" s="12">
        <v>42736</v>
      </c>
      <c r="O58" s="12">
        <v>42855</v>
      </c>
      <c r="P58" s="29" t="s">
        <v>88</v>
      </c>
      <c r="Q58" s="29" t="s">
        <v>88</v>
      </c>
      <c r="R58" s="60">
        <v>0.03</v>
      </c>
      <c r="S58" s="9">
        <v>0.25</v>
      </c>
      <c r="T58" s="60">
        <v>0.25</v>
      </c>
      <c r="U58" s="60">
        <v>0.25</v>
      </c>
      <c r="V58" s="60">
        <v>0.25</v>
      </c>
      <c r="W58" s="61"/>
      <c r="X58" s="9"/>
      <c r="Y58" s="61"/>
      <c r="Z58" s="61"/>
      <c r="AA58" s="9"/>
      <c r="AB58" s="60"/>
      <c r="AC58" s="60"/>
      <c r="AD58" s="9"/>
      <c r="AE58" s="28" t="s">
        <v>340</v>
      </c>
      <c r="AF58" s="9">
        <v>0.25</v>
      </c>
      <c r="AG58" s="27">
        <f>+'Enero 2017'!AG58+'Febrero 2017'!AF58</f>
        <v>0.5</v>
      </c>
      <c r="AH58" s="29" t="s">
        <v>399</v>
      </c>
    </row>
    <row r="59" spans="2:34" ht="105" hidden="1" x14ac:dyDescent="0.25">
      <c r="B59" s="31" t="s">
        <v>64</v>
      </c>
      <c r="C59" s="31" t="s">
        <v>65</v>
      </c>
      <c r="D59" s="31" t="s">
        <v>66</v>
      </c>
      <c r="E59" s="31" t="s">
        <v>67</v>
      </c>
      <c r="F59" s="31" t="s">
        <v>75</v>
      </c>
      <c r="G59" s="31" t="s">
        <v>314</v>
      </c>
      <c r="H59" s="31" t="s">
        <v>81</v>
      </c>
      <c r="I59" s="31" t="s">
        <v>316</v>
      </c>
      <c r="J59" s="215"/>
      <c r="K59" s="29" t="s">
        <v>294</v>
      </c>
      <c r="L59" s="29" t="s">
        <v>295</v>
      </c>
      <c r="M59" s="31" t="s">
        <v>70</v>
      </c>
      <c r="N59" s="12">
        <v>42736</v>
      </c>
      <c r="O59" s="12">
        <v>42794</v>
      </c>
      <c r="P59" s="29" t="s">
        <v>88</v>
      </c>
      <c r="Q59" s="29" t="s">
        <v>88</v>
      </c>
      <c r="R59" s="60">
        <v>0.02</v>
      </c>
      <c r="S59" s="9">
        <v>0.5</v>
      </c>
      <c r="T59" s="60">
        <v>0.5</v>
      </c>
      <c r="U59" s="61"/>
      <c r="V59" s="61"/>
      <c r="W59" s="61"/>
      <c r="X59" s="9"/>
      <c r="Y59" s="61"/>
      <c r="Z59" s="61"/>
      <c r="AA59" s="9"/>
      <c r="AB59" s="60"/>
      <c r="AC59" s="60"/>
      <c r="AD59" s="9"/>
      <c r="AE59" s="28" t="s">
        <v>340</v>
      </c>
      <c r="AF59" s="9"/>
      <c r="AG59" s="27">
        <f>+'Enero 2017'!AG59+'Febrero 2017'!AF59</f>
        <v>1</v>
      </c>
      <c r="AH59" s="29" t="s">
        <v>400</v>
      </c>
    </row>
    <row r="60" spans="2:34" ht="105" hidden="1" x14ac:dyDescent="0.25">
      <c r="B60" s="31" t="s">
        <v>64</v>
      </c>
      <c r="C60" s="31" t="s">
        <v>65</v>
      </c>
      <c r="D60" s="31" t="s">
        <v>66</v>
      </c>
      <c r="E60" s="31" t="s">
        <v>67</v>
      </c>
      <c r="F60" s="31" t="s">
        <v>75</v>
      </c>
      <c r="G60" s="31" t="s">
        <v>314</v>
      </c>
      <c r="H60" s="31" t="s">
        <v>81</v>
      </c>
      <c r="I60" s="31" t="s">
        <v>316</v>
      </c>
      <c r="J60" s="215"/>
      <c r="K60" s="29" t="s">
        <v>296</v>
      </c>
      <c r="L60" s="29" t="s">
        <v>295</v>
      </c>
      <c r="M60" s="31" t="s">
        <v>70</v>
      </c>
      <c r="N60" s="12">
        <v>42917</v>
      </c>
      <c r="O60" s="12">
        <v>42947</v>
      </c>
      <c r="P60" s="29" t="s">
        <v>88</v>
      </c>
      <c r="Q60" s="29" t="s">
        <v>88</v>
      </c>
      <c r="R60" s="60">
        <v>0.02</v>
      </c>
      <c r="S60" s="9"/>
      <c r="T60" s="61"/>
      <c r="U60" s="61"/>
      <c r="V60" s="61"/>
      <c r="W60" s="61"/>
      <c r="X60" s="9"/>
      <c r="Y60" s="61">
        <v>1</v>
      </c>
      <c r="Z60" s="61"/>
      <c r="AA60" s="9"/>
      <c r="AB60" s="60"/>
      <c r="AC60" s="60"/>
      <c r="AD60" s="9"/>
      <c r="AE60" s="28" t="s">
        <v>340</v>
      </c>
      <c r="AF60" s="9"/>
      <c r="AG60" s="27">
        <f>+'Enero 2017'!AG60+'Febrero 2017'!AF60</f>
        <v>0</v>
      </c>
      <c r="AH60" s="29"/>
    </row>
    <row r="61" spans="2:34" ht="105" hidden="1" x14ac:dyDescent="0.25">
      <c r="B61" s="31" t="s">
        <v>64</v>
      </c>
      <c r="C61" s="31" t="s">
        <v>65</v>
      </c>
      <c r="D61" s="31" t="s">
        <v>66</v>
      </c>
      <c r="E61" s="31" t="s">
        <v>67</v>
      </c>
      <c r="F61" s="31" t="s">
        <v>75</v>
      </c>
      <c r="G61" s="31" t="s">
        <v>314</v>
      </c>
      <c r="H61" s="31" t="s">
        <v>81</v>
      </c>
      <c r="I61" s="31" t="s">
        <v>316</v>
      </c>
      <c r="J61" s="215"/>
      <c r="K61" s="29" t="s">
        <v>297</v>
      </c>
      <c r="L61" s="29" t="s">
        <v>298</v>
      </c>
      <c r="M61" s="31" t="s">
        <v>70</v>
      </c>
      <c r="N61" s="12">
        <v>42948</v>
      </c>
      <c r="O61" s="12">
        <v>43039</v>
      </c>
      <c r="P61" s="29" t="s">
        <v>88</v>
      </c>
      <c r="Q61" s="29" t="s">
        <v>88</v>
      </c>
      <c r="R61" s="60">
        <v>0.02</v>
      </c>
      <c r="S61" s="9"/>
      <c r="T61" s="61"/>
      <c r="U61" s="61"/>
      <c r="V61" s="61"/>
      <c r="W61" s="61"/>
      <c r="X61" s="9"/>
      <c r="Y61" s="61"/>
      <c r="Z61" s="61">
        <v>0.75</v>
      </c>
      <c r="AA61" s="9"/>
      <c r="AB61" s="60">
        <v>0.25</v>
      </c>
      <c r="AC61" s="60"/>
      <c r="AD61" s="9"/>
      <c r="AE61" s="28" t="s">
        <v>340</v>
      </c>
      <c r="AF61" s="9"/>
      <c r="AG61" s="27">
        <f>+'Enero 2017'!AG61+'Febrero 2017'!AF61</f>
        <v>0</v>
      </c>
      <c r="AH61" s="29"/>
    </row>
    <row r="62" spans="2:34" ht="105" hidden="1" x14ac:dyDescent="0.25">
      <c r="B62" s="31" t="s">
        <v>64</v>
      </c>
      <c r="C62" s="31" t="s">
        <v>65</v>
      </c>
      <c r="D62" s="31" t="s">
        <v>66</v>
      </c>
      <c r="E62" s="31" t="s">
        <v>67</v>
      </c>
      <c r="F62" s="31" t="s">
        <v>75</v>
      </c>
      <c r="G62" s="31" t="s">
        <v>314</v>
      </c>
      <c r="H62" s="31" t="s">
        <v>81</v>
      </c>
      <c r="I62" s="31" t="s">
        <v>316</v>
      </c>
      <c r="J62" s="216"/>
      <c r="K62" s="29" t="s">
        <v>299</v>
      </c>
      <c r="L62" s="29" t="s">
        <v>276</v>
      </c>
      <c r="M62" s="31" t="s">
        <v>70</v>
      </c>
      <c r="N62" s="12">
        <v>42917</v>
      </c>
      <c r="O62" s="12">
        <v>43069</v>
      </c>
      <c r="P62" s="29" t="s">
        <v>53</v>
      </c>
      <c r="Q62" s="29" t="s">
        <v>88</v>
      </c>
      <c r="R62" s="60">
        <v>0.02</v>
      </c>
      <c r="S62" s="9"/>
      <c r="T62" s="61"/>
      <c r="U62" s="61"/>
      <c r="V62" s="61"/>
      <c r="W62" s="61"/>
      <c r="X62" s="9"/>
      <c r="Y62" s="60">
        <v>0.5</v>
      </c>
      <c r="Z62" s="61"/>
      <c r="AA62" s="9"/>
      <c r="AB62" s="60"/>
      <c r="AC62" s="60">
        <v>0.5</v>
      </c>
      <c r="AD62" s="9"/>
      <c r="AE62" s="28" t="s">
        <v>340</v>
      </c>
      <c r="AF62" s="9"/>
      <c r="AG62" s="27">
        <f>+'Enero 2017'!AG62+'Febrero 2017'!AF62</f>
        <v>0</v>
      </c>
      <c r="AH62" s="30"/>
    </row>
    <row r="63" spans="2:34" ht="105" hidden="1" x14ac:dyDescent="0.25">
      <c r="B63" s="31" t="s">
        <v>64</v>
      </c>
      <c r="C63" s="31" t="s">
        <v>65</v>
      </c>
      <c r="D63" s="31" t="s">
        <v>66</v>
      </c>
      <c r="E63" s="31" t="s">
        <v>67</v>
      </c>
      <c r="F63" s="31" t="s">
        <v>75</v>
      </c>
      <c r="G63" s="31" t="s">
        <v>314</v>
      </c>
      <c r="H63" s="31" t="s">
        <v>81</v>
      </c>
      <c r="I63" s="31" t="s">
        <v>316</v>
      </c>
      <c r="J63" s="66" t="s">
        <v>136</v>
      </c>
      <c r="K63" s="29" t="s">
        <v>300</v>
      </c>
      <c r="L63" s="29" t="s">
        <v>301</v>
      </c>
      <c r="M63" s="31" t="s">
        <v>70</v>
      </c>
      <c r="N63" s="12">
        <v>42795</v>
      </c>
      <c r="O63" s="12">
        <v>43100</v>
      </c>
      <c r="P63" s="29" t="s">
        <v>88</v>
      </c>
      <c r="Q63" s="29" t="s">
        <v>88</v>
      </c>
      <c r="R63" s="60">
        <v>0.02</v>
      </c>
      <c r="S63" s="9"/>
      <c r="T63" s="61"/>
      <c r="U63" s="61">
        <v>0.25</v>
      </c>
      <c r="V63" s="61"/>
      <c r="W63" s="61"/>
      <c r="X63" s="9">
        <v>0.25</v>
      </c>
      <c r="Y63" s="60"/>
      <c r="Z63" s="61"/>
      <c r="AA63" s="9">
        <v>0.25</v>
      </c>
      <c r="AB63" s="60"/>
      <c r="AC63" s="60"/>
      <c r="AD63" s="9">
        <v>0.25</v>
      </c>
      <c r="AE63" s="28" t="s">
        <v>340</v>
      </c>
      <c r="AF63" s="9"/>
      <c r="AG63" s="27">
        <f>+'Enero 2017'!AG63+'Febrero 2017'!AF63</f>
        <v>0</v>
      </c>
      <c r="AH63" s="30"/>
    </row>
    <row r="64" spans="2:34" ht="105" hidden="1" x14ac:dyDescent="0.25">
      <c r="B64" s="31" t="s">
        <v>64</v>
      </c>
      <c r="C64" s="31" t="s">
        <v>65</v>
      </c>
      <c r="D64" s="31" t="s">
        <v>66</v>
      </c>
      <c r="E64" s="31" t="s">
        <v>67</v>
      </c>
      <c r="F64" s="31" t="s">
        <v>74</v>
      </c>
      <c r="G64" s="31" t="s">
        <v>314</v>
      </c>
      <c r="H64" s="31" t="s">
        <v>81</v>
      </c>
      <c r="I64" s="31" t="s">
        <v>319</v>
      </c>
      <c r="J64" s="31" t="s">
        <v>175</v>
      </c>
      <c r="K64" s="29" t="s">
        <v>406</v>
      </c>
      <c r="L64" s="29" t="s">
        <v>176</v>
      </c>
      <c r="M64" s="31" t="s">
        <v>53</v>
      </c>
      <c r="N64" s="12">
        <v>42857</v>
      </c>
      <c r="O64" s="12">
        <v>43100</v>
      </c>
      <c r="P64" s="29" t="s">
        <v>177</v>
      </c>
      <c r="Q64" s="29" t="s">
        <v>407</v>
      </c>
      <c r="R64" s="60">
        <v>0.02</v>
      </c>
      <c r="S64" s="9"/>
      <c r="T64" s="60"/>
      <c r="U64" s="60"/>
      <c r="V64" s="60"/>
      <c r="W64" s="60">
        <v>0.2</v>
      </c>
      <c r="X64" s="9"/>
      <c r="Y64" s="60">
        <v>0.2</v>
      </c>
      <c r="Z64" s="60"/>
      <c r="AA64" s="9">
        <v>0.2</v>
      </c>
      <c r="AB64" s="60"/>
      <c r="AC64" s="60">
        <v>0.2</v>
      </c>
      <c r="AD64" s="9">
        <v>0.2</v>
      </c>
      <c r="AE64" s="28" t="s">
        <v>340</v>
      </c>
      <c r="AF64" s="9">
        <v>0</v>
      </c>
      <c r="AG64" s="27">
        <f>+'Enero 2017'!AG64+'Febrero 2017'!AF64</f>
        <v>0</v>
      </c>
      <c r="AH64" s="9"/>
    </row>
    <row r="65" spans="2:34" ht="105" hidden="1" x14ac:dyDescent="0.25">
      <c r="B65" s="31" t="s">
        <v>64</v>
      </c>
      <c r="C65" s="31" t="s">
        <v>65</v>
      </c>
      <c r="D65" s="31" t="s">
        <v>66</v>
      </c>
      <c r="E65" s="31" t="s">
        <v>67</v>
      </c>
      <c r="F65" s="31" t="s">
        <v>68</v>
      </c>
      <c r="G65" s="31" t="s">
        <v>314</v>
      </c>
      <c r="H65" s="31" t="s">
        <v>81</v>
      </c>
      <c r="I65" s="31" t="s">
        <v>319</v>
      </c>
      <c r="J65" s="31" t="s">
        <v>178</v>
      </c>
      <c r="K65" s="29" t="s">
        <v>179</v>
      </c>
      <c r="L65" s="29" t="s">
        <v>413</v>
      </c>
      <c r="M65" s="29" t="s">
        <v>53</v>
      </c>
      <c r="N65" s="12">
        <v>42781</v>
      </c>
      <c r="O65" s="12">
        <v>43100</v>
      </c>
      <c r="P65" s="29" t="s">
        <v>177</v>
      </c>
      <c r="Q65" s="29" t="s">
        <v>180</v>
      </c>
      <c r="R65" s="60">
        <v>0.02</v>
      </c>
      <c r="S65" s="9"/>
      <c r="T65" s="60">
        <v>0.2</v>
      </c>
      <c r="U65" s="60"/>
      <c r="V65" s="60">
        <v>0.2</v>
      </c>
      <c r="W65" s="60"/>
      <c r="X65" s="9"/>
      <c r="Y65" s="60">
        <v>0.2</v>
      </c>
      <c r="Z65" s="60"/>
      <c r="AA65" s="9"/>
      <c r="AB65" s="60">
        <v>0.2</v>
      </c>
      <c r="AC65" s="60"/>
      <c r="AD65" s="9">
        <v>0.2</v>
      </c>
      <c r="AE65" s="28" t="s">
        <v>340</v>
      </c>
      <c r="AF65" s="9">
        <v>0.2</v>
      </c>
      <c r="AG65" s="27">
        <f>+'Enero 2017'!AG65+'Febrero 2017'!AF65</f>
        <v>0.2</v>
      </c>
      <c r="AH65" s="29" t="s">
        <v>611</v>
      </c>
    </row>
    <row r="66" spans="2:34" ht="105" hidden="1" x14ac:dyDescent="0.25">
      <c r="B66" s="31" t="s">
        <v>64</v>
      </c>
      <c r="C66" s="31" t="s">
        <v>65</v>
      </c>
      <c r="D66" s="31" t="s">
        <v>66</v>
      </c>
      <c r="E66" s="31" t="s">
        <v>67</v>
      </c>
      <c r="F66" s="31" t="s">
        <v>68</v>
      </c>
      <c r="G66" s="31" t="s">
        <v>314</v>
      </c>
      <c r="H66" s="31" t="s">
        <v>81</v>
      </c>
      <c r="I66" s="31" t="s">
        <v>319</v>
      </c>
      <c r="J66" s="31" t="s">
        <v>181</v>
      </c>
      <c r="K66" s="29" t="s">
        <v>493</v>
      </c>
      <c r="L66" s="29" t="s">
        <v>413</v>
      </c>
      <c r="M66" s="31" t="s">
        <v>53</v>
      </c>
      <c r="N66" s="12">
        <v>42781</v>
      </c>
      <c r="O66" s="12">
        <v>43100</v>
      </c>
      <c r="P66" s="29" t="s">
        <v>177</v>
      </c>
      <c r="Q66" s="29" t="s">
        <v>180</v>
      </c>
      <c r="R66" s="60">
        <v>0.02</v>
      </c>
      <c r="S66" s="9"/>
      <c r="T66" s="60">
        <v>0.2</v>
      </c>
      <c r="U66" s="60"/>
      <c r="V66" s="60">
        <v>0.2</v>
      </c>
      <c r="W66" s="60"/>
      <c r="X66" s="9"/>
      <c r="Y66" s="60">
        <v>0.2</v>
      </c>
      <c r="Z66" s="60"/>
      <c r="AA66" s="9"/>
      <c r="AB66" s="60">
        <v>0.2</v>
      </c>
      <c r="AC66" s="60"/>
      <c r="AD66" s="9">
        <v>0.2</v>
      </c>
      <c r="AE66" s="28" t="s">
        <v>340</v>
      </c>
      <c r="AF66" s="9">
        <v>0.2</v>
      </c>
      <c r="AG66" s="27">
        <f>+'Enero 2017'!AG66+'Febrero 2017'!AF66</f>
        <v>0.2</v>
      </c>
      <c r="AH66" s="29" t="s">
        <v>613</v>
      </c>
    </row>
    <row r="67" spans="2:34" ht="105" hidden="1" x14ac:dyDescent="0.25">
      <c r="B67" s="31" t="s">
        <v>64</v>
      </c>
      <c r="C67" s="31" t="s">
        <v>65</v>
      </c>
      <c r="D67" s="31" t="s">
        <v>66</v>
      </c>
      <c r="E67" s="31" t="s">
        <v>67</v>
      </c>
      <c r="F67" s="31" t="s">
        <v>74</v>
      </c>
      <c r="G67" s="31" t="s">
        <v>314</v>
      </c>
      <c r="H67" s="31" t="s">
        <v>81</v>
      </c>
      <c r="I67" s="31" t="s">
        <v>319</v>
      </c>
      <c r="J67" s="31" t="s">
        <v>182</v>
      </c>
      <c r="K67" s="29" t="s">
        <v>183</v>
      </c>
      <c r="L67" s="29" t="s">
        <v>409</v>
      </c>
      <c r="M67" s="31" t="s">
        <v>53</v>
      </c>
      <c r="N67" s="12">
        <v>42795</v>
      </c>
      <c r="O67" s="12">
        <v>42978</v>
      </c>
      <c r="P67" s="29" t="s">
        <v>71</v>
      </c>
      <c r="Q67" s="29" t="s">
        <v>180</v>
      </c>
      <c r="R67" s="60">
        <v>0.01</v>
      </c>
      <c r="S67" s="9"/>
      <c r="T67" s="60"/>
      <c r="U67" s="60">
        <v>0.2</v>
      </c>
      <c r="V67" s="60"/>
      <c r="W67" s="60">
        <v>0.3</v>
      </c>
      <c r="X67" s="9"/>
      <c r="Y67" s="60">
        <v>0.3</v>
      </c>
      <c r="Z67" s="60">
        <v>0.2</v>
      </c>
      <c r="AA67" s="9"/>
      <c r="AB67" s="60"/>
      <c r="AC67" s="60"/>
      <c r="AD67" s="9"/>
      <c r="AE67" s="28" t="s">
        <v>340</v>
      </c>
      <c r="AF67" s="9">
        <v>0</v>
      </c>
      <c r="AG67" s="27">
        <f>+'Enero 2017'!AG67+'Febrero 2017'!AF67</f>
        <v>0</v>
      </c>
      <c r="AH67" s="9"/>
    </row>
    <row r="68" spans="2:34" ht="105" hidden="1" x14ac:dyDescent="0.25">
      <c r="B68" s="31" t="s">
        <v>64</v>
      </c>
      <c r="C68" s="31" t="s">
        <v>65</v>
      </c>
      <c r="D68" s="31" t="s">
        <v>66</v>
      </c>
      <c r="E68" s="31" t="s">
        <v>67</v>
      </c>
      <c r="F68" s="31" t="s">
        <v>68</v>
      </c>
      <c r="G68" s="31" t="s">
        <v>314</v>
      </c>
      <c r="H68" s="31" t="s">
        <v>81</v>
      </c>
      <c r="I68" s="31" t="s">
        <v>321</v>
      </c>
      <c r="J68" s="211" t="s">
        <v>184</v>
      </c>
      <c r="K68" s="29" t="s">
        <v>185</v>
      </c>
      <c r="L68" s="29" t="s">
        <v>186</v>
      </c>
      <c r="M68" s="31" t="s">
        <v>53</v>
      </c>
      <c r="N68" s="12">
        <v>42857</v>
      </c>
      <c r="O68" s="12">
        <v>43100</v>
      </c>
      <c r="P68" s="29" t="s">
        <v>88</v>
      </c>
      <c r="Q68" s="29" t="s">
        <v>88</v>
      </c>
      <c r="R68" s="60">
        <v>0.01</v>
      </c>
      <c r="S68" s="9"/>
      <c r="T68" s="60"/>
      <c r="U68" s="60"/>
      <c r="V68" s="60"/>
      <c r="W68" s="60">
        <v>0.05</v>
      </c>
      <c r="X68" s="9">
        <v>0.09</v>
      </c>
      <c r="Y68" s="60">
        <v>0.1</v>
      </c>
      <c r="Z68" s="60">
        <v>0.14000000000000001</v>
      </c>
      <c r="AA68" s="9">
        <v>0.15</v>
      </c>
      <c r="AB68" s="60">
        <v>0.18</v>
      </c>
      <c r="AC68" s="60">
        <v>0.19</v>
      </c>
      <c r="AD68" s="9">
        <v>0.1</v>
      </c>
      <c r="AE68" s="28" t="s">
        <v>340</v>
      </c>
      <c r="AF68" s="9">
        <v>0.01</v>
      </c>
      <c r="AG68" s="27">
        <f>+'Enero 2017'!AG68+'Febrero 2017'!AF68</f>
        <v>0.01</v>
      </c>
      <c r="AH68" s="29" t="s">
        <v>612</v>
      </c>
    </row>
    <row r="69" spans="2:34" ht="105" hidden="1" x14ac:dyDescent="0.25">
      <c r="B69" s="31" t="s">
        <v>64</v>
      </c>
      <c r="C69" s="31" t="s">
        <v>65</v>
      </c>
      <c r="D69" s="31" t="s">
        <v>66</v>
      </c>
      <c r="E69" s="31" t="s">
        <v>67</v>
      </c>
      <c r="F69" s="31" t="s">
        <v>68</v>
      </c>
      <c r="G69" s="31" t="s">
        <v>314</v>
      </c>
      <c r="H69" s="31" t="s">
        <v>81</v>
      </c>
      <c r="I69" s="31" t="s">
        <v>321</v>
      </c>
      <c r="J69" s="212"/>
      <c r="K69" s="29" t="s">
        <v>187</v>
      </c>
      <c r="L69" s="29" t="s">
        <v>188</v>
      </c>
      <c r="M69" s="31" t="s">
        <v>53</v>
      </c>
      <c r="N69" s="12">
        <v>42857</v>
      </c>
      <c r="O69" s="12">
        <v>43100</v>
      </c>
      <c r="P69" s="29" t="s">
        <v>189</v>
      </c>
      <c r="Q69" s="29" t="s">
        <v>88</v>
      </c>
      <c r="R69" s="60">
        <v>0.01</v>
      </c>
      <c r="S69" s="9"/>
      <c r="T69" s="60"/>
      <c r="U69" s="60"/>
      <c r="V69" s="60"/>
      <c r="W69" s="60">
        <v>0.05</v>
      </c>
      <c r="X69" s="9">
        <v>0.09</v>
      </c>
      <c r="Y69" s="60">
        <v>0.1</v>
      </c>
      <c r="Z69" s="60">
        <v>0.14000000000000001</v>
      </c>
      <c r="AA69" s="9">
        <v>0.15</v>
      </c>
      <c r="AB69" s="60">
        <v>0.18</v>
      </c>
      <c r="AC69" s="60">
        <v>0.19</v>
      </c>
      <c r="AD69" s="9">
        <v>0.1</v>
      </c>
      <c r="AE69" s="28" t="s">
        <v>340</v>
      </c>
      <c r="AF69" s="9">
        <v>0.01</v>
      </c>
      <c r="AG69" s="27">
        <f>+'Enero 2017'!AG69+'Febrero 2017'!AF69</f>
        <v>0.01</v>
      </c>
      <c r="AH69" s="29" t="s">
        <v>414</v>
      </c>
    </row>
    <row r="70" spans="2:34" ht="165" hidden="1" x14ac:dyDescent="0.25">
      <c r="B70" s="31" t="s">
        <v>64</v>
      </c>
      <c r="C70" s="31" t="s">
        <v>65</v>
      </c>
      <c r="D70" s="31" t="s">
        <v>66</v>
      </c>
      <c r="E70" s="31" t="s">
        <v>67</v>
      </c>
      <c r="F70" s="31" t="s">
        <v>68</v>
      </c>
      <c r="G70" s="31" t="s">
        <v>314</v>
      </c>
      <c r="H70" s="31" t="s">
        <v>81</v>
      </c>
      <c r="I70" s="31" t="s">
        <v>321</v>
      </c>
      <c r="J70" s="66" t="s">
        <v>190</v>
      </c>
      <c r="K70" s="29" t="s">
        <v>191</v>
      </c>
      <c r="L70" s="29" t="s">
        <v>192</v>
      </c>
      <c r="M70" s="31" t="s">
        <v>53</v>
      </c>
      <c r="N70" s="12">
        <v>42795</v>
      </c>
      <c r="O70" s="12">
        <v>42978</v>
      </c>
      <c r="P70" s="29" t="s">
        <v>88</v>
      </c>
      <c r="Q70" s="29" t="s">
        <v>88</v>
      </c>
      <c r="R70" s="60">
        <v>0.01</v>
      </c>
      <c r="S70" s="9"/>
      <c r="T70" s="60"/>
      <c r="U70" s="60">
        <v>0.05</v>
      </c>
      <c r="V70" s="60">
        <v>0.19</v>
      </c>
      <c r="W70" s="60">
        <v>0.19</v>
      </c>
      <c r="X70" s="9">
        <v>0.19</v>
      </c>
      <c r="Y70" s="60">
        <v>0.19</v>
      </c>
      <c r="Z70" s="60">
        <v>0.19</v>
      </c>
      <c r="AA70" s="9"/>
      <c r="AB70" s="60"/>
      <c r="AC70" s="60"/>
      <c r="AD70" s="9"/>
      <c r="AE70" s="28" t="s">
        <v>340</v>
      </c>
      <c r="AF70" s="9">
        <v>0.5</v>
      </c>
      <c r="AG70" s="27">
        <f>+'Enero 2017'!AG70+'Febrero 2017'!AF70</f>
        <v>0.5</v>
      </c>
      <c r="AH70" s="29" t="s">
        <v>431</v>
      </c>
    </row>
    <row r="71" spans="2:34" ht="105" hidden="1" x14ac:dyDescent="0.25">
      <c r="B71" s="31" t="s">
        <v>64</v>
      </c>
      <c r="C71" s="31" t="s">
        <v>65</v>
      </c>
      <c r="D71" s="31" t="s">
        <v>66</v>
      </c>
      <c r="E71" s="31" t="s">
        <v>67</v>
      </c>
      <c r="F71" s="31" t="s">
        <v>72</v>
      </c>
      <c r="G71" s="31" t="s">
        <v>314</v>
      </c>
      <c r="H71" s="31" t="s">
        <v>81</v>
      </c>
      <c r="I71" s="31" t="s">
        <v>316</v>
      </c>
      <c r="J71" s="66" t="s">
        <v>193</v>
      </c>
      <c r="K71" s="29" t="s">
        <v>194</v>
      </c>
      <c r="L71" s="29" t="s">
        <v>195</v>
      </c>
      <c r="M71" s="31" t="s">
        <v>53</v>
      </c>
      <c r="N71" s="12">
        <v>42758</v>
      </c>
      <c r="O71" s="12">
        <v>42825</v>
      </c>
      <c r="P71" s="29" t="s">
        <v>177</v>
      </c>
      <c r="Q71" s="29" t="s">
        <v>88</v>
      </c>
      <c r="R71" s="60">
        <v>0.03</v>
      </c>
      <c r="S71" s="9">
        <v>0.15</v>
      </c>
      <c r="T71" s="60">
        <v>0.45</v>
      </c>
      <c r="U71" s="60">
        <v>0.4</v>
      </c>
      <c r="V71" s="61"/>
      <c r="W71" s="61"/>
      <c r="X71" s="9"/>
      <c r="Y71" s="61"/>
      <c r="Z71" s="61"/>
      <c r="AA71" s="9"/>
      <c r="AB71" s="60"/>
      <c r="AC71" s="60"/>
      <c r="AD71" s="9"/>
      <c r="AE71" s="28" t="s">
        <v>340</v>
      </c>
      <c r="AF71" s="9">
        <v>0.45</v>
      </c>
      <c r="AG71" s="27">
        <f>+'Enero 2017'!AG71+'Febrero 2017'!AF71</f>
        <v>0.6</v>
      </c>
      <c r="AH71" s="29" t="s">
        <v>432</v>
      </c>
    </row>
    <row r="72" spans="2:34" ht="105" hidden="1" x14ac:dyDescent="0.25">
      <c r="B72" s="31" t="s">
        <v>64</v>
      </c>
      <c r="C72" s="31" t="s">
        <v>65</v>
      </c>
      <c r="D72" s="31" t="s">
        <v>66</v>
      </c>
      <c r="E72" s="31" t="s">
        <v>67</v>
      </c>
      <c r="F72" s="31" t="s">
        <v>72</v>
      </c>
      <c r="G72" s="31" t="s">
        <v>314</v>
      </c>
      <c r="H72" s="31" t="s">
        <v>81</v>
      </c>
      <c r="I72" s="31" t="s">
        <v>316</v>
      </c>
      <c r="J72" s="211" t="s">
        <v>196</v>
      </c>
      <c r="K72" s="29" t="s">
        <v>197</v>
      </c>
      <c r="L72" s="29" t="s">
        <v>198</v>
      </c>
      <c r="M72" s="31" t="s">
        <v>53</v>
      </c>
      <c r="N72" s="12">
        <v>42826</v>
      </c>
      <c r="O72" s="12">
        <v>43100</v>
      </c>
      <c r="P72" s="29" t="s">
        <v>199</v>
      </c>
      <c r="Q72" s="29" t="s">
        <v>88</v>
      </c>
      <c r="R72" s="60">
        <v>0.03</v>
      </c>
      <c r="S72" s="9"/>
      <c r="T72" s="60"/>
      <c r="U72" s="60"/>
      <c r="V72" s="60">
        <v>0.05</v>
      </c>
      <c r="W72" s="60">
        <v>0.08</v>
      </c>
      <c r="X72" s="9">
        <v>0.12</v>
      </c>
      <c r="Y72" s="60">
        <v>0.12</v>
      </c>
      <c r="Z72" s="60">
        <v>0.12</v>
      </c>
      <c r="AA72" s="9">
        <v>0.12</v>
      </c>
      <c r="AB72" s="60">
        <v>0.13</v>
      </c>
      <c r="AC72" s="60">
        <v>0.14000000000000001</v>
      </c>
      <c r="AD72" s="9">
        <v>0.12</v>
      </c>
      <c r="AE72" s="28" t="s">
        <v>340</v>
      </c>
      <c r="AF72" s="9"/>
      <c r="AG72" s="27">
        <f>+'Enero 2017'!AG72+'Febrero 2017'!AF72</f>
        <v>0</v>
      </c>
      <c r="AH72" s="30"/>
    </row>
    <row r="73" spans="2:34" ht="105" hidden="1" x14ac:dyDescent="0.25">
      <c r="B73" s="31" t="s">
        <v>64</v>
      </c>
      <c r="C73" s="31" t="s">
        <v>65</v>
      </c>
      <c r="D73" s="31" t="s">
        <v>66</v>
      </c>
      <c r="E73" s="31" t="s">
        <v>67</v>
      </c>
      <c r="F73" s="31" t="s">
        <v>68</v>
      </c>
      <c r="G73" s="31" t="s">
        <v>314</v>
      </c>
      <c r="H73" s="31" t="s">
        <v>81</v>
      </c>
      <c r="I73" s="31" t="s">
        <v>316</v>
      </c>
      <c r="J73" s="212"/>
      <c r="K73" s="29" t="s">
        <v>200</v>
      </c>
      <c r="L73" s="29" t="s">
        <v>201</v>
      </c>
      <c r="M73" s="31" t="s">
        <v>53</v>
      </c>
      <c r="N73" s="12">
        <v>42795</v>
      </c>
      <c r="O73" s="12">
        <v>43069</v>
      </c>
      <c r="P73" s="29" t="s">
        <v>88</v>
      </c>
      <c r="Q73" s="29"/>
      <c r="R73" s="60">
        <v>0.01</v>
      </c>
      <c r="S73" s="9"/>
      <c r="T73" s="60"/>
      <c r="U73" s="60">
        <v>0.05</v>
      </c>
      <c r="V73" s="60">
        <v>0.06</v>
      </c>
      <c r="W73" s="60">
        <v>0.08</v>
      </c>
      <c r="X73" s="9">
        <v>0.12</v>
      </c>
      <c r="Y73" s="60"/>
      <c r="Z73" s="60">
        <v>0.12</v>
      </c>
      <c r="AA73" s="9">
        <v>0.15</v>
      </c>
      <c r="AB73" s="60">
        <v>0.17</v>
      </c>
      <c r="AC73" s="60">
        <v>0.25</v>
      </c>
      <c r="AD73" s="9"/>
      <c r="AE73" s="28" t="s">
        <v>340</v>
      </c>
      <c r="AF73" s="9"/>
      <c r="AG73" s="27">
        <f>+'Enero 2017'!AG73+'Febrero 2017'!AF73</f>
        <v>0</v>
      </c>
      <c r="AH73" s="30"/>
    </row>
    <row r="74" spans="2:34" ht="105" hidden="1" x14ac:dyDescent="0.25">
      <c r="B74" s="31" t="s">
        <v>64</v>
      </c>
      <c r="C74" s="31" t="s">
        <v>65</v>
      </c>
      <c r="D74" s="31" t="s">
        <v>66</v>
      </c>
      <c r="E74" s="31" t="s">
        <v>67</v>
      </c>
      <c r="F74" s="31" t="s">
        <v>74</v>
      </c>
      <c r="G74" s="31" t="s">
        <v>314</v>
      </c>
      <c r="H74" s="31" t="s">
        <v>81</v>
      </c>
      <c r="I74" s="31" t="s">
        <v>316</v>
      </c>
      <c r="J74" s="229" t="s">
        <v>202</v>
      </c>
      <c r="K74" s="29" t="s">
        <v>203</v>
      </c>
      <c r="L74" s="29" t="s">
        <v>204</v>
      </c>
      <c r="M74" s="31" t="s">
        <v>53</v>
      </c>
      <c r="N74" s="12">
        <v>42826</v>
      </c>
      <c r="O74" s="12">
        <v>43100</v>
      </c>
      <c r="P74" s="29" t="s">
        <v>189</v>
      </c>
      <c r="Q74" s="29" t="s">
        <v>88</v>
      </c>
      <c r="R74" s="60">
        <v>0.01</v>
      </c>
      <c r="S74" s="9"/>
      <c r="T74" s="61"/>
      <c r="U74" s="61"/>
      <c r="V74" s="60">
        <v>0.11</v>
      </c>
      <c r="W74" s="60">
        <v>0.11</v>
      </c>
      <c r="X74" s="9">
        <v>0.11</v>
      </c>
      <c r="Y74" s="60">
        <v>0.11</v>
      </c>
      <c r="Z74" s="60">
        <v>0.11</v>
      </c>
      <c r="AA74" s="9">
        <v>0.11</v>
      </c>
      <c r="AB74" s="60">
        <v>0.11</v>
      </c>
      <c r="AC74" s="60">
        <v>0.11</v>
      </c>
      <c r="AD74" s="9">
        <v>0.12</v>
      </c>
      <c r="AE74" s="28" t="s">
        <v>340</v>
      </c>
      <c r="AF74" s="9">
        <v>0</v>
      </c>
      <c r="AG74" s="27">
        <f>+'Enero 2017'!AG74+'Febrero 2017'!AF74</f>
        <v>0.01</v>
      </c>
      <c r="AH74" s="63" t="s">
        <v>415</v>
      </c>
    </row>
    <row r="75" spans="2:34" ht="105" hidden="1" x14ac:dyDescent="0.25">
      <c r="B75" s="31" t="s">
        <v>64</v>
      </c>
      <c r="C75" s="31" t="s">
        <v>65</v>
      </c>
      <c r="D75" s="31" t="s">
        <v>66</v>
      </c>
      <c r="E75" s="31" t="s">
        <v>67</v>
      </c>
      <c r="F75" s="31" t="s">
        <v>74</v>
      </c>
      <c r="G75" s="31" t="s">
        <v>314</v>
      </c>
      <c r="H75" s="31" t="s">
        <v>81</v>
      </c>
      <c r="I75" s="31" t="s">
        <v>316</v>
      </c>
      <c r="J75" s="230"/>
      <c r="K75" s="29" t="s">
        <v>205</v>
      </c>
      <c r="L75" s="29" t="s">
        <v>201</v>
      </c>
      <c r="M75" s="31" t="s">
        <v>53</v>
      </c>
      <c r="N75" s="12">
        <v>42826</v>
      </c>
      <c r="O75" s="12">
        <v>42916</v>
      </c>
      <c r="P75" s="29"/>
      <c r="Q75" s="29"/>
      <c r="R75" s="60">
        <v>0.01</v>
      </c>
      <c r="S75" s="9"/>
      <c r="T75" s="61"/>
      <c r="U75" s="61"/>
      <c r="V75" s="60">
        <v>0.3</v>
      </c>
      <c r="W75" s="60">
        <v>0.3</v>
      </c>
      <c r="X75" s="9">
        <v>0.4</v>
      </c>
      <c r="Y75" s="61"/>
      <c r="Z75" s="61"/>
      <c r="AA75" s="9"/>
      <c r="AB75" s="60"/>
      <c r="AC75" s="60"/>
      <c r="AD75" s="9"/>
      <c r="AE75" s="28" t="s">
        <v>340</v>
      </c>
      <c r="AF75" s="9">
        <v>0</v>
      </c>
      <c r="AG75" s="27">
        <f>+'Enero 2017'!AG75+'Febrero 2017'!AF75</f>
        <v>0.01</v>
      </c>
      <c r="AH75" s="63" t="s">
        <v>416</v>
      </c>
    </row>
    <row r="76" spans="2:34" ht="105" hidden="1" x14ac:dyDescent="0.25">
      <c r="B76" s="31" t="s">
        <v>64</v>
      </c>
      <c r="C76" s="31" t="s">
        <v>65</v>
      </c>
      <c r="D76" s="31" t="s">
        <v>66</v>
      </c>
      <c r="E76" s="31" t="s">
        <v>67</v>
      </c>
      <c r="F76" s="31" t="s">
        <v>74</v>
      </c>
      <c r="G76" s="31" t="s">
        <v>314</v>
      </c>
      <c r="H76" s="31" t="s">
        <v>81</v>
      </c>
      <c r="I76" s="31" t="s">
        <v>316</v>
      </c>
      <c r="J76" s="231"/>
      <c r="K76" s="29" t="s">
        <v>206</v>
      </c>
      <c r="L76" s="29" t="s">
        <v>207</v>
      </c>
      <c r="M76" s="31" t="s">
        <v>53</v>
      </c>
      <c r="N76" s="12">
        <v>42917</v>
      </c>
      <c r="O76" s="12">
        <v>43100</v>
      </c>
      <c r="P76" s="29"/>
      <c r="Q76" s="29"/>
      <c r="R76" s="60">
        <v>0.02</v>
      </c>
      <c r="S76" s="9"/>
      <c r="T76" s="61"/>
      <c r="U76" s="61"/>
      <c r="V76" s="61"/>
      <c r="W76" s="61"/>
      <c r="X76" s="9"/>
      <c r="Y76" s="60">
        <v>0.16</v>
      </c>
      <c r="Z76" s="60">
        <v>0.17</v>
      </c>
      <c r="AA76" s="9">
        <v>0.16</v>
      </c>
      <c r="AB76" s="60">
        <v>0.17</v>
      </c>
      <c r="AC76" s="60">
        <v>0.17</v>
      </c>
      <c r="AD76" s="9">
        <v>0.17</v>
      </c>
      <c r="AE76" s="28" t="s">
        <v>340</v>
      </c>
      <c r="AF76" s="9">
        <v>0</v>
      </c>
      <c r="AG76" s="27">
        <f>+'Enero 2017'!AG76+'Febrero 2017'!AF76</f>
        <v>0.01</v>
      </c>
      <c r="AH76" s="63" t="s">
        <v>417</v>
      </c>
    </row>
    <row r="77" spans="2:34" ht="105" hidden="1" x14ac:dyDescent="0.25">
      <c r="B77" s="31" t="s">
        <v>64</v>
      </c>
      <c r="C77" s="31" t="s">
        <v>65</v>
      </c>
      <c r="D77" s="31" t="s">
        <v>66</v>
      </c>
      <c r="E77" s="31" t="s">
        <v>67</v>
      </c>
      <c r="F77" s="31" t="s">
        <v>68</v>
      </c>
      <c r="G77" s="31" t="s">
        <v>314</v>
      </c>
      <c r="H77" s="31" t="s">
        <v>81</v>
      </c>
      <c r="I77" s="144" t="s">
        <v>316</v>
      </c>
      <c r="J77" s="211" t="s">
        <v>208</v>
      </c>
      <c r="K77" s="29" t="s">
        <v>211</v>
      </c>
      <c r="L77" s="29" t="s">
        <v>209</v>
      </c>
      <c r="M77" s="31" t="s">
        <v>53</v>
      </c>
      <c r="N77" s="12">
        <v>42736</v>
      </c>
      <c r="O77" s="12">
        <v>43099</v>
      </c>
      <c r="P77" s="29" t="s">
        <v>212</v>
      </c>
      <c r="Q77" s="29" t="s">
        <v>88</v>
      </c>
      <c r="R77" s="60">
        <v>0.02</v>
      </c>
      <c r="S77" s="9">
        <v>0.08</v>
      </c>
      <c r="T77" s="60">
        <v>0.08</v>
      </c>
      <c r="U77" s="60">
        <v>0.08</v>
      </c>
      <c r="V77" s="60">
        <v>0.09</v>
      </c>
      <c r="W77" s="60">
        <v>0.08</v>
      </c>
      <c r="X77" s="9">
        <v>0.08</v>
      </c>
      <c r="Y77" s="60">
        <v>0.08</v>
      </c>
      <c r="Z77" s="60">
        <v>0.09</v>
      </c>
      <c r="AA77" s="9">
        <v>0.08</v>
      </c>
      <c r="AB77" s="60">
        <v>0.09</v>
      </c>
      <c r="AC77" s="60">
        <v>0.08</v>
      </c>
      <c r="AD77" s="9">
        <v>0.09</v>
      </c>
      <c r="AE77" s="28" t="s">
        <v>340</v>
      </c>
      <c r="AF77" s="9">
        <v>0.5</v>
      </c>
      <c r="AG77" s="27">
        <f>+'Enero 2017'!AG77+'Febrero 2017'!AF77</f>
        <v>0.57999999999999996</v>
      </c>
      <c r="AH77" s="63" t="s">
        <v>418</v>
      </c>
    </row>
    <row r="78" spans="2:34" ht="105" hidden="1" x14ac:dyDescent="0.25">
      <c r="B78" s="31" t="s">
        <v>64</v>
      </c>
      <c r="C78" s="31" t="s">
        <v>65</v>
      </c>
      <c r="D78" s="31" t="s">
        <v>66</v>
      </c>
      <c r="E78" s="31" t="s">
        <v>67</v>
      </c>
      <c r="F78" s="31" t="s">
        <v>68</v>
      </c>
      <c r="G78" s="31" t="s">
        <v>314</v>
      </c>
      <c r="H78" s="31" t="s">
        <v>81</v>
      </c>
      <c r="I78" s="144" t="s">
        <v>316</v>
      </c>
      <c r="J78" s="212"/>
      <c r="K78" s="29" t="s">
        <v>210</v>
      </c>
      <c r="L78" s="29"/>
      <c r="M78" s="31" t="s">
        <v>53</v>
      </c>
      <c r="N78" s="12">
        <v>42736</v>
      </c>
      <c r="O78" s="12">
        <v>42916</v>
      </c>
      <c r="P78" s="29" t="s">
        <v>177</v>
      </c>
      <c r="Q78" s="29"/>
      <c r="R78" s="60">
        <v>0.02</v>
      </c>
      <c r="S78" s="9">
        <v>0.17</v>
      </c>
      <c r="T78" s="61">
        <v>0.16</v>
      </c>
      <c r="U78" s="61">
        <v>0.17</v>
      </c>
      <c r="V78" s="61">
        <v>0.17</v>
      </c>
      <c r="W78" s="61">
        <v>0.16</v>
      </c>
      <c r="X78" s="9">
        <v>0.17</v>
      </c>
      <c r="Y78" s="61"/>
      <c r="Z78" s="61"/>
      <c r="AA78" s="9"/>
      <c r="AB78" s="60"/>
      <c r="AC78" s="60"/>
      <c r="AD78" s="9"/>
      <c r="AE78" s="28" t="s">
        <v>340</v>
      </c>
      <c r="AF78" s="9">
        <v>0.16</v>
      </c>
      <c r="AG78" s="27">
        <f>+'Enero 2017'!AG78+'Febrero 2017'!AF78</f>
        <v>0.33</v>
      </c>
      <c r="AH78" s="63" t="s">
        <v>419</v>
      </c>
    </row>
    <row r="79" spans="2:34" ht="156" hidden="1" customHeight="1" x14ac:dyDescent="0.25">
      <c r="B79" s="31" t="s">
        <v>64</v>
      </c>
      <c r="C79" s="31" t="s">
        <v>65</v>
      </c>
      <c r="D79" s="31" t="s">
        <v>66</v>
      </c>
      <c r="E79" s="31" t="s">
        <v>67</v>
      </c>
      <c r="F79" s="31" t="s">
        <v>68</v>
      </c>
      <c r="G79" s="31" t="s">
        <v>314</v>
      </c>
      <c r="H79" s="31" t="s">
        <v>81</v>
      </c>
      <c r="I79" s="31" t="s">
        <v>680</v>
      </c>
      <c r="J79" s="66" t="s">
        <v>433</v>
      </c>
      <c r="K79" s="6" t="s">
        <v>341</v>
      </c>
      <c r="L79" s="29" t="s">
        <v>342</v>
      </c>
      <c r="M79" s="66" t="s">
        <v>45</v>
      </c>
      <c r="N79" s="64" t="s">
        <v>343</v>
      </c>
      <c r="O79" s="12" t="s">
        <v>344</v>
      </c>
      <c r="P79" s="29" t="s">
        <v>345</v>
      </c>
      <c r="Q79" s="29" t="s">
        <v>346</v>
      </c>
      <c r="R79" s="60">
        <v>0.03</v>
      </c>
      <c r="S79" s="9"/>
      <c r="T79" s="61"/>
      <c r="U79" s="61"/>
      <c r="V79" s="61">
        <v>0.2</v>
      </c>
      <c r="W79" s="61"/>
      <c r="X79" s="9"/>
      <c r="Y79" s="61">
        <v>0.2</v>
      </c>
      <c r="Z79" s="61"/>
      <c r="AA79" s="9"/>
      <c r="AB79" s="60"/>
      <c r="AC79" s="60"/>
      <c r="AD79" s="9">
        <v>0.6</v>
      </c>
      <c r="AE79" s="28" t="s">
        <v>340</v>
      </c>
      <c r="AF79" s="9">
        <v>0</v>
      </c>
      <c r="AG79" s="27">
        <f>+'Enero 2017'!AG79+'Febrero 2017'!AF79</f>
        <v>0</v>
      </c>
      <c r="AH79" s="29" t="s">
        <v>347</v>
      </c>
    </row>
    <row r="80" spans="2:34" ht="118.5" hidden="1" customHeight="1" x14ac:dyDescent="0.25">
      <c r="B80" s="31" t="s">
        <v>64</v>
      </c>
      <c r="C80" s="31" t="s">
        <v>65</v>
      </c>
      <c r="D80" s="31" t="s">
        <v>66</v>
      </c>
      <c r="E80" s="31" t="s">
        <v>67</v>
      </c>
      <c r="F80" s="31" t="s">
        <v>68</v>
      </c>
      <c r="G80" s="31" t="s">
        <v>314</v>
      </c>
      <c r="H80" s="31" t="s">
        <v>81</v>
      </c>
      <c r="I80" s="144" t="s">
        <v>680</v>
      </c>
      <c r="J80" s="211" t="s">
        <v>348</v>
      </c>
      <c r="K80" s="6" t="s">
        <v>357</v>
      </c>
      <c r="L80" s="6" t="s">
        <v>350</v>
      </c>
      <c r="M80" s="31" t="s">
        <v>45</v>
      </c>
      <c r="N80" s="12">
        <v>42801</v>
      </c>
      <c r="O80" s="12">
        <v>43100</v>
      </c>
      <c r="P80" s="29" t="s">
        <v>177</v>
      </c>
      <c r="Q80" s="29" t="s">
        <v>88</v>
      </c>
      <c r="R80" s="60">
        <v>0.03</v>
      </c>
      <c r="S80" s="9"/>
      <c r="T80" s="61"/>
      <c r="U80" s="61">
        <v>0.1</v>
      </c>
      <c r="V80" s="61">
        <v>0.1</v>
      </c>
      <c r="W80" s="61">
        <v>0.1</v>
      </c>
      <c r="X80" s="9">
        <v>0.1</v>
      </c>
      <c r="Y80" s="61">
        <v>0.1</v>
      </c>
      <c r="Z80" s="61">
        <v>0.1</v>
      </c>
      <c r="AA80" s="9">
        <v>0.1</v>
      </c>
      <c r="AB80" s="60">
        <v>0.1</v>
      </c>
      <c r="AC80" s="60">
        <v>0.1</v>
      </c>
      <c r="AD80" s="9">
        <v>0.1</v>
      </c>
      <c r="AE80" s="28" t="s">
        <v>340</v>
      </c>
      <c r="AF80" s="9">
        <v>0</v>
      </c>
      <c r="AG80" s="27">
        <f>+'Enero 2017'!AG80+'Febrero 2017'!AF80</f>
        <v>0</v>
      </c>
      <c r="AH80" s="29" t="s">
        <v>358</v>
      </c>
    </row>
    <row r="81" spans="2:34" ht="206.25" hidden="1" customHeight="1" x14ac:dyDescent="0.25">
      <c r="B81" s="31" t="s">
        <v>64</v>
      </c>
      <c r="C81" s="31" t="s">
        <v>65</v>
      </c>
      <c r="D81" s="31" t="s">
        <v>66</v>
      </c>
      <c r="E81" s="31" t="s">
        <v>67</v>
      </c>
      <c r="F81" s="31" t="s">
        <v>68</v>
      </c>
      <c r="G81" s="31" t="s">
        <v>314</v>
      </c>
      <c r="H81" s="31" t="s">
        <v>81</v>
      </c>
      <c r="I81" s="144" t="s">
        <v>680</v>
      </c>
      <c r="J81" s="212"/>
      <c r="K81" s="6" t="s">
        <v>121</v>
      </c>
      <c r="L81" s="6" t="s">
        <v>352</v>
      </c>
      <c r="M81" s="31" t="s">
        <v>45</v>
      </c>
      <c r="N81" s="12">
        <v>42801</v>
      </c>
      <c r="O81" s="12">
        <v>43100</v>
      </c>
      <c r="P81" s="29" t="s">
        <v>177</v>
      </c>
      <c r="Q81" s="29" t="s">
        <v>88</v>
      </c>
      <c r="R81" s="60">
        <v>0.02</v>
      </c>
      <c r="S81" s="9"/>
      <c r="T81" s="61"/>
      <c r="U81" s="61"/>
      <c r="V81" s="61"/>
      <c r="W81" s="61"/>
      <c r="X81" s="9">
        <v>0.5</v>
      </c>
      <c r="Y81" s="61"/>
      <c r="Z81" s="61"/>
      <c r="AA81" s="9"/>
      <c r="AB81" s="60"/>
      <c r="AC81" s="60"/>
      <c r="AD81" s="9">
        <v>0.5</v>
      </c>
      <c r="AE81" s="28" t="s">
        <v>340</v>
      </c>
      <c r="AF81" s="9">
        <v>0.08</v>
      </c>
      <c r="AG81" s="27">
        <f>+'Enero 2017'!AG81+'Febrero 2017'!AF81</f>
        <v>0.08</v>
      </c>
      <c r="AH81" s="29" t="s">
        <v>359</v>
      </c>
    </row>
    <row r="82" spans="2:34" ht="319.5" hidden="1" customHeight="1" x14ac:dyDescent="0.25">
      <c r="B82" s="31" t="s">
        <v>64</v>
      </c>
      <c r="C82" s="31" t="s">
        <v>65</v>
      </c>
      <c r="D82" s="31" t="s">
        <v>66</v>
      </c>
      <c r="E82" s="31" t="s">
        <v>67</v>
      </c>
      <c r="F82" s="31" t="s">
        <v>68</v>
      </c>
      <c r="G82" s="31" t="s">
        <v>314</v>
      </c>
      <c r="H82" s="31" t="s">
        <v>81</v>
      </c>
      <c r="I82" s="144" t="s">
        <v>680</v>
      </c>
      <c r="J82" s="51" t="s">
        <v>123</v>
      </c>
      <c r="K82" s="29" t="s">
        <v>122</v>
      </c>
      <c r="L82" s="29"/>
      <c r="M82" s="31" t="s">
        <v>45</v>
      </c>
      <c r="N82" s="12">
        <v>42767</v>
      </c>
      <c r="O82" s="12">
        <v>43100</v>
      </c>
      <c r="P82" s="29" t="s">
        <v>354</v>
      </c>
      <c r="Q82" s="29" t="s">
        <v>355</v>
      </c>
      <c r="R82" s="60">
        <v>0.02</v>
      </c>
      <c r="S82" s="9"/>
      <c r="T82" s="61"/>
      <c r="U82" s="61"/>
      <c r="V82" s="61">
        <v>0.35</v>
      </c>
      <c r="W82" s="61"/>
      <c r="X82" s="9"/>
      <c r="Y82" s="61"/>
      <c r="Z82" s="61">
        <v>0.35</v>
      </c>
      <c r="AA82" s="9"/>
      <c r="AB82" s="60"/>
      <c r="AC82" s="60"/>
      <c r="AD82" s="9">
        <v>0.3</v>
      </c>
      <c r="AE82" s="28" t="s">
        <v>340</v>
      </c>
      <c r="AF82" s="9">
        <v>0.09</v>
      </c>
      <c r="AG82" s="27">
        <f>+'Enero 2017'!AG82+'Febrero 2017'!AF82</f>
        <v>0.09</v>
      </c>
      <c r="AH82" s="29" t="s">
        <v>360</v>
      </c>
    </row>
    <row r="83" spans="2:34" ht="105" hidden="1" x14ac:dyDescent="0.25">
      <c r="B83" s="31" t="s">
        <v>64</v>
      </c>
      <c r="C83" s="31" t="s">
        <v>65</v>
      </c>
      <c r="D83" s="31" t="s">
        <v>66</v>
      </c>
      <c r="E83" s="31" t="s">
        <v>67</v>
      </c>
      <c r="F83" s="31" t="s">
        <v>74</v>
      </c>
      <c r="G83" s="31" t="s">
        <v>313</v>
      </c>
      <c r="H83" s="31" t="s">
        <v>81</v>
      </c>
      <c r="I83" s="31" t="s">
        <v>318</v>
      </c>
      <c r="J83" s="211" t="s">
        <v>76</v>
      </c>
      <c r="K83" s="29" t="s">
        <v>77</v>
      </c>
      <c r="L83" s="29"/>
      <c r="M83" s="31" t="s">
        <v>71</v>
      </c>
      <c r="N83" s="12">
        <v>42767</v>
      </c>
      <c r="O83" s="12">
        <v>42978</v>
      </c>
      <c r="P83" s="29" t="s">
        <v>78</v>
      </c>
      <c r="Q83" s="29" t="s">
        <v>79</v>
      </c>
      <c r="R83" s="60">
        <v>0.02</v>
      </c>
      <c r="S83" s="9"/>
      <c r="T83" s="60">
        <v>0.15</v>
      </c>
      <c r="U83" s="60">
        <v>0.15</v>
      </c>
      <c r="V83" s="60">
        <v>0.15</v>
      </c>
      <c r="W83" s="60">
        <v>0.15</v>
      </c>
      <c r="X83" s="9">
        <v>0.2</v>
      </c>
      <c r="Y83" s="60">
        <v>0.1</v>
      </c>
      <c r="Z83" s="60">
        <v>0.1</v>
      </c>
      <c r="AA83" s="9"/>
      <c r="AB83" s="60"/>
      <c r="AC83" s="60"/>
      <c r="AD83" s="9"/>
      <c r="AE83" s="28" t="s">
        <v>340</v>
      </c>
      <c r="AF83" s="9">
        <v>0.1</v>
      </c>
      <c r="AG83" s="27">
        <f>+'Enero 2017'!AG83+'Febrero 2017'!AF83</f>
        <v>0.1</v>
      </c>
      <c r="AH83" s="29" t="s">
        <v>426</v>
      </c>
    </row>
    <row r="84" spans="2:34" ht="105" hidden="1" x14ac:dyDescent="0.25">
      <c r="B84" s="31" t="s">
        <v>64</v>
      </c>
      <c r="C84" s="31" t="s">
        <v>65</v>
      </c>
      <c r="D84" s="31" t="s">
        <v>66</v>
      </c>
      <c r="E84" s="31" t="s">
        <v>67</v>
      </c>
      <c r="F84" s="31" t="s">
        <v>74</v>
      </c>
      <c r="G84" s="31" t="s">
        <v>313</v>
      </c>
      <c r="H84" s="31" t="s">
        <v>81</v>
      </c>
      <c r="I84" s="31" t="s">
        <v>318</v>
      </c>
      <c r="J84" s="212"/>
      <c r="K84" s="29" t="s">
        <v>80</v>
      </c>
      <c r="L84" s="29"/>
      <c r="M84" s="31" t="s">
        <v>71</v>
      </c>
      <c r="N84" s="12">
        <v>42795</v>
      </c>
      <c r="O84" s="12">
        <v>43008</v>
      </c>
      <c r="P84" s="29" t="s">
        <v>78</v>
      </c>
      <c r="Q84" s="29" t="s">
        <v>79</v>
      </c>
      <c r="R84" s="60">
        <v>0.02</v>
      </c>
      <c r="S84" s="9"/>
      <c r="T84" s="61"/>
      <c r="U84" s="60">
        <v>0.05</v>
      </c>
      <c r="V84" s="60">
        <v>0.1</v>
      </c>
      <c r="W84" s="60">
        <v>0.2</v>
      </c>
      <c r="X84" s="9">
        <v>0.3</v>
      </c>
      <c r="Y84" s="60">
        <v>0.2</v>
      </c>
      <c r="Z84" s="60">
        <v>0.1</v>
      </c>
      <c r="AA84" s="9">
        <v>0.05</v>
      </c>
      <c r="AB84" s="60"/>
      <c r="AC84" s="60"/>
      <c r="AD84" s="9"/>
      <c r="AE84" s="28" t="s">
        <v>340</v>
      </c>
      <c r="AF84" s="9">
        <v>0</v>
      </c>
      <c r="AG84" s="27">
        <f>+'Enero 2017'!AG84+'Febrero 2017'!AF84</f>
        <v>0</v>
      </c>
      <c r="AH84" s="29" t="s">
        <v>427</v>
      </c>
    </row>
    <row r="85" spans="2:34" ht="105" hidden="1" x14ac:dyDescent="0.25">
      <c r="B85" s="31" t="s">
        <v>64</v>
      </c>
      <c r="C85" s="31" t="s">
        <v>65</v>
      </c>
      <c r="D85" s="31" t="s">
        <v>66</v>
      </c>
      <c r="E85" s="31" t="s">
        <v>67</v>
      </c>
      <c r="F85" s="31" t="s">
        <v>74</v>
      </c>
      <c r="G85" s="31" t="s">
        <v>313</v>
      </c>
      <c r="H85" s="31" t="s">
        <v>81</v>
      </c>
      <c r="I85" s="31" t="s">
        <v>318</v>
      </c>
      <c r="J85" s="211" t="s">
        <v>81</v>
      </c>
      <c r="K85" s="29" t="s">
        <v>337</v>
      </c>
      <c r="L85" s="29"/>
      <c r="M85" s="31" t="s">
        <v>71</v>
      </c>
      <c r="N85" s="12">
        <v>42840</v>
      </c>
      <c r="O85" s="12">
        <v>43100</v>
      </c>
      <c r="P85" s="29" t="s">
        <v>87</v>
      </c>
      <c r="Q85" s="29" t="s">
        <v>88</v>
      </c>
      <c r="R85" s="60">
        <v>0.02</v>
      </c>
      <c r="S85" s="27"/>
      <c r="T85" s="59"/>
      <c r="U85" s="59"/>
      <c r="V85" s="58">
        <v>0.05</v>
      </c>
      <c r="W85" s="58">
        <v>0.05</v>
      </c>
      <c r="X85" s="27">
        <v>0.1</v>
      </c>
      <c r="Y85" s="58">
        <v>0.1</v>
      </c>
      <c r="Z85" s="58">
        <v>0.2</v>
      </c>
      <c r="AA85" s="27">
        <v>0.2</v>
      </c>
      <c r="AB85" s="58">
        <v>0.1</v>
      </c>
      <c r="AC85" s="58">
        <v>0.1</v>
      </c>
      <c r="AD85" s="27">
        <v>0.1</v>
      </c>
      <c r="AE85" s="28" t="s">
        <v>340</v>
      </c>
      <c r="AF85" s="27">
        <v>0</v>
      </c>
      <c r="AG85" s="27">
        <f>+'Enero 2017'!AG85+'Febrero 2017'!AF85</f>
        <v>0</v>
      </c>
      <c r="AH85" s="29"/>
    </row>
    <row r="86" spans="2:34" ht="105" hidden="1" x14ac:dyDescent="0.25">
      <c r="B86" s="31" t="s">
        <v>64</v>
      </c>
      <c r="C86" s="31" t="s">
        <v>65</v>
      </c>
      <c r="D86" s="31" t="s">
        <v>66</v>
      </c>
      <c r="E86" s="31" t="s">
        <v>67</v>
      </c>
      <c r="F86" s="31" t="s">
        <v>74</v>
      </c>
      <c r="G86" s="31" t="s">
        <v>313</v>
      </c>
      <c r="H86" s="31" t="s">
        <v>81</v>
      </c>
      <c r="I86" s="31" t="s">
        <v>316</v>
      </c>
      <c r="J86" s="213"/>
      <c r="K86" s="29" t="s">
        <v>82</v>
      </c>
      <c r="L86" s="29"/>
      <c r="M86" s="31" t="s">
        <v>71</v>
      </c>
      <c r="N86" s="12">
        <v>42781</v>
      </c>
      <c r="O86" s="12">
        <v>43069</v>
      </c>
      <c r="P86" s="29" t="s">
        <v>89</v>
      </c>
      <c r="Q86" s="29" t="s">
        <v>88</v>
      </c>
      <c r="R86" s="60">
        <v>0.02</v>
      </c>
      <c r="S86" s="27"/>
      <c r="T86" s="59">
        <v>0.05</v>
      </c>
      <c r="U86" s="59">
        <v>0.1</v>
      </c>
      <c r="V86" s="59">
        <v>0.15</v>
      </c>
      <c r="W86" s="59">
        <v>0.15</v>
      </c>
      <c r="X86" s="27">
        <v>0.1</v>
      </c>
      <c r="Y86" s="59">
        <v>0.2</v>
      </c>
      <c r="Z86" s="59">
        <v>0.1</v>
      </c>
      <c r="AA86" s="27">
        <v>0.1</v>
      </c>
      <c r="AB86" s="58">
        <v>0.05</v>
      </c>
      <c r="AC86" s="58"/>
      <c r="AD86" s="27"/>
      <c r="AE86" s="28" t="s">
        <v>340</v>
      </c>
      <c r="AF86" s="27">
        <v>0.05</v>
      </c>
      <c r="AG86" s="27">
        <f>+'Enero 2017'!AG86+'Febrero 2017'!AF86</f>
        <v>0.05</v>
      </c>
      <c r="AH86" s="30" t="s">
        <v>429</v>
      </c>
    </row>
    <row r="87" spans="2:34" ht="105" hidden="1" x14ac:dyDescent="0.25">
      <c r="B87" s="31" t="s">
        <v>64</v>
      </c>
      <c r="C87" s="31" t="s">
        <v>65</v>
      </c>
      <c r="D87" s="31" t="s">
        <v>66</v>
      </c>
      <c r="E87" s="31" t="s">
        <v>67</v>
      </c>
      <c r="F87" s="31" t="s">
        <v>74</v>
      </c>
      <c r="G87" s="31" t="s">
        <v>313</v>
      </c>
      <c r="H87" s="31" t="s">
        <v>81</v>
      </c>
      <c r="I87" s="31" t="s">
        <v>317</v>
      </c>
      <c r="J87" s="213"/>
      <c r="K87" s="29" t="s">
        <v>83</v>
      </c>
      <c r="L87" s="29"/>
      <c r="M87" s="31" t="s">
        <v>71</v>
      </c>
      <c r="N87" s="12">
        <v>42745</v>
      </c>
      <c r="O87" s="12">
        <v>42916</v>
      </c>
      <c r="P87" s="29" t="s">
        <v>89</v>
      </c>
      <c r="Q87" s="29" t="s">
        <v>88</v>
      </c>
      <c r="R87" s="60">
        <v>0.03</v>
      </c>
      <c r="S87" s="27">
        <v>0.2</v>
      </c>
      <c r="T87" s="59">
        <v>0.2</v>
      </c>
      <c r="U87" s="59">
        <v>0.15</v>
      </c>
      <c r="V87" s="59">
        <v>0.15</v>
      </c>
      <c r="W87" s="59">
        <v>0.2</v>
      </c>
      <c r="X87" s="27">
        <v>0.1</v>
      </c>
      <c r="Y87" s="59"/>
      <c r="Z87" s="59"/>
      <c r="AA87" s="27"/>
      <c r="AB87" s="58"/>
      <c r="AC87" s="58"/>
      <c r="AD87" s="27"/>
      <c r="AE87" s="28" t="s">
        <v>340</v>
      </c>
      <c r="AF87" s="27">
        <v>0.05</v>
      </c>
      <c r="AG87" s="27">
        <f>+'Enero 2017'!AG87+'Febrero 2017'!AF87</f>
        <v>0.15000000000000002</v>
      </c>
      <c r="AH87" s="30" t="s">
        <v>616</v>
      </c>
    </row>
    <row r="88" spans="2:34" ht="105" hidden="1" x14ac:dyDescent="0.25">
      <c r="B88" s="31" t="s">
        <v>64</v>
      </c>
      <c r="C88" s="31" t="s">
        <v>65</v>
      </c>
      <c r="D88" s="31" t="s">
        <v>66</v>
      </c>
      <c r="E88" s="31" t="s">
        <v>67</v>
      </c>
      <c r="F88" s="31" t="s">
        <v>74</v>
      </c>
      <c r="G88" s="31" t="s">
        <v>313</v>
      </c>
      <c r="H88" s="31" t="s">
        <v>81</v>
      </c>
      <c r="I88" s="31" t="s">
        <v>316</v>
      </c>
      <c r="J88" s="213"/>
      <c r="K88" s="29" t="s">
        <v>84</v>
      </c>
      <c r="L88" s="29"/>
      <c r="M88" s="31" t="s">
        <v>71</v>
      </c>
      <c r="N88" s="12">
        <v>42767</v>
      </c>
      <c r="O88" s="12">
        <v>43069</v>
      </c>
      <c r="P88" s="29" t="s">
        <v>90</v>
      </c>
      <c r="Q88" s="29" t="s">
        <v>88</v>
      </c>
      <c r="R88" s="60">
        <v>0.01</v>
      </c>
      <c r="S88" s="27"/>
      <c r="T88" s="59">
        <v>0.05</v>
      </c>
      <c r="U88" s="59">
        <v>0.1</v>
      </c>
      <c r="V88" s="59">
        <v>0.1</v>
      </c>
      <c r="W88" s="59">
        <v>0.1</v>
      </c>
      <c r="X88" s="59">
        <v>0.1</v>
      </c>
      <c r="Y88" s="59">
        <v>0.1</v>
      </c>
      <c r="Z88" s="59">
        <v>0.1</v>
      </c>
      <c r="AA88" s="59">
        <v>0.1</v>
      </c>
      <c r="AB88" s="59">
        <v>0.15</v>
      </c>
      <c r="AC88" s="59">
        <v>0.1</v>
      </c>
      <c r="AD88" s="27"/>
      <c r="AE88" s="28" t="s">
        <v>340</v>
      </c>
      <c r="AF88" s="27">
        <v>0</v>
      </c>
      <c r="AG88" s="27">
        <f>+'Enero 2017'!AG88+'Febrero 2017'!AF88</f>
        <v>0</v>
      </c>
      <c r="AH88" s="30" t="s">
        <v>437</v>
      </c>
    </row>
    <row r="89" spans="2:34" ht="105" hidden="1" x14ac:dyDescent="0.25">
      <c r="B89" s="31" t="s">
        <v>64</v>
      </c>
      <c r="C89" s="31" t="s">
        <v>65</v>
      </c>
      <c r="D89" s="31" t="s">
        <v>66</v>
      </c>
      <c r="E89" s="31" t="s">
        <v>67</v>
      </c>
      <c r="F89" s="31" t="s">
        <v>74</v>
      </c>
      <c r="G89" s="31" t="s">
        <v>313</v>
      </c>
      <c r="H89" s="31" t="s">
        <v>81</v>
      </c>
      <c r="I89" s="31" t="s">
        <v>319</v>
      </c>
      <c r="J89" s="213"/>
      <c r="K89" s="29" t="s">
        <v>85</v>
      </c>
      <c r="L89" s="29"/>
      <c r="M89" s="31" t="s">
        <v>71</v>
      </c>
      <c r="N89" s="12">
        <v>42746</v>
      </c>
      <c r="O89" s="12">
        <v>42809</v>
      </c>
      <c r="P89" s="29" t="s">
        <v>91</v>
      </c>
      <c r="Q89" s="29" t="s">
        <v>88</v>
      </c>
      <c r="R89" s="60">
        <v>0.03</v>
      </c>
      <c r="S89" s="27">
        <v>0.25</v>
      </c>
      <c r="T89" s="59">
        <v>0.6</v>
      </c>
      <c r="U89" s="59">
        <v>0.15</v>
      </c>
      <c r="V89" s="59"/>
      <c r="W89" s="59"/>
      <c r="X89" s="27"/>
      <c r="Y89" s="59"/>
      <c r="Z89" s="59"/>
      <c r="AA89" s="27"/>
      <c r="AB89" s="58"/>
      <c r="AC89" s="58"/>
      <c r="AD89" s="27"/>
      <c r="AE89" s="28" t="s">
        <v>340</v>
      </c>
      <c r="AF89" s="27">
        <v>0.6</v>
      </c>
      <c r="AG89" s="27">
        <f>+'Enero 2017'!AG89+'Febrero 2017'!AF89</f>
        <v>0.85</v>
      </c>
      <c r="AH89" s="30" t="s">
        <v>430</v>
      </c>
    </row>
    <row r="90" spans="2:34" ht="105" hidden="1" x14ac:dyDescent="0.25">
      <c r="B90" s="31" t="s">
        <v>64</v>
      </c>
      <c r="C90" s="31" t="s">
        <v>65</v>
      </c>
      <c r="D90" s="31" t="s">
        <v>66</v>
      </c>
      <c r="E90" s="31" t="s">
        <v>67</v>
      </c>
      <c r="F90" s="31" t="s">
        <v>74</v>
      </c>
      <c r="G90" s="31" t="s">
        <v>313</v>
      </c>
      <c r="H90" s="31" t="s">
        <v>81</v>
      </c>
      <c r="I90" s="31" t="s">
        <v>316</v>
      </c>
      <c r="J90" s="212"/>
      <c r="K90" s="29" t="s">
        <v>86</v>
      </c>
      <c r="L90" s="29"/>
      <c r="M90" s="31" t="s">
        <v>71</v>
      </c>
      <c r="N90" s="12">
        <v>42745</v>
      </c>
      <c r="O90" s="12">
        <v>43100</v>
      </c>
      <c r="P90" s="29" t="s">
        <v>92</v>
      </c>
      <c r="Q90" s="29" t="s">
        <v>93</v>
      </c>
      <c r="R90" s="60">
        <v>0.03</v>
      </c>
      <c r="S90" s="27">
        <v>0.05</v>
      </c>
      <c r="T90" s="59">
        <v>0.1</v>
      </c>
      <c r="U90" s="59">
        <v>0.1</v>
      </c>
      <c r="V90" s="59">
        <v>0.1</v>
      </c>
      <c r="W90" s="59">
        <v>0.1</v>
      </c>
      <c r="X90" s="27">
        <v>0.2</v>
      </c>
      <c r="Y90" s="59">
        <v>0.1</v>
      </c>
      <c r="Z90" s="59">
        <v>0.1</v>
      </c>
      <c r="AA90" s="27">
        <v>0.05</v>
      </c>
      <c r="AB90" s="58">
        <v>0.05</v>
      </c>
      <c r="AC90" s="58">
        <v>0.05</v>
      </c>
      <c r="AD90" s="27"/>
      <c r="AE90" s="28" t="s">
        <v>340</v>
      </c>
      <c r="AF90" s="27">
        <v>0.1</v>
      </c>
      <c r="AG90" s="27">
        <f>+'Enero 2017'!AG90+'Febrero 2017'!AF90</f>
        <v>0.15000000000000002</v>
      </c>
      <c r="AH90" s="30" t="s">
        <v>614</v>
      </c>
    </row>
    <row r="91" spans="2:34" ht="129" customHeight="1" x14ac:dyDescent="0.25">
      <c r="B91" s="31" t="s">
        <v>64</v>
      </c>
      <c r="C91" s="31" t="s">
        <v>65</v>
      </c>
      <c r="D91" s="31" t="s">
        <v>66</v>
      </c>
      <c r="E91" s="31" t="s">
        <v>67</v>
      </c>
      <c r="F91" s="31" t="s">
        <v>68</v>
      </c>
      <c r="G91" s="31" t="s">
        <v>313</v>
      </c>
      <c r="H91" s="31" t="s">
        <v>81</v>
      </c>
      <c r="I91" s="31" t="s">
        <v>318</v>
      </c>
      <c r="J91" s="66" t="s">
        <v>124</v>
      </c>
      <c r="K91" s="29" t="s">
        <v>494</v>
      </c>
      <c r="L91" s="29" t="s">
        <v>130</v>
      </c>
      <c r="M91" s="29" t="s">
        <v>73</v>
      </c>
      <c r="N91" s="17">
        <v>42856</v>
      </c>
      <c r="O91" s="17">
        <v>43100</v>
      </c>
      <c r="P91" s="29" t="s">
        <v>128</v>
      </c>
      <c r="Q91" s="66" t="s">
        <v>88</v>
      </c>
      <c r="R91" s="60">
        <v>0</v>
      </c>
      <c r="S91" s="9"/>
      <c r="T91" s="9"/>
      <c r="U91" s="9"/>
      <c r="V91" s="9"/>
      <c r="W91" s="9">
        <v>0.25</v>
      </c>
      <c r="X91" s="9"/>
      <c r="Y91" s="9"/>
      <c r="Z91" s="9">
        <v>0.25</v>
      </c>
      <c r="AA91" s="9">
        <v>0.25</v>
      </c>
      <c r="AB91" s="9"/>
      <c r="AC91" s="9"/>
      <c r="AD91" s="9">
        <v>0.25</v>
      </c>
      <c r="AE91" s="24" t="s">
        <v>340</v>
      </c>
      <c r="AF91" s="25">
        <v>0</v>
      </c>
      <c r="AG91" s="27">
        <f>+'Enero 2017'!AG91+'Febrero 2017'!AF91</f>
        <v>0</v>
      </c>
      <c r="AH91" s="13" t="s">
        <v>329</v>
      </c>
    </row>
    <row r="92" spans="2:34" ht="150.75" customHeight="1" x14ac:dyDescent="0.25">
      <c r="B92" s="31" t="s">
        <v>64</v>
      </c>
      <c r="C92" s="31" t="s">
        <v>65</v>
      </c>
      <c r="D92" s="31" t="s">
        <v>66</v>
      </c>
      <c r="E92" s="31" t="s">
        <v>67</v>
      </c>
      <c r="F92" s="31" t="s">
        <v>68</v>
      </c>
      <c r="G92" s="31" t="s">
        <v>313</v>
      </c>
      <c r="H92" s="31" t="s">
        <v>81</v>
      </c>
      <c r="I92" s="31" t="s">
        <v>318</v>
      </c>
      <c r="J92" s="66" t="s">
        <v>125</v>
      </c>
      <c r="K92" s="29" t="s">
        <v>495</v>
      </c>
      <c r="L92" s="29" t="s">
        <v>131</v>
      </c>
      <c r="M92" s="29" t="s">
        <v>331</v>
      </c>
      <c r="N92" s="17">
        <v>42856</v>
      </c>
      <c r="O92" s="17">
        <v>43100</v>
      </c>
      <c r="P92" s="29" t="s">
        <v>332</v>
      </c>
      <c r="Q92" s="66" t="s">
        <v>88</v>
      </c>
      <c r="R92" s="60">
        <v>0</v>
      </c>
      <c r="S92" s="9">
        <v>0.08</v>
      </c>
      <c r="T92" s="9">
        <v>0.08</v>
      </c>
      <c r="U92" s="9">
        <v>0.08</v>
      </c>
      <c r="V92" s="9">
        <v>0.08</v>
      </c>
      <c r="W92" s="9">
        <v>0.08</v>
      </c>
      <c r="X92" s="9">
        <v>0.08</v>
      </c>
      <c r="Y92" s="9">
        <v>0.08</v>
      </c>
      <c r="Z92" s="9">
        <v>0.08</v>
      </c>
      <c r="AA92" s="9">
        <v>0.08</v>
      </c>
      <c r="AB92" s="9">
        <v>0.08</v>
      </c>
      <c r="AC92" s="9">
        <v>0.1</v>
      </c>
      <c r="AD92" s="9">
        <v>0.1</v>
      </c>
      <c r="AE92" s="24" t="s">
        <v>340</v>
      </c>
      <c r="AF92" s="25">
        <v>0.08</v>
      </c>
      <c r="AG92" s="27">
        <f>+'Enero 2017'!AG92+'Febrero 2017'!AF92</f>
        <v>0.16</v>
      </c>
      <c r="AH92" s="26" t="s">
        <v>420</v>
      </c>
    </row>
    <row r="93" spans="2:34" ht="150.75" customHeight="1" x14ac:dyDescent="0.25">
      <c r="B93" s="31" t="s">
        <v>64</v>
      </c>
      <c r="C93" s="31" t="s">
        <v>65</v>
      </c>
      <c r="D93" s="31" t="s">
        <v>66</v>
      </c>
      <c r="E93" s="31" t="s">
        <v>67</v>
      </c>
      <c r="F93" s="31" t="s">
        <v>74</v>
      </c>
      <c r="G93" s="31" t="s">
        <v>313</v>
      </c>
      <c r="H93" s="31" t="s">
        <v>81</v>
      </c>
      <c r="I93" s="31" t="s">
        <v>318</v>
      </c>
      <c r="J93" s="66" t="s">
        <v>126</v>
      </c>
      <c r="K93" s="29" t="s">
        <v>496</v>
      </c>
      <c r="L93" s="29" t="s">
        <v>132</v>
      </c>
      <c r="M93" s="29" t="s">
        <v>73</v>
      </c>
      <c r="N93" s="17">
        <v>42552</v>
      </c>
      <c r="O93" s="17">
        <v>42735</v>
      </c>
      <c r="P93" s="29" t="s">
        <v>332</v>
      </c>
      <c r="Q93" s="66" t="s">
        <v>88</v>
      </c>
      <c r="R93" s="60">
        <v>0.02</v>
      </c>
      <c r="S93" s="9"/>
      <c r="T93" s="9"/>
      <c r="U93" s="9">
        <v>0.25</v>
      </c>
      <c r="V93" s="9"/>
      <c r="W93" s="9"/>
      <c r="X93" s="9">
        <v>0.25</v>
      </c>
      <c r="Y93" s="9"/>
      <c r="Z93" s="9"/>
      <c r="AA93" s="9">
        <v>0.25</v>
      </c>
      <c r="AB93" s="9"/>
      <c r="AC93" s="9"/>
      <c r="AD93" s="9">
        <v>0.25</v>
      </c>
      <c r="AE93" s="24" t="s">
        <v>340</v>
      </c>
      <c r="AF93" s="25">
        <v>0</v>
      </c>
      <c r="AG93" s="27">
        <f>+'Enero 2017'!AG93+'Febrero 2017'!AF93</f>
        <v>0</v>
      </c>
      <c r="AH93" s="13" t="s">
        <v>421</v>
      </c>
    </row>
    <row r="94" spans="2:34" ht="123.75" customHeight="1" x14ac:dyDescent="0.25">
      <c r="B94" s="31" t="s">
        <v>64</v>
      </c>
      <c r="C94" s="31" t="s">
        <v>65</v>
      </c>
      <c r="D94" s="31" t="s">
        <v>66</v>
      </c>
      <c r="E94" s="31" t="s">
        <v>67</v>
      </c>
      <c r="F94" s="31" t="s">
        <v>68</v>
      </c>
      <c r="G94" s="31" t="s">
        <v>313</v>
      </c>
      <c r="H94" s="31" t="s">
        <v>81</v>
      </c>
      <c r="I94" s="31" t="s">
        <v>318</v>
      </c>
      <c r="J94" s="66" t="s">
        <v>127</v>
      </c>
      <c r="K94" s="29" t="s">
        <v>335</v>
      </c>
      <c r="L94" s="29" t="s">
        <v>133</v>
      </c>
      <c r="M94" s="29" t="s">
        <v>73</v>
      </c>
      <c r="N94" s="17">
        <v>42552</v>
      </c>
      <c r="O94" s="17">
        <v>42735</v>
      </c>
      <c r="P94" s="29" t="s">
        <v>332</v>
      </c>
      <c r="Q94" s="66" t="s">
        <v>129</v>
      </c>
      <c r="R94" s="60">
        <v>0</v>
      </c>
      <c r="S94" s="9">
        <v>0.08</v>
      </c>
      <c r="T94" s="9">
        <v>0.08</v>
      </c>
      <c r="U94" s="9">
        <v>0.08</v>
      </c>
      <c r="V94" s="9">
        <v>0.08</v>
      </c>
      <c r="W94" s="9">
        <v>0.08</v>
      </c>
      <c r="X94" s="9">
        <v>0.08</v>
      </c>
      <c r="Y94" s="9">
        <v>0.08</v>
      </c>
      <c r="Z94" s="9">
        <v>0.08</v>
      </c>
      <c r="AA94" s="9">
        <v>0.08</v>
      </c>
      <c r="AB94" s="9">
        <v>0.08</v>
      </c>
      <c r="AC94" s="9">
        <v>0.1</v>
      </c>
      <c r="AD94" s="9">
        <v>0.1</v>
      </c>
      <c r="AE94" s="24" t="s">
        <v>340</v>
      </c>
      <c r="AF94" s="25">
        <v>0.08</v>
      </c>
      <c r="AG94" s="27">
        <f>+'Enero 2017'!AG94+'Febrero 2017'!AF94</f>
        <v>0.16</v>
      </c>
      <c r="AH94" s="15" t="s">
        <v>422</v>
      </c>
    </row>
  </sheetData>
  <autoFilter ref="B5:AH94" xr:uid="{00000000-0009-0000-0000-000001000000}">
    <filterColumn colId="11">
      <filters>
        <filter val="Oficina de Control Interno"/>
        <filter val="Oficina de Control Interno_x000a__x000a_Oficina Asesora de Planeación"/>
      </filters>
    </filterColumn>
  </autoFilter>
  <mergeCells count="21">
    <mergeCell ref="J83:J84"/>
    <mergeCell ref="J85:J90"/>
    <mergeCell ref="J34:J35"/>
    <mergeCell ref="J36:J37"/>
    <mergeCell ref="J38:J39"/>
    <mergeCell ref="J40:J42"/>
    <mergeCell ref="J47:J53"/>
    <mergeCell ref="J54:J62"/>
    <mergeCell ref="J80:J81"/>
    <mergeCell ref="J74:J76"/>
    <mergeCell ref="J68:J69"/>
    <mergeCell ref="J72:J73"/>
    <mergeCell ref="J77:J78"/>
    <mergeCell ref="B1:C2"/>
    <mergeCell ref="D1:AH1"/>
    <mergeCell ref="D2:AH2"/>
    <mergeCell ref="B4:F4"/>
    <mergeCell ref="G4:I4"/>
    <mergeCell ref="J4:R4"/>
    <mergeCell ref="S4:AD4"/>
    <mergeCell ref="AE4:AH4"/>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B1:AL94"/>
  <sheetViews>
    <sheetView topLeftCell="K93" workbookViewId="0">
      <selection activeCell="AH94" sqref="AH94"/>
    </sheetView>
  </sheetViews>
  <sheetFormatPr baseColWidth="10" defaultColWidth="11.42578125" defaultRowHeight="12.75" x14ac:dyDescent="0.25"/>
  <cols>
    <col min="1" max="1" width="1.7109375" style="68" customWidth="1"/>
    <col min="2" max="2" width="17.28515625" style="68" customWidth="1"/>
    <col min="3" max="3" width="32.7109375" style="68" customWidth="1"/>
    <col min="4" max="4" width="20" style="68" customWidth="1"/>
    <col min="5" max="5" width="23.85546875" style="68" customWidth="1"/>
    <col min="6" max="6" width="28.42578125" style="68" customWidth="1"/>
    <col min="7" max="7" width="31" style="68" customWidth="1"/>
    <col min="8" max="8" width="27.5703125" style="68" customWidth="1"/>
    <col min="9" max="9" width="26.28515625" style="68" customWidth="1"/>
    <col min="10" max="10" width="33" style="68" customWidth="1"/>
    <col min="11" max="11" width="47.140625" style="68" customWidth="1"/>
    <col min="12" max="12" width="37.5703125" style="68" hidden="1" customWidth="1"/>
    <col min="13" max="13" width="22" style="68" customWidth="1"/>
    <col min="14" max="14" width="15.85546875" style="69" hidden="1" customWidth="1"/>
    <col min="15" max="15" width="15.140625" style="69" hidden="1" customWidth="1"/>
    <col min="16" max="17" width="24.7109375" style="68" hidden="1" customWidth="1"/>
    <col min="18" max="18" width="21.28515625" style="68" hidden="1" customWidth="1"/>
    <col min="19" max="19" width="8.28515625" style="68" hidden="1" customWidth="1"/>
    <col min="20" max="20" width="9.5703125" style="68" hidden="1" customWidth="1"/>
    <col min="21" max="21" width="6.42578125" style="68" hidden="1" customWidth="1"/>
    <col min="22" max="22" width="8.140625" style="68" hidden="1" customWidth="1"/>
    <col min="23" max="23" width="6.28515625" style="68" hidden="1" customWidth="1"/>
    <col min="24" max="24" width="6.7109375" style="68" hidden="1" customWidth="1"/>
    <col min="25" max="25" width="5.85546875" style="68" hidden="1" customWidth="1"/>
    <col min="26" max="26" width="6.42578125" style="68" hidden="1" customWidth="1"/>
    <col min="27" max="29" width="5.85546875" style="68" hidden="1" customWidth="1"/>
    <col min="30" max="30" width="6.28515625" style="68" hidden="1" customWidth="1"/>
    <col min="31" max="31" width="14.28515625" style="68" hidden="1" customWidth="1"/>
    <col min="32" max="32" width="22.85546875" style="68" hidden="1" customWidth="1"/>
    <col min="33" max="33" width="48.85546875" style="68" hidden="1" customWidth="1"/>
    <col min="34" max="34" width="74" style="68" customWidth="1"/>
    <col min="35" max="16384" width="11.42578125" style="68"/>
  </cols>
  <sheetData>
    <row r="1" spans="2:38" hidden="1" x14ac:dyDescent="0.25">
      <c r="B1" s="232"/>
      <c r="C1" s="232"/>
      <c r="D1" s="233" t="s">
        <v>0</v>
      </c>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5"/>
    </row>
    <row r="2" spans="2:38" hidden="1" x14ac:dyDescent="0.25">
      <c r="B2" s="232"/>
      <c r="C2" s="232"/>
      <c r="D2" s="233" t="s">
        <v>1</v>
      </c>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5"/>
    </row>
    <row r="3" spans="2:38" ht="5.25" hidden="1" customHeight="1" x14ac:dyDescent="0.25">
      <c r="AJ3" s="70">
        <v>122</v>
      </c>
      <c r="AK3" s="70">
        <f>35+34+26+2100+11+52+165+14+18</f>
        <v>2455</v>
      </c>
      <c r="AL3" s="70" t="e">
        <f>+(AK3*#REF!)/#REF!</f>
        <v>#REF!</v>
      </c>
    </row>
    <row r="4" spans="2:38" hidden="1" x14ac:dyDescent="0.25">
      <c r="B4" s="236" t="s">
        <v>2</v>
      </c>
      <c r="C4" s="237"/>
      <c r="D4" s="237"/>
      <c r="E4" s="237"/>
      <c r="F4" s="238"/>
      <c r="G4" s="236" t="s">
        <v>3</v>
      </c>
      <c r="H4" s="237"/>
      <c r="I4" s="238"/>
      <c r="J4" s="239" t="s">
        <v>4</v>
      </c>
      <c r="K4" s="239"/>
      <c r="L4" s="239"/>
      <c r="M4" s="239"/>
      <c r="N4" s="239"/>
      <c r="O4" s="239"/>
      <c r="P4" s="239"/>
      <c r="Q4" s="239"/>
      <c r="R4" s="239"/>
      <c r="S4" s="240" t="s">
        <v>501</v>
      </c>
      <c r="T4" s="241"/>
      <c r="U4" s="241"/>
      <c r="V4" s="241"/>
      <c r="W4" s="241"/>
      <c r="X4" s="241"/>
      <c r="Y4" s="241"/>
      <c r="Z4" s="241"/>
      <c r="AA4" s="241"/>
      <c r="AB4" s="241"/>
      <c r="AC4" s="241"/>
      <c r="AD4" s="242"/>
      <c r="AE4" s="236" t="s">
        <v>6</v>
      </c>
      <c r="AF4" s="237"/>
      <c r="AG4" s="237"/>
      <c r="AH4" s="238"/>
      <c r="AJ4" s="70"/>
      <c r="AK4" s="70"/>
      <c r="AL4" s="70"/>
    </row>
    <row r="5" spans="2:38" ht="45.75" customHeight="1" x14ac:dyDescent="0.25">
      <c r="B5" s="71" t="s">
        <v>7</v>
      </c>
      <c r="C5" s="71" t="s">
        <v>8</v>
      </c>
      <c r="D5" s="71" t="s">
        <v>9</v>
      </c>
      <c r="E5" s="71" t="s">
        <v>10</v>
      </c>
      <c r="F5" s="71" t="s">
        <v>11</v>
      </c>
      <c r="G5" s="71" t="s">
        <v>12</v>
      </c>
      <c r="H5" s="71" t="s">
        <v>13</v>
      </c>
      <c r="I5" s="71" t="s">
        <v>14</v>
      </c>
      <c r="J5" s="71" t="s">
        <v>15</v>
      </c>
      <c r="K5" s="72" t="s">
        <v>16</v>
      </c>
      <c r="L5" s="71" t="s">
        <v>17</v>
      </c>
      <c r="M5" s="71" t="s">
        <v>18</v>
      </c>
      <c r="N5" s="71" t="s">
        <v>19</v>
      </c>
      <c r="O5" s="71" t="s">
        <v>20</v>
      </c>
      <c r="P5" s="71" t="s">
        <v>21</v>
      </c>
      <c r="Q5" s="71" t="s">
        <v>22</v>
      </c>
      <c r="R5" s="71" t="s">
        <v>23</v>
      </c>
      <c r="S5" s="71" t="s">
        <v>24</v>
      </c>
      <c r="T5" s="71" t="s">
        <v>25</v>
      </c>
      <c r="U5" s="71" t="s">
        <v>26</v>
      </c>
      <c r="V5" s="71" t="s">
        <v>27</v>
      </c>
      <c r="W5" s="71" t="s">
        <v>28</v>
      </c>
      <c r="X5" s="71" t="s">
        <v>29</v>
      </c>
      <c r="Y5" s="71" t="s">
        <v>30</v>
      </c>
      <c r="Z5" s="71" t="s">
        <v>31</v>
      </c>
      <c r="AA5" s="71" t="s">
        <v>32</v>
      </c>
      <c r="AB5" s="71" t="s">
        <v>33</v>
      </c>
      <c r="AC5" s="71" t="s">
        <v>34</v>
      </c>
      <c r="AD5" s="71" t="s">
        <v>35</v>
      </c>
      <c r="AE5" s="71" t="s">
        <v>36</v>
      </c>
      <c r="AF5" s="71" t="s">
        <v>37</v>
      </c>
      <c r="AG5" s="71" t="s">
        <v>38</v>
      </c>
      <c r="AH5" s="71" t="s">
        <v>39</v>
      </c>
    </row>
    <row r="6" spans="2:38" ht="140.25" hidden="1" x14ac:dyDescent="0.25">
      <c r="B6" s="73" t="s">
        <v>40</v>
      </c>
      <c r="C6" s="73" t="s">
        <v>41</v>
      </c>
      <c r="D6" s="73" t="s">
        <v>42</v>
      </c>
      <c r="E6" s="73" t="s">
        <v>43</v>
      </c>
      <c r="F6" s="73" t="s">
        <v>338</v>
      </c>
      <c r="G6" s="73" t="s">
        <v>306</v>
      </c>
      <c r="H6" s="73" t="s">
        <v>307</v>
      </c>
      <c r="I6" s="73" t="s">
        <v>308</v>
      </c>
      <c r="J6" s="74" t="s">
        <v>137</v>
      </c>
      <c r="K6" s="15" t="s">
        <v>138</v>
      </c>
      <c r="L6" s="15" t="s">
        <v>451</v>
      </c>
      <c r="M6" s="74" t="s">
        <v>44</v>
      </c>
      <c r="N6" s="75">
        <v>42767</v>
      </c>
      <c r="O6" s="75">
        <v>43070</v>
      </c>
      <c r="P6" s="74" t="s">
        <v>45</v>
      </c>
      <c r="Q6" s="74" t="s">
        <v>88</v>
      </c>
      <c r="R6" s="76">
        <v>0.01</v>
      </c>
      <c r="S6" s="25">
        <v>0.1</v>
      </c>
      <c r="T6" s="77">
        <v>0.2</v>
      </c>
      <c r="U6" s="77">
        <v>0.25</v>
      </c>
      <c r="V6" s="77">
        <v>0.05</v>
      </c>
      <c r="W6" s="77">
        <v>0.05</v>
      </c>
      <c r="X6" s="25">
        <v>0.05</v>
      </c>
      <c r="Y6" s="77">
        <v>0.05</v>
      </c>
      <c r="Z6" s="77">
        <v>0.05</v>
      </c>
      <c r="AA6" s="25">
        <v>0.05</v>
      </c>
      <c r="AB6" s="25">
        <v>0.05</v>
      </c>
      <c r="AC6" s="25">
        <v>0.05</v>
      </c>
      <c r="AD6" s="25">
        <v>0.05</v>
      </c>
      <c r="AE6" s="24" t="s">
        <v>502</v>
      </c>
      <c r="AF6" s="25">
        <v>0.25</v>
      </c>
      <c r="AG6" s="25">
        <f>+AF6+'Febrero 2017'!AG6</f>
        <v>0.55000000000000004</v>
      </c>
      <c r="AH6" s="15" t="s">
        <v>503</v>
      </c>
    </row>
    <row r="7" spans="2:38" ht="125.25" hidden="1" customHeight="1" x14ac:dyDescent="0.25">
      <c r="B7" s="73" t="s">
        <v>40</v>
      </c>
      <c r="C7" s="73" t="s">
        <v>41</v>
      </c>
      <c r="D7" s="73" t="s">
        <v>42</v>
      </c>
      <c r="E7" s="73" t="s">
        <v>43</v>
      </c>
      <c r="F7" s="73" t="s">
        <v>338</v>
      </c>
      <c r="G7" s="73" t="s">
        <v>302</v>
      </c>
      <c r="H7" s="73" t="s">
        <v>303</v>
      </c>
      <c r="I7" s="73" t="s">
        <v>304</v>
      </c>
      <c r="J7" s="74" t="s">
        <v>139</v>
      </c>
      <c r="K7" s="15" t="s">
        <v>453</v>
      </c>
      <c r="L7" s="15" t="s">
        <v>161</v>
      </c>
      <c r="M7" s="74" t="s">
        <v>44</v>
      </c>
      <c r="N7" s="75">
        <v>42745</v>
      </c>
      <c r="O7" s="75">
        <v>43100</v>
      </c>
      <c r="P7" s="74" t="s">
        <v>88</v>
      </c>
      <c r="Q7" s="74" t="s">
        <v>88</v>
      </c>
      <c r="R7" s="76">
        <v>0.01</v>
      </c>
      <c r="S7" s="25">
        <v>0.08</v>
      </c>
      <c r="T7" s="76">
        <v>0.08</v>
      </c>
      <c r="U7" s="76">
        <v>0.09</v>
      </c>
      <c r="V7" s="25">
        <v>0.08</v>
      </c>
      <c r="W7" s="76">
        <v>0.08</v>
      </c>
      <c r="X7" s="76">
        <v>0.09</v>
      </c>
      <c r="Y7" s="25">
        <v>0.08</v>
      </c>
      <c r="Z7" s="76">
        <v>0.08</v>
      </c>
      <c r="AA7" s="76">
        <v>0.09</v>
      </c>
      <c r="AB7" s="25">
        <v>0.08</v>
      </c>
      <c r="AC7" s="76">
        <v>0.08</v>
      </c>
      <c r="AD7" s="76">
        <v>0.09</v>
      </c>
      <c r="AE7" s="24" t="s">
        <v>502</v>
      </c>
      <c r="AF7" s="25">
        <v>0.09</v>
      </c>
      <c r="AG7" s="25">
        <f>+AF7+'Febrero 2017'!AG7</f>
        <v>0.25</v>
      </c>
      <c r="AH7" s="15" t="s">
        <v>504</v>
      </c>
    </row>
    <row r="8" spans="2:38" ht="96.75" hidden="1" customHeight="1" x14ac:dyDescent="0.25">
      <c r="B8" s="73" t="s">
        <v>40</v>
      </c>
      <c r="C8" s="73" t="s">
        <v>41</v>
      </c>
      <c r="D8" s="73" t="s">
        <v>42</v>
      </c>
      <c r="E8" s="73" t="s">
        <v>43</v>
      </c>
      <c r="F8" s="73" t="s">
        <v>338</v>
      </c>
      <c r="G8" s="73" t="s">
        <v>302</v>
      </c>
      <c r="H8" s="73" t="s">
        <v>303</v>
      </c>
      <c r="I8" s="73" t="s">
        <v>304</v>
      </c>
      <c r="J8" s="74" t="s">
        <v>255</v>
      </c>
      <c r="K8" s="15" t="s">
        <v>140</v>
      </c>
      <c r="L8" s="15" t="s">
        <v>161</v>
      </c>
      <c r="M8" s="74" t="s">
        <v>44</v>
      </c>
      <c r="N8" s="75">
        <v>42745</v>
      </c>
      <c r="O8" s="75">
        <v>43100</v>
      </c>
      <c r="P8" s="74" t="s">
        <v>88</v>
      </c>
      <c r="Q8" s="74" t="s">
        <v>88</v>
      </c>
      <c r="R8" s="76">
        <v>0.01</v>
      </c>
      <c r="S8" s="25">
        <v>0.08</v>
      </c>
      <c r="T8" s="76">
        <v>0.08</v>
      </c>
      <c r="U8" s="76">
        <v>0.09</v>
      </c>
      <c r="V8" s="25">
        <v>0.08</v>
      </c>
      <c r="W8" s="76">
        <v>0.08</v>
      </c>
      <c r="X8" s="76">
        <v>0.09</v>
      </c>
      <c r="Y8" s="25">
        <v>0.08</v>
      </c>
      <c r="Z8" s="76">
        <v>0.08</v>
      </c>
      <c r="AA8" s="76">
        <v>0.09</v>
      </c>
      <c r="AB8" s="25">
        <v>0.08</v>
      </c>
      <c r="AC8" s="76">
        <v>0.08</v>
      </c>
      <c r="AD8" s="76">
        <v>0.09</v>
      </c>
      <c r="AE8" s="24" t="s">
        <v>502</v>
      </c>
      <c r="AF8" s="25">
        <v>0.09</v>
      </c>
      <c r="AG8" s="25">
        <f>+AF8+'Febrero 2017'!AG8</f>
        <v>0.25</v>
      </c>
      <c r="AH8" s="15" t="s">
        <v>505</v>
      </c>
    </row>
    <row r="9" spans="2:38" ht="153" hidden="1" x14ac:dyDescent="0.25">
      <c r="B9" s="73" t="s">
        <v>40</v>
      </c>
      <c r="C9" s="73" t="s">
        <v>41</v>
      </c>
      <c r="D9" s="73" t="s">
        <v>42</v>
      </c>
      <c r="E9" s="73" t="s">
        <v>43</v>
      </c>
      <c r="F9" s="73" t="s">
        <v>338</v>
      </c>
      <c r="G9" s="73" t="s">
        <v>302</v>
      </c>
      <c r="H9" s="73" t="s">
        <v>303</v>
      </c>
      <c r="I9" s="73" t="s">
        <v>304</v>
      </c>
      <c r="J9" s="74" t="s">
        <v>256</v>
      </c>
      <c r="K9" s="15" t="s">
        <v>456</v>
      </c>
      <c r="L9" s="15" t="s">
        <v>161</v>
      </c>
      <c r="M9" s="74" t="s">
        <v>44</v>
      </c>
      <c r="N9" s="75">
        <v>42745</v>
      </c>
      <c r="O9" s="75">
        <v>43100</v>
      </c>
      <c r="P9" s="74" t="s">
        <v>88</v>
      </c>
      <c r="Q9" s="74" t="s">
        <v>93</v>
      </c>
      <c r="R9" s="76">
        <v>0.02</v>
      </c>
      <c r="S9" s="25">
        <v>0.08</v>
      </c>
      <c r="T9" s="76">
        <v>0.08</v>
      </c>
      <c r="U9" s="76">
        <v>0.09</v>
      </c>
      <c r="V9" s="25">
        <v>0.08</v>
      </c>
      <c r="W9" s="76">
        <v>0.08</v>
      </c>
      <c r="X9" s="76">
        <v>0.09</v>
      </c>
      <c r="Y9" s="25">
        <v>0.08</v>
      </c>
      <c r="Z9" s="76">
        <v>0.08</v>
      </c>
      <c r="AA9" s="76">
        <v>0.09</v>
      </c>
      <c r="AB9" s="25">
        <v>0.08</v>
      </c>
      <c r="AC9" s="76">
        <v>0.08</v>
      </c>
      <c r="AD9" s="76">
        <v>0.09</v>
      </c>
      <c r="AE9" s="24" t="s">
        <v>502</v>
      </c>
      <c r="AF9" s="25">
        <v>0.09</v>
      </c>
      <c r="AG9" s="25">
        <f>+AF9+'Febrero 2017'!AG9</f>
        <v>0.25</v>
      </c>
      <c r="AH9" s="15" t="s">
        <v>506</v>
      </c>
    </row>
    <row r="10" spans="2:38" ht="89.25" hidden="1" x14ac:dyDescent="0.25">
      <c r="B10" s="73" t="s">
        <v>40</v>
      </c>
      <c r="C10" s="73" t="s">
        <v>41</v>
      </c>
      <c r="D10" s="73" t="s">
        <v>42</v>
      </c>
      <c r="E10" s="73" t="s">
        <v>43</v>
      </c>
      <c r="F10" s="73" t="s">
        <v>338</v>
      </c>
      <c r="G10" s="73" t="s">
        <v>302</v>
      </c>
      <c r="H10" s="73" t="s">
        <v>303</v>
      </c>
      <c r="I10" s="73" t="s">
        <v>304</v>
      </c>
      <c r="J10" s="74" t="s">
        <v>141</v>
      </c>
      <c r="K10" s="15" t="s">
        <v>142</v>
      </c>
      <c r="L10" s="15" t="s">
        <v>160</v>
      </c>
      <c r="M10" s="74" t="s">
        <v>44</v>
      </c>
      <c r="N10" s="75">
        <v>42887</v>
      </c>
      <c r="O10" s="75">
        <v>43100</v>
      </c>
      <c r="P10" s="74" t="s">
        <v>88</v>
      </c>
      <c r="Q10" s="74" t="s">
        <v>88</v>
      </c>
      <c r="R10" s="76">
        <v>0</v>
      </c>
      <c r="S10" s="25">
        <v>0.08</v>
      </c>
      <c r="T10" s="77">
        <v>0.08</v>
      </c>
      <c r="U10" s="77">
        <v>0.09</v>
      </c>
      <c r="V10" s="77">
        <v>0.08</v>
      </c>
      <c r="W10" s="77">
        <v>0.08</v>
      </c>
      <c r="X10" s="25">
        <v>0.09</v>
      </c>
      <c r="Y10" s="77">
        <v>0.08</v>
      </c>
      <c r="Z10" s="77">
        <v>0.08</v>
      </c>
      <c r="AA10" s="25">
        <v>0.09</v>
      </c>
      <c r="AB10" s="25">
        <v>0.08</v>
      </c>
      <c r="AC10" s="25">
        <v>0.08</v>
      </c>
      <c r="AD10" s="25">
        <v>0.09</v>
      </c>
      <c r="AE10" s="24" t="s">
        <v>502</v>
      </c>
      <c r="AF10" s="25">
        <v>0.09</v>
      </c>
      <c r="AG10" s="25">
        <f>+AF10+'Febrero 2017'!AG10</f>
        <v>0.25</v>
      </c>
      <c r="AH10" s="15" t="s">
        <v>507</v>
      </c>
    </row>
    <row r="11" spans="2:38" ht="204" hidden="1" x14ac:dyDescent="0.25">
      <c r="B11" s="73" t="s">
        <v>40</v>
      </c>
      <c r="C11" s="73" t="s">
        <v>41</v>
      </c>
      <c r="D11" s="73" t="s">
        <v>42</v>
      </c>
      <c r="E11" s="73" t="s">
        <v>43</v>
      </c>
      <c r="F11" s="73" t="s">
        <v>338</v>
      </c>
      <c r="G11" s="73" t="s">
        <v>302</v>
      </c>
      <c r="H11" s="73" t="s">
        <v>303</v>
      </c>
      <c r="I11" s="73" t="s">
        <v>304</v>
      </c>
      <c r="J11" s="74" t="s">
        <v>143</v>
      </c>
      <c r="K11" s="15" t="s">
        <v>459</v>
      </c>
      <c r="L11" s="15" t="s">
        <v>213</v>
      </c>
      <c r="M11" s="74" t="s">
        <v>44</v>
      </c>
      <c r="N11" s="75">
        <v>42736</v>
      </c>
      <c r="O11" s="75">
        <v>43100</v>
      </c>
      <c r="P11" s="74" t="s">
        <v>88</v>
      </c>
      <c r="Q11" s="74" t="s">
        <v>93</v>
      </c>
      <c r="R11" s="76">
        <v>1.4999999999999999E-2</v>
      </c>
      <c r="S11" s="25">
        <v>0.08</v>
      </c>
      <c r="T11" s="76">
        <v>0.08</v>
      </c>
      <c r="U11" s="76">
        <v>0.09</v>
      </c>
      <c r="V11" s="76">
        <v>0.08</v>
      </c>
      <c r="W11" s="76">
        <v>0.08</v>
      </c>
      <c r="X11" s="25">
        <v>0.09</v>
      </c>
      <c r="Y11" s="76">
        <v>0.08</v>
      </c>
      <c r="Z11" s="76">
        <v>0.08</v>
      </c>
      <c r="AA11" s="25">
        <v>0.09</v>
      </c>
      <c r="AB11" s="25">
        <v>0.08</v>
      </c>
      <c r="AC11" s="25">
        <v>0.08</v>
      </c>
      <c r="AD11" s="25">
        <v>0.09</v>
      </c>
      <c r="AE11" s="24" t="s">
        <v>502</v>
      </c>
      <c r="AF11" s="25">
        <v>0.09</v>
      </c>
      <c r="AG11" s="25">
        <f>+AF11+'Febrero 2017'!AG11</f>
        <v>0.25</v>
      </c>
      <c r="AH11" s="15" t="s">
        <v>508</v>
      </c>
    </row>
    <row r="12" spans="2:38" ht="76.5" hidden="1" x14ac:dyDescent="0.25">
      <c r="B12" s="73" t="s">
        <v>40</v>
      </c>
      <c r="C12" s="73" t="s">
        <v>41</v>
      </c>
      <c r="D12" s="73" t="s">
        <v>42</v>
      </c>
      <c r="E12" s="73" t="s">
        <v>43</v>
      </c>
      <c r="F12" s="73" t="s">
        <v>338</v>
      </c>
      <c r="G12" s="73" t="s">
        <v>302</v>
      </c>
      <c r="H12" s="73" t="s">
        <v>303</v>
      </c>
      <c r="I12" s="73" t="s">
        <v>304</v>
      </c>
      <c r="J12" s="74" t="s">
        <v>144</v>
      </c>
      <c r="K12" s="15" t="s">
        <v>461</v>
      </c>
      <c r="L12" s="15" t="s">
        <v>214</v>
      </c>
      <c r="M12" s="74" t="s">
        <v>44</v>
      </c>
      <c r="N12" s="75">
        <v>42856</v>
      </c>
      <c r="O12" s="75">
        <v>43070</v>
      </c>
      <c r="P12" s="74" t="s">
        <v>45</v>
      </c>
      <c r="Q12" s="74" t="s">
        <v>88</v>
      </c>
      <c r="R12" s="76">
        <v>0.01</v>
      </c>
      <c r="S12" s="25"/>
      <c r="T12" s="77"/>
      <c r="U12" s="77"/>
      <c r="V12" s="77"/>
      <c r="W12" s="76">
        <v>0.13</v>
      </c>
      <c r="X12" s="25">
        <v>0.12</v>
      </c>
      <c r="Y12" s="76">
        <v>0.13</v>
      </c>
      <c r="Z12" s="76">
        <v>0.12</v>
      </c>
      <c r="AA12" s="25">
        <v>0.13</v>
      </c>
      <c r="AB12" s="25">
        <v>0.12</v>
      </c>
      <c r="AC12" s="25">
        <v>0.13</v>
      </c>
      <c r="AD12" s="25">
        <v>0.12</v>
      </c>
      <c r="AE12" s="24" t="s">
        <v>502</v>
      </c>
      <c r="AF12" s="25">
        <v>0</v>
      </c>
      <c r="AG12" s="25">
        <f>+AF12+'Febrero 2017'!AG12</f>
        <v>0</v>
      </c>
      <c r="AH12" s="15" t="s">
        <v>462</v>
      </c>
    </row>
    <row r="13" spans="2:38" ht="63.75" hidden="1" x14ac:dyDescent="0.25">
      <c r="B13" s="73" t="s">
        <v>40</v>
      </c>
      <c r="C13" s="73" t="s">
        <v>41</v>
      </c>
      <c r="D13" s="73" t="s">
        <v>42</v>
      </c>
      <c r="E13" s="73" t="s">
        <v>43</v>
      </c>
      <c r="F13" s="73" t="s">
        <v>338</v>
      </c>
      <c r="G13" s="73" t="s">
        <v>302</v>
      </c>
      <c r="H13" s="73" t="s">
        <v>303</v>
      </c>
      <c r="I13" s="73" t="s">
        <v>304</v>
      </c>
      <c r="J13" s="74" t="s">
        <v>145</v>
      </c>
      <c r="K13" s="15" t="s">
        <v>146</v>
      </c>
      <c r="L13" s="15" t="s">
        <v>161</v>
      </c>
      <c r="M13" s="74" t="s">
        <v>44</v>
      </c>
      <c r="N13" s="75">
        <v>42745</v>
      </c>
      <c r="O13" s="75">
        <v>43100</v>
      </c>
      <c r="P13" s="74" t="s">
        <v>88</v>
      </c>
      <c r="Q13" s="74" t="s">
        <v>88</v>
      </c>
      <c r="R13" s="76">
        <v>0.01</v>
      </c>
      <c r="S13" s="25">
        <v>0.08</v>
      </c>
      <c r="T13" s="76">
        <v>0.08</v>
      </c>
      <c r="U13" s="76">
        <v>0.09</v>
      </c>
      <c r="V13" s="25">
        <v>0.08</v>
      </c>
      <c r="W13" s="76">
        <v>0.08</v>
      </c>
      <c r="X13" s="76">
        <v>0.09</v>
      </c>
      <c r="Y13" s="25">
        <v>0.08</v>
      </c>
      <c r="Z13" s="76">
        <v>0.08</v>
      </c>
      <c r="AA13" s="76">
        <v>0.09</v>
      </c>
      <c r="AB13" s="25">
        <v>0.08</v>
      </c>
      <c r="AC13" s="76">
        <v>0.08</v>
      </c>
      <c r="AD13" s="76">
        <v>0.09</v>
      </c>
      <c r="AE13" s="24" t="s">
        <v>502</v>
      </c>
      <c r="AF13" s="25">
        <v>0.09</v>
      </c>
      <c r="AG13" s="25">
        <f>+AF13+'Febrero 2017'!AG13</f>
        <v>0.25</v>
      </c>
      <c r="AH13" s="15" t="s">
        <v>475</v>
      </c>
    </row>
    <row r="14" spans="2:38" ht="76.5" hidden="1" x14ac:dyDescent="0.25">
      <c r="B14" s="73" t="s">
        <v>40</v>
      </c>
      <c r="C14" s="73" t="s">
        <v>41</v>
      </c>
      <c r="D14" s="73" t="s">
        <v>42</v>
      </c>
      <c r="E14" s="73" t="s">
        <v>43</v>
      </c>
      <c r="F14" s="73" t="s">
        <v>338</v>
      </c>
      <c r="G14" s="73" t="s">
        <v>302</v>
      </c>
      <c r="H14" s="73" t="s">
        <v>303</v>
      </c>
      <c r="I14" s="73" t="s">
        <v>304</v>
      </c>
      <c r="J14" s="74" t="s">
        <v>147</v>
      </c>
      <c r="K14" s="15" t="s">
        <v>464</v>
      </c>
      <c r="L14" s="15" t="s">
        <v>157</v>
      </c>
      <c r="M14" s="74" t="s">
        <v>44</v>
      </c>
      <c r="N14" s="75">
        <v>42736</v>
      </c>
      <c r="O14" s="75">
        <v>42887</v>
      </c>
      <c r="P14" s="74" t="s">
        <v>148</v>
      </c>
      <c r="Q14" s="74" t="s">
        <v>149</v>
      </c>
      <c r="R14" s="76">
        <v>0</v>
      </c>
      <c r="S14" s="25">
        <v>0.14000000000000001</v>
      </c>
      <c r="T14" s="77">
        <v>0.14000000000000001</v>
      </c>
      <c r="U14" s="77">
        <v>0.14000000000000001</v>
      </c>
      <c r="V14" s="25">
        <v>0.14000000000000001</v>
      </c>
      <c r="W14" s="25">
        <v>0.14000000000000001</v>
      </c>
      <c r="X14" s="25">
        <v>0.15</v>
      </c>
      <c r="Y14" s="25">
        <v>0.15</v>
      </c>
      <c r="Z14" s="77"/>
      <c r="AA14" s="25"/>
      <c r="AB14" s="25"/>
      <c r="AC14" s="25"/>
      <c r="AD14" s="25"/>
      <c r="AE14" s="24" t="s">
        <v>502</v>
      </c>
      <c r="AF14" s="25">
        <v>0.14000000000000001</v>
      </c>
      <c r="AG14" s="25">
        <f>+AF14+'Febrero 2017'!AG14</f>
        <v>0.42000000000000004</v>
      </c>
      <c r="AH14" s="15" t="s">
        <v>509</v>
      </c>
    </row>
    <row r="15" spans="2:38" ht="114.75" hidden="1" x14ac:dyDescent="0.25">
      <c r="B15" s="73" t="s">
        <v>40</v>
      </c>
      <c r="C15" s="73" t="s">
        <v>41</v>
      </c>
      <c r="D15" s="73" t="s">
        <v>42</v>
      </c>
      <c r="E15" s="73" t="s">
        <v>43</v>
      </c>
      <c r="F15" s="73" t="s">
        <v>338</v>
      </c>
      <c r="G15" s="73" t="s">
        <v>302</v>
      </c>
      <c r="H15" s="73" t="s">
        <v>303</v>
      </c>
      <c r="I15" s="73" t="s">
        <v>304</v>
      </c>
      <c r="J15" s="74" t="s">
        <v>150</v>
      </c>
      <c r="K15" s="15" t="s">
        <v>151</v>
      </c>
      <c r="L15" s="15" t="s">
        <v>158</v>
      </c>
      <c r="M15" s="74" t="s">
        <v>44</v>
      </c>
      <c r="N15" s="75">
        <v>42736</v>
      </c>
      <c r="O15" s="75">
        <v>42840</v>
      </c>
      <c r="P15" s="74" t="s">
        <v>152</v>
      </c>
      <c r="Q15" s="74" t="s">
        <v>153</v>
      </c>
      <c r="R15" s="76">
        <v>0.02</v>
      </c>
      <c r="S15" s="25">
        <v>0.25</v>
      </c>
      <c r="T15" s="76">
        <v>0.25</v>
      </c>
      <c r="U15" s="76">
        <v>0.25</v>
      </c>
      <c r="V15" s="76">
        <v>0.25</v>
      </c>
      <c r="W15" s="77"/>
      <c r="X15" s="25"/>
      <c r="Y15" s="77"/>
      <c r="Z15" s="77"/>
      <c r="AA15" s="25"/>
      <c r="AB15" s="25"/>
      <c r="AC15" s="25"/>
      <c r="AD15" s="25"/>
      <c r="AE15" s="24" t="s">
        <v>502</v>
      </c>
      <c r="AF15" s="25">
        <v>0.25</v>
      </c>
      <c r="AG15" s="25">
        <f>+AF15+'Febrero 2017'!AG15</f>
        <v>0.75</v>
      </c>
      <c r="AH15" s="15" t="s">
        <v>510</v>
      </c>
    </row>
    <row r="16" spans="2:38" ht="76.5" hidden="1" x14ac:dyDescent="0.25">
      <c r="B16" s="73" t="s">
        <v>40</v>
      </c>
      <c r="C16" s="73" t="s">
        <v>41</v>
      </c>
      <c r="D16" s="73" t="s">
        <v>42</v>
      </c>
      <c r="E16" s="73" t="s">
        <v>43</v>
      </c>
      <c r="F16" s="73" t="s">
        <v>338</v>
      </c>
      <c r="G16" s="73" t="s">
        <v>302</v>
      </c>
      <c r="H16" s="73" t="s">
        <v>303</v>
      </c>
      <c r="I16" s="73" t="s">
        <v>304</v>
      </c>
      <c r="J16" s="74" t="s">
        <v>154</v>
      </c>
      <c r="K16" s="15" t="s">
        <v>155</v>
      </c>
      <c r="L16" s="15" t="s">
        <v>159</v>
      </c>
      <c r="M16" s="74" t="s">
        <v>44</v>
      </c>
      <c r="N16" s="75">
        <v>42840</v>
      </c>
      <c r="O16" s="75">
        <v>42948</v>
      </c>
      <c r="P16" s="74" t="s">
        <v>156</v>
      </c>
      <c r="Q16" s="74" t="s">
        <v>88</v>
      </c>
      <c r="R16" s="76">
        <v>0.03</v>
      </c>
      <c r="S16" s="25"/>
      <c r="T16" s="77"/>
      <c r="U16" s="77"/>
      <c r="V16" s="77"/>
      <c r="W16" s="25">
        <v>0.25</v>
      </c>
      <c r="X16" s="76">
        <v>0.25</v>
      </c>
      <c r="Y16" s="76">
        <v>0.25</v>
      </c>
      <c r="Z16" s="76">
        <v>0.25</v>
      </c>
      <c r="AA16" s="25"/>
      <c r="AB16" s="25"/>
      <c r="AC16" s="25"/>
      <c r="AD16" s="25"/>
      <c r="AE16" s="24" t="s">
        <v>502</v>
      </c>
      <c r="AF16" s="25">
        <v>0</v>
      </c>
      <c r="AG16" s="25">
        <f>+AF16+'Febrero 2017'!AG16</f>
        <v>0</v>
      </c>
      <c r="AH16" s="15" t="s">
        <v>462</v>
      </c>
    </row>
    <row r="17" spans="2:34" ht="116.25" hidden="1" customHeight="1" x14ac:dyDescent="0.25">
      <c r="B17" s="73" t="s">
        <v>40</v>
      </c>
      <c r="C17" s="73" t="s">
        <v>41</v>
      </c>
      <c r="D17" s="73" t="s">
        <v>42</v>
      </c>
      <c r="E17" s="73" t="s">
        <v>43</v>
      </c>
      <c r="F17" s="73" t="s">
        <v>51</v>
      </c>
      <c r="G17" s="73" t="s">
        <v>302</v>
      </c>
      <c r="H17" s="73" t="s">
        <v>303</v>
      </c>
      <c r="I17" s="73" t="s">
        <v>304</v>
      </c>
      <c r="J17" s="15" t="s">
        <v>215</v>
      </c>
      <c r="K17" s="15" t="s">
        <v>219</v>
      </c>
      <c r="L17" s="15" t="s">
        <v>216</v>
      </c>
      <c r="M17" s="74" t="s">
        <v>48</v>
      </c>
      <c r="N17" s="75">
        <v>42737</v>
      </c>
      <c r="O17" s="75">
        <v>42767</v>
      </c>
      <c r="P17" s="15" t="s">
        <v>96</v>
      </c>
      <c r="Q17" s="74" t="s">
        <v>218</v>
      </c>
      <c r="R17" s="76">
        <v>0.02</v>
      </c>
      <c r="S17" s="25">
        <v>0.5</v>
      </c>
      <c r="T17" s="76"/>
      <c r="U17" s="77"/>
      <c r="V17" s="77"/>
      <c r="W17" s="77">
        <v>0.2</v>
      </c>
      <c r="X17" s="25">
        <v>0.2</v>
      </c>
      <c r="Y17" s="77">
        <v>0.1</v>
      </c>
      <c r="Z17" s="77"/>
      <c r="AA17" s="25"/>
      <c r="AB17" s="25"/>
      <c r="AC17" s="25"/>
      <c r="AD17" s="25"/>
      <c r="AE17" s="24" t="s">
        <v>502</v>
      </c>
      <c r="AF17" s="25">
        <v>0.15</v>
      </c>
      <c r="AG17" s="25">
        <f>+AF17+'Febrero 2017'!AG17</f>
        <v>0.65</v>
      </c>
      <c r="AH17" s="15" t="s">
        <v>511</v>
      </c>
    </row>
    <row r="18" spans="2:34" ht="116.25" hidden="1" customHeight="1" x14ac:dyDescent="0.25">
      <c r="B18" s="73" t="s">
        <v>40</v>
      </c>
      <c r="C18" s="73" t="s">
        <v>41</v>
      </c>
      <c r="D18" s="73" t="s">
        <v>42</v>
      </c>
      <c r="E18" s="73" t="s">
        <v>43</v>
      </c>
      <c r="F18" s="73" t="s">
        <v>51</v>
      </c>
      <c r="G18" s="73" t="s">
        <v>302</v>
      </c>
      <c r="H18" s="73" t="s">
        <v>303</v>
      </c>
      <c r="I18" s="73" t="s">
        <v>304</v>
      </c>
      <c r="J18" s="15" t="s">
        <v>368</v>
      </c>
      <c r="K18" s="15" t="s">
        <v>369</v>
      </c>
      <c r="L18" s="15" t="s">
        <v>217</v>
      </c>
      <c r="M18" s="74" t="s">
        <v>48</v>
      </c>
      <c r="N18" s="75">
        <v>42768</v>
      </c>
      <c r="O18" s="75">
        <v>42860</v>
      </c>
      <c r="P18" s="15" t="s">
        <v>45</v>
      </c>
      <c r="Q18" s="74" t="s">
        <v>218</v>
      </c>
      <c r="R18" s="76">
        <v>0.03</v>
      </c>
      <c r="S18" s="25"/>
      <c r="T18" s="76">
        <v>0.35</v>
      </c>
      <c r="U18" s="76">
        <v>0.35</v>
      </c>
      <c r="V18" s="76">
        <v>0.3</v>
      </c>
      <c r="W18" s="77"/>
      <c r="X18" s="25"/>
      <c r="Y18" s="77"/>
      <c r="Z18" s="77"/>
      <c r="AA18" s="25"/>
      <c r="AB18" s="25"/>
      <c r="AC18" s="25"/>
      <c r="AD18" s="25"/>
      <c r="AE18" s="24" t="s">
        <v>502</v>
      </c>
      <c r="AF18" s="25">
        <v>0.2</v>
      </c>
      <c r="AG18" s="25">
        <f>+AF18+'Febrero 2017'!AG18</f>
        <v>0.4</v>
      </c>
      <c r="AH18" s="15" t="s">
        <v>512</v>
      </c>
    </row>
    <row r="19" spans="2:34" ht="63.75" hidden="1" x14ac:dyDescent="0.25">
      <c r="B19" s="73" t="s">
        <v>40</v>
      </c>
      <c r="C19" s="73" t="s">
        <v>41</v>
      </c>
      <c r="D19" s="73" t="s">
        <v>42</v>
      </c>
      <c r="E19" s="73" t="s">
        <v>43</v>
      </c>
      <c r="F19" s="73" t="s">
        <v>47</v>
      </c>
      <c r="G19" s="73" t="s">
        <v>302</v>
      </c>
      <c r="H19" s="73" t="s">
        <v>303</v>
      </c>
      <c r="I19" s="73" t="s">
        <v>304</v>
      </c>
      <c r="J19" s="15" t="s">
        <v>220</v>
      </c>
      <c r="K19" s="15" t="s">
        <v>371</v>
      </c>
      <c r="L19" s="15" t="s">
        <v>221</v>
      </c>
      <c r="M19" s="74" t="s">
        <v>48</v>
      </c>
      <c r="N19" s="75">
        <v>42747</v>
      </c>
      <c r="O19" s="75">
        <v>42786</v>
      </c>
      <c r="P19" s="15" t="s">
        <v>96</v>
      </c>
      <c r="Q19" s="74" t="s">
        <v>222</v>
      </c>
      <c r="R19" s="76">
        <v>0.02</v>
      </c>
      <c r="S19" s="25">
        <v>0.1</v>
      </c>
      <c r="T19" s="76">
        <v>0.2</v>
      </c>
      <c r="U19" s="77">
        <v>0.2</v>
      </c>
      <c r="V19" s="77">
        <v>0.5</v>
      </c>
      <c r="W19" s="77"/>
      <c r="X19" s="25"/>
      <c r="Y19" s="77"/>
      <c r="Z19" s="77"/>
      <c r="AA19" s="25"/>
      <c r="AB19" s="25"/>
      <c r="AC19" s="25"/>
      <c r="AD19" s="25"/>
      <c r="AE19" s="24" t="s">
        <v>502</v>
      </c>
      <c r="AF19" s="25">
        <v>0.1</v>
      </c>
      <c r="AG19" s="25">
        <f>+AF19+'Febrero 2017'!AG19</f>
        <v>0.30000000000000004</v>
      </c>
      <c r="AH19" s="15" t="s">
        <v>513</v>
      </c>
    </row>
    <row r="20" spans="2:34" ht="102" hidden="1" x14ac:dyDescent="0.25">
      <c r="B20" s="73" t="s">
        <v>40</v>
      </c>
      <c r="C20" s="73" t="s">
        <v>41</v>
      </c>
      <c r="D20" s="73" t="s">
        <v>42</v>
      </c>
      <c r="E20" s="73" t="s">
        <v>43</v>
      </c>
      <c r="F20" s="73" t="s">
        <v>47</v>
      </c>
      <c r="G20" s="73" t="s">
        <v>302</v>
      </c>
      <c r="H20" s="73" t="s">
        <v>303</v>
      </c>
      <c r="I20" s="73" t="s">
        <v>304</v>
      </c>
      <c r="J20" s="78" t="s">
        <v>224</v>
      </c>
      <c r="K20" s="15" t="s">
        <v>223</v>
      </c>
      <c r="L20" s="15" t="s">
        <v>216</v>
      </c>
      <c r="M20" s="74" t="s">
        <v>48</v>
      </c>
      <c r="N20" s="75">
        <v>42887</v>
      </c>
      <c r="O20" s="75">
        <v>43100</v>
      </c>
      <c r="P20" s="15" t="s">
        <v>226</v>
      </c>
      <c r="Q20" s="74" t="s">
        <v>88</v>
      </c>
      <c r="R20" s="76">
        <v>0.01</v>
      </c>
      <c r="S20" s="25"/>
      <c r="T20" s="76"/>
      <c r="U20" s="76"/>
      <c r="V20" s="76"/>
      <c r="W20" s="76"/>
      <c r="X20" s="25">
        <v>0.1</v>
      </c>
      <c r="Y20" s="76">
        <v>0.1</v>
      </c>
      <c r="Z20" s="76">
        <v>0.1</v>
      </c>
      <c r="AA20" s="25">
        <v>0.1</v>
      </c>
      <c r="AB20" s="25">
        <v>0.2</v>
      </c>
      <c r="AC20" s="25">
        <v>0.2</v>
      </c>
      <c r="AD20" s="25">
        <v>0.2</v>
      </c>
      <c r="AE20" s="24" t="s">
        <v>502</v>
      </c>
      <c r="AF20" s="25">
        <v>0</v>
      </c>
      <c r="AG20" s="25">
        <f>+AF20+'Febrero 2017'!AG20</f>
        <v>0</v>
      </c>
      <c r="AH20" s="15" t="s">
        <v>378</v>
      </c>
    </row>
    <row r="21" spans="2:34" ht="102" hidden="1" x14ac:dyDescent="0.25">
      <c r="B21" s="73" t="s">
        <v>40</v>
      </c>
      <c r="C21" s="73" t="s">
        <v>41</v>
      </c>
      <c r="D21" s="73" t="s">
        <v>42</v>
      </c>
      <c r="E21" s="73" t="s">
        <v>43</v>
      </c>
      <c r="F21" s="73" t="s">
        <v>47</v>
      </c>
      <c r="G21" s="73" t="s">
        <v>302</v>
      </c>
      <c r="H21" s="73" t="s">
        <v>303</v>
      </c>
      <c r="I21" s="73" t="s">
        <v>304</v>
      </c>
      <c r="J21" s="78" t="s">
        <v>224</v>
      </c>
      <c r="K21" s="15" t="s">
        <v>225</v>
      </c>
      <c r="L21" s="15" t="s">
        <v>257</v>
      </c>
      <c r="M21" s="74" t="s">
        <v>48</v>
      </c>
      <c r="N21" s="75">
        <v>43070</v>
      </c>
      <c r="O21" s="75">
        <v>43100</v>
      </c>
      <c r="P21" s="15" t="s">
        <v>226</v>
      </c>
      <c r="Q21" s="74" t="s">
        <v>88</v>
      </c>
      <c r="R21" s="76">
        <v>0.01</v>
      </c>
      <c r="S21" s="24"/>
      <c r="T21" s="79"/>
      <c r="U21" s="79"/>
      <c r="V21" s="79"/>
      <c r="W21" s="79"/>
      <c r="X21" s="24"/>
      <c r="Y21" s="79"/>
      <c r="Z21" s="77"/>
      <c r="AA21" s="25"/>
      <c r="AB21" s="25"/>
      <c r="AC21" s="25"/>
      <c r="AD21" s="25">
        <v>1</v>
      </c>
      <c r="AE21" s="24" t="s">
        <v>502</v>
      </c>
      <c r="AF21" s="25">
        <v>0</v>
      </c>
      <c r="AG21" s="25">
        <f>+AF21+'Febrero 2017'!AG21</f>
        <v>0</v>
      </c>
      <c r="AH21" s="15" t="s">
        <v>361</v>
      </c>
    </row>
    <row r="22" spans="2:34" ht="158.25" hidden="1" customHeight="1" x14ac:dyDescent="0.25">
      <c r="B22" s="73" t="s">
        <v>40</v>
      </c>
      <c r="C22" s="73" t="s">
        <v>41</v>
      </c>
      <c r="D22" s="73" t="s">
        <v>42</v>
      </c>
      <c r="E22" s="73" t="s">
        <v>43</v>
      </c>
      <c r="F22" s="73" t="s">
        <v>47</v>
      </c>
      <c r="G22" s="73" t="s">
        <v>306</v>
      </c>
      <c r="H22" s="73" t="s">
        <v>307</v>
      </c>
      <c r="I22" s="73" t="s">
        <v>308</v>
      </c>
      <c r="J22" s="15" t="s">
        <v>227</v>
      </c>
      <c r="K22" s="15" t="s">
        <v>228</v>
      </c>
      <c r="L22" s="15" t="s">
        <v>229</v>
      </c>
      <c r="M22" s="74" t="s">
        <v>48</v>
      </c>
      <c r="N22" s="75">
        <v>42794</v>
      </c>
      <c r="O22" s="75">
        <v>43100</v>
      </c>
      <c r="P22" s="15" t="s">
        <v>49</v>
      </c>
      <c r="Q22" s="74" t="s">
        <v>230</v>
      </c>
      <c r="R22" s="76">
        <v>0.02</v>
      </c>
      <c r="S22" s="25"/>
      <c r="T22" s="76">
        <v>0.1</v>
      </c>
      <c r="U22" s="76"/>
      <c r="V22" s="76">
        <v>0.2</v>
      </c>
      <c r="W22" s="76"/>
      <c r="X22" s="25">
        <v>0.2</v>
      </c>
      <c r="Y22" s="76"/>
      <c r="Z22" s="76">
        <v>0.2</v>
      </c>
      <c r="AA22" s="25">
        <v>0.1</v>
      </c>
      <c r="AB22" s="25"/>
      <c r="AC22" s="25"/>
      <c r="AD22" s="25">
        <v>0.2</v>
      </c>
      <c r="AE22" s="24" t="s">
        <v>502</v>
      </c>
      <c r="AF22" s="25">
        <v>0.1</v>
      </c>
      <c r="AG22" s="25">
        <f>+AF22+'Febrero 2017'!AG22</f>
        <v>0.2</v>
      </c>
      <c r="AH22" s="15" t="s">
        <v>559</v>
      </c>
    </row>
    <row r="23" spans="2:34" ht="63.75" hidden="1" x14ac:dyDescent="0.25">
      <c r="B23" s="73" t="s">
        <v>40</v>
      </c>
      <c r="C23" s="73" t="s">
        <v>41</v>
      </c>
      <c r="D23" s="73" t="s">
        <v>42</v>
      </c>
      <c r="E23" s="73" t="s">
        <v>43</v>
      </c>
      <c r="F23" s="73" t="s">
        <v>50</v>
      </c>
      <c r="G23" s="73" t="s">
        <v>302</v>
      </c>
      <c r="H23" s="73" t="s">
        <v>303</v>
      </c>
      <c r="I23" s="73" t="s">
        <v>304</v>
      </c>
      <c r="J23" s="15" t="s">
        <v>363</v>
      </c>
      <c r="K23" s="15" t="s">
        <v>374</v>
      </c>
      <c r="L23" s="15" t="s">
        <v>234</v>
      </c>
      <c r="M23" s="74" t="s">
        <v>48</v>
      </c>
      <c r="N23" s="75">
        <v>42765</v>
      </c>
      <c r="O23" s="75">
        <v>43100</v>
      </c>
      <c r="P23" s="15" t="s">
        <v>237</v>
      </c>
      <c r="Q23" s="74" t="s">
        <v>238</v>
      </c>
      <c r="R23" s="76">
        <v>0.12</v>
      </c>
      <c r="S23" s="25">
        <v>0.1</v>
      </c>
      <c r="T23" s="77"/>
      <c r="U23" s="77">
        <v>0.2</v>
      </c>
      <c r="V23" s="77"/>
      <c r="W23" s="77">
        <v>0.2</v>
      </c>
      <c r="X23" s="25"/>
      <c r="Y23" s="77">
        <v>0.1</v>
      </c>
      <c r="Z23" s="77"/>
      <c r="AA23" s="25">
        <v>0.2</v>
      </c>
      <c r="AB23" s="25"/>
      <c r="AC23" s="25">
        <v>0.2</v>
      </c>
      <c r="AD23" s="25"/>
      <c r="AE23" s="24" t="s">
        <v>502</v>
      </c>
      <c r="AF23" s="25">
        <v>0.2</v>
      </c>
      <c r="AG23" s="25">
        <f>+AF23+'Febrero 2017'!AG23</f>
        <v>0.30000000000000004</v>
      </c>
      <c r="AH23" s="15" t="s">
        <v>514</v>
      </c>
    </row>
    <row r="24" spans="2:34" ht="63.75" hidden="1" x14ac:dyDescent="0.25">
      <c r="B24" s="73" t="s">
        <v>40</v>
      </c>
      <c r="C24" s="73" t="s">
        <v>41</v>
      </c>
      <c r="D24" s="73" t="s">
        <v>42</v>
      </c>
      <c r="E24" s="73" t="s">
        <v>43</v>
      </c>
      <c r="F24" s="73" t="s">
        <v>50</v>
      </c>
      <c r="G24" s="73" t="s">
        <v>302</v>
      </c>
      <c r="H24" s="73" t="s">
        <v>303</v>
      </c>
      <c r="I24" s="73" t="s">
        <v>304</v>
      </c>
      <c r="J24" s="15" t="s">
        <v>231</v>
      </c>
      <c r="K24" s="15" t="s">
        <v>232</v>
      </c>
      <c r="L24" s="15" t="s">
        <v>235</v>
      </c>
      <c r="M24" s="74" t="s">
        <v>48</v>
      </c>
      <c r="N24" s="75">
        <v>42736</v>
      </c>
      <c r="O24" s="75">
        <v>43100</v>
      </c>
      <c r="P24" s="15" t="s">
        <v>45</v>
      </c>
      <c r="Q24" s="74" t="s">
        <v>88</v>
      </c>
      <c r="R24" s="76">
        <v>0.06</v>
      </c>
      <c r="S24" s="25">
        <v>0.1</v>
      </c>
      <c r="T24" s="76"/>
      <c r="U24" s="76">
        <v>0.2</v>
      </c>
      <c r="V24" s="76"/>
      <c r="W24" s="76">
        <v>0.2</v>
      </c>
      <c r="X24" s="25"/>
      <c r="Y24" s="76">
        <v>0.1</v>
      </c>
      <c r="Z24" s="76"/>
      <c r="AA24" s="25">
        <v>0.2</v>
      </c>
      <c r="AB24" s="25"/>
      <c r="AC24" s="25">
        <v>0.2</v>
      </c>
      <c r="AD24" s="25"/>
      <c r="AE24" s="24" t="s">
        <v>502</v>
      </c>
      <c r="AF24" s="25">
        <v>0</v>
      </c>
      <c r="AG24" s="25">
        <f>+AF24+'Febrero 2017'!AG24</f>
        <v>0.1</v>
      </c>
      <c r="AH24" s="15" t="s">
        <v>515</v>
      </c>
    </row>
    <row r="25" spans="2:34" ht="63.75" hidden="1" x14ac:dyDescent="0.25">
      <c r="B25" s="73" t="s">
        <v>40</v>
      </c>
      <c r="C25" s="73" t="s">
        <v>41</v>
      </c>
      <c r="D25" s="73" t="s">
        <v>42</v>
      </c>
      <c r="E25" s="73" t="s">
        <v>43</v>
      </c>
      <c r="F25" s="73" t="s">
        <v>50</v>
      </c>
      <c r="G25" s="73" t="s">
        <v>302</v>
      </c>
      <c r="H25" s="73" t="s">
        <v>303</v>
      </c>
      <c r="I25" s="73" t="s">
        <v>304</v>
      </c>
      <c r="J25" s="15" t="s">
        <v>258</v>
      </c>
      <c r="K25" s="15" t="s">
        <v>233</v>
      </c>
      <c r="L25" s="15" t="s">
        <v>236</v>
      </c>
      <c r="M25" s="74" t="s">
        <v>48</v>
      </c>
      <c r="N25" s="75">
        <v>42736</v>
      </c>
      <c r="O25" s="75">
        <v>42923</v>
      </c>
      <c r="P25" s="15" t="s">
        <v>45</v>
      </c>
      <c r="Q25" s="74" t="s">
        <v>88</v>
      </c>
      <c r="R25" s="76">
        <v>0.06</v>
      </c>
      <c r="S25" s="25">
        <v>0.1</v>
      </c>
      <c r="T25" s="76"/>
      <c r="U25" s="76">
        <v>0.2</v>
      </c>
      <c r="V25" s="76"/>
      <c r="W25" s="76">
        <v>0.2</v>
      </c>
      <c r="X25" s="25">
        <v>0.2</v>
      </c>
      <c r="Y25" s="76">
        <v>0.3</v>
      </c>
      <c r="Z25" s="76"/>
      <c r="AA25" s="25"/>
      <c r="AB25" s="25"/>
      <c r="AC25" s="25"/>
      <c r="AD25" s="25"/>
      <c r="AE25" s="24" t="s">
        <v>502</v>
      </c>
      <c r="AF25" s="25">
        <v>0.2</v>
      </c>
      <c r="AG25" s="25">
        <f>+AF25+'Febrero 2017'!AG25</f>
        <v>0.30000000000000004</v>
      </c>
      <c r="AH25" s="15" t="s">
        <v>516</v>
      </c>
    </row>
    <row r="26" spans="2:34" ht="207.75" hidden="1" customHeight="1" x14ac:dyDescent="0.25">
      <c r="B26" s="73" t="s">
        <v>40</v>
      </c>
      <c r="C26" s="73" t="s">
        <v>41</v>
      </c>
      <c r="D26" s="73" t="s">
        <v>42</v>
      </c>
      <c r="E26" s="73" t="s">
        <v>43</v>
      </c>
      <c r="F26" s="73" t="s">
        <v>52</v>
      </c>
      <c r="G26" s="73" t="s">
        <v>302</v>
      </c>
      <c r="H26" s="73" t="s">
        <v>303</v>
      </c>
      <c r="I26" s="73" t="s">
        <v>305</v>
      </c>
      <c r="J26" s="74" t="s">
        <v>94</v>
      </c>
      <c r="K26" s="15" t="s">
        <v>322</v>
      </c>
      <c r="L26" s="15" t="s">
        <v>95</v>
      </c>
      <c r="M26" s="74" t="s">
        <v>46</v>
      </c>
      <c r="N26" s="75">
        <v>42767</v>
      </c>
      <c r="O26" s="75">
        <v>43100</v>
      </c>
      <c r="P26" s="15" t="s">
        <v>96</v>
      </c>
      <c r="Q26" s="15" t="s">
        <v>97</v>
      </c>
      <c r="R26" s="76">
        <v>0.1</v>
      </c>
      <c r="S26" s="25">
        <v>0.03</v>
      </c>
      <c r="T26" s="76">
        <v>0.05</v>
      </c>
      <c r="U26" s="76">
        <v>0.05</v>
      </c>
      <c r="V26" s="76">
        <v>0.1</v>
      </c>
      <c r="W26" s="76">
        <v>0.1</v>
      </c>
      <c r="X26" s="76">
        <v>0.1</v>
      </c>
      <c r="Y26" s="76">
        <v>0.1</v>
      </c>
      <c r="Z26" s="76">
        <v>0.1</v>
      </c>
      <c r="AA26" s="76">
        <v>0.1</v>
      </c>
      <c r="AB26" s="76">
        <v>0.1</v>
      </c>
      <c r="AC26" s="76">
        <v>0.1</v>
      </c>
      <c r="AD26" s="76">
        <v>7.0000000000000007E-2</v>
      </c>
      <c r="AE26" s="24" t="s">
        <v>502</v>
      </c>
      <c r="AF26" s="25">
        <v>0.05</v>
      </c>
      <c r="AG26" s="25">
        <f>+AF26+'Febrero 2017'!AG26</f>
        <v>0.13</v>
      </c>
      <c r="AH26" s="15" t="s">
        <v>517</v>
      </c>
    </row>
    <row r="27" spans="2:34" ht="118.5" hidden="1" customHeight="1" x14ac:dyDescent="0.25">
      <c r="B27" s="73" t="s">
        <v>40</v>
      </c>
      <c r="C27" s="73" t="s">
        <v>41</v>
      </c>
      <c r="D27" s="73" t="s">
        <v>42</v>
      </c>
      <c r="E27" s="73" t="s">
        <v>43</v>
      </c>
      <c r="F27" s="73" t="s">
        <v>52</v>
      </c>
      <c r="G27" s="73" t="s">
        <v>302</v>
      </c>
      <c r="H27" s="73" t="s">
        <v>303</v>
      </c>
      <c r="I27" s="73" t="s">
        <v>305</v>
      </c>
      <c r="J27" s="74" t="s">
        <v>98</v>
      </c>
      <c r="K27" s="15" t="s">
        <v>99</v>
      </c>
      <c r="L27" s="15" t="s">
        <v>100</v>
      </c>
      <c r="M27" s="74" t="s">
        <v>46</v>
      </c>
      <c r="N27" s="75">
        <v>42826</v>
      </c>
      <c r="O27" s="75">
        <v>43100</v>
      </c>
      <c r="P27" s="15" t="s">
        <v>96</v>
      </c>
      <c r="Q27" s="15" t="s">
        <v>97</v>
      </c>
      <c r="R27" s="76">
        <v>7.0000000000000007E-2</v>
      </c>
      <c r="S27" s="25"/>
      <c r="T27" s="77"/>
      <c r="U27" s="77"/>
      <c r="V27" s="76">
        <v>0.05</v>
      </c>
      <c r="W27" s="76">
        <v>0.1</v>
      </c>
      <c r="X27" s="25">
        <v>0.1</v>
      </c>
      <c r="Y27" s="76">
        <v>0.1</v>
      </c>
      <c r="Z27" s="76">
        <v>0.1</v>
      </c>
      <c r="AA27" s="25">
        <v>0.15</v>
      </c>
      <c r="AB27" s="25">
        <v>0.15</v>
      </c>
      <c r="AC27" s="25">
        <v>0.15</v>
      </c>
      <c r="AD27" s="25">
        <v>0.1</v>
      </c>
      <c r="AE27" s="24" t="s">
        <v>502</v>
      </c>
      <c r="AF27" s="25">
        <v>0</v>
      </c>
      <c r="AG27" s="25">
        <f>+AF27+'Febrero 2017'!AG27</f>
        <v>0</v>
      </c>
      <c r="AH27" s="15"/>
    </row>
    <row r="28" spans="2:34" ht="63.75" hidden="1" x14ac:dyDescent="0.25">
      <c r="B28" s="73" t="s">
        <v>40</v>
      </c>
      <c r="C28" s="73" t="s">
        <v>41</v>
      </c>
      <c r="D28" s="73" t="s">
        <v>42</v>
      </c>
      <c r="E28" s="73" t="s">
        <v>43</v>
      </c>
      <c r="F28" s="73" t="s">
        <v>52</v>
      </c>
      <c r="G28" s="73" t="s">
        <v>302</v>
      </c>
      <c r="H28" s="73" t="s">
        <v>303</v>
      </c>
      <c r="I28" s="73" t="s">
        <v>305</v>
      </c>
      <c r="J28" s="74" t="s">
        <v>101</v>
      </c>
      <c r="K28" s="15" t="s">
        <v>102</v>
      </c>
      <c r="L28" s="15" t="s">
        <v>103</v>
      </c>
      <c r="M28" s="74" t="s">
        <v>46</v>
      </c>
      <c r="N28" s="75">
        <v>42826</v>
      </c>
      <c r="O28" s="75">
        <v>43100</v>
      </c>
      <c r="P28" s="15" t="s">
        <v>96</v>
      </c>
      <c r="Q28" s="15" t="s">
        <v>104</v>
      </c>
      <c r="R28" s="76">
        <v>0.08</v>
      </c>
      <c r="S28" s="25">
        <v>0.02</v>
      </c>
      <c r="T28" s="77">
        <v>0.04</v>
      </c>
      <c r="U28" s="77">
        <v>0.06</v>
      </c>
      <c r="V28" s="76">
        <v>0.08</v>
      </c>
      <c r="W28" s="76">
        <v>0.1</v>
      </c>
      <c r="X28" s="25">
        <v>0.1</v>
      </c>
      <c r="Y28" s="76">
        <v>0.1</v>
      </c>
      <c r="Z28" s="76">
        <v>0.1</v>
      </c>
      <c r="AA28" s="25">
        <v>0.1</v>
      </c>
      <c r="AB28" s="25">
        <v>0.1</v>
      </c>
      <c r="AC28" s="25">
        <v>0.1</v>
      </c>
      <c r="AD28" s="25">
        <v>0.1</v>
      </c>
      <c r="AE28" s="24" t="s">
        <v>502</v>
      </c>
      <c r="AF28" s="25">
        <v>0.06</v>
      </c>
      <c r="AG28" s="25">
        <f>+AF28+'Febrero 2017'!AG28</f>
        <v>0.12</v>
      </c>
      <c r="AH28" s="15" t="s">
        <v>518</v>
      </c>
    </row>
    <row r="29" spans="2:34" ht="118.5" hidden="1" customHeight="1" x14ac:dyDescent="0.25">
      <c r="B29" s="73" t="s">
        <v>40</v>
      </c>
      <c r="C29" s="73" t="s">
        <v>41</v>
      </c>
      <c r="D29" s="73" t="s">
        <v>42</v>
      </c>
      <c r="E29" s="73" t="s">
        <v>43</v>
      </c>
      <c r="F29" s="73" t="s">
        <v>52</v>
      </c>
      <c r="G29" s="73" t="s">
        <v>324</v>
      </c>
      <c r="H29" s="73" t="s">
        <v>325</v>
      </c>
      <c r="I29" s="73" t="s">
        <v>323</v>
      </c>
      <c r="J29" s="74" t="s">
        <v>105</v>
      </c>
      <c r="K29" s="15" t="s">
        <v>106</v>
      </c>
      <c r="L29" s="15" t="s">
        <v>107</v>
      </c>
      <c r="M29" s="74" t="s">
        <v>46</v>
      </c>
      <c r="N29" s="75">
        <v>42745</v>
      </c>
      <c r="O29" s="75">
        <v>43100</v>
      </c>
      <c r="P29" s="15" t="s">
        <v>96</v>
      </c>
      <c r="Q29" s="15" t="s">
        <v>108</v>
      </c>
      <c r="R29" s="76">
        <v>0.08</v>
      </c>
      <c r="S29" s="25">
        <v>0.04</v>
      </c>
      <c r="T29" s="77">
        <v>0.06</v>
      </c>
      <c r="U29" s="77">
        <v>0.08</v>
      </c>
      <c r="V29" s="77">
        <v>0.08</v>
      </c>
      <c r="W29" s="77">
        <v>0.08</v>
      </c>
      <c r="X29" s="25">
        <v>0.08</v>
      </c>
      <c r="Y29" s="77">
        <v>0.08</v>
      </c>
      <c r="Z29" s="77">
        <v>0.08</v>
      </c>
      <c r="AA29" s="25">
        <v>0.1</v>
      </c>
      <c r="AB29" s="25">
        <v>0.1</v>
      </c>
      <c r="AC29" s="25">
        <v>0.1</v>
      </c>
      <c r="AD29" s="25">
        <v>0.12</v>
      </c>
      <c r="AE29" s="24" t="s">
        <v>502</v>
      </c>
      <c r="AF29" s="25">
        <v>0.08</v>
      </c>
      <c r="AG29" s="25">
        <f>+AF29+'Febrero 2017'!AG29</f>
        <v>0.18</v>
      </c>
      <c r="AH29" s="15" t="s">
        <v>519</v>
      </c>
    </row>
    <row r="30" spans="2:34" ht="63.75" hidden="1" x14ac:dyDescent="0.25">
      <c r="B30" s="73" t="s">
        <v>40</v>
      </c>
      <c r="C30" s="73" t="s">
        <v>41</v>
      </c>
      <c r="D30" s="73" t="s">
        <v>42</v>
      </c>
      <c r="E30" s="73" t="s">
        <v>43</v>
      </c>
      <c r="F30" s="73" t="s">
        <v>52</v>
      </c>
      <c r="G30" s="73" t="s">
        <v>302</v>
      </c>
      <c r="H30" s="73" t="s">
        <v>303</v>
      </c>
      <c r="I30" s="73" t="s">
        <v>305</v>
      </c>
      <c r="J30" s="74" t="s">
        <v>109</v>
      </c>
      <c r="K30" s="15" t="s">
        <v>110</v>
      </c>
      <c r="L30" s="15" t="s">
        <v>111</v>
      </c>
      <c r="M30" s="74" t="s">
        <v>46</v>
      </c>
      <c r="N30" s="75">
        <v>42658</v>
      </c>
      <c r="O30" s="75">
        <v>43100</v>
      </c>
      <c r="P30" s="15" t="s">
        <v>96</v>
      </c>
      <c r="Q30" s="15" t="s">
        <v>112</v>
      </c>
      <c r="R30" s="76">
        <v>0.02</v>
      </c>
      <c r="S30" s="25">
        <v>0.01</v>
      </c>
      <c r="T30" s="77"/>
      <c r="U30" s="77"/>
      <c r="V30" s="77">
        <v>0.04</v>
      </c>
      <c r="W30" s="77"/>
      <c r="X30" s="25"/>
      <c r="Y30" s="77"/>
      <c r="Z30" s="76">
        <v>0.1</v>
      </c>
      <c r="AA30" s="25">
        <v>0.2</v>
      </c>
      <c r="AB30" s="25">
        <v>0.2</v>
      </c>
      <c r="AC30" s="25">
        <v>0.2</v>
      </c>
      <c r="AD30" s="25">
        <v>0.25</v>
      </c>
      <c r="AE30" s="24" t="s">
        <v>502</v>
      </c>
      <c r="AF30" s="25">
        <v>0</v>
      </c>
      <c r="AG30" s="25">
        <f>+AF30+'Febrero 2017'!AG30</f>
        <v>0.01</v>
      </c>
      <c r="AH30" s="15"/>
    </row>
    <row r="31" spans="2:34" ht="306" hidden="1" x14ac:dyDescent="0.25">
      <c r="B31" s="73" t="s">
        <v>40</v>
      </c>
      <c r="C31" s="73" t="s">
        <v>41</v>
      </c>
      <c r="D31" s="73" t="s">
        <v>42</v>
      </c>
      <c r="E31" s="73" t="s">
        <v>43</v>
      </c>
      <c r="F31" s="73" t="s">
        <v>52</v>
      </c>
      <c r="G31" s="73" t="s">
        <v>302</v>
      </c>
      <c r="H31" s="73" t="s">
        <v>303</v>
      </c>
      <c r="I31" s="73" t="s">
        <v>305</v>
      </c>
      <c r="J31" s="74" t="s">
        <v>113</v>
      </c>
      <c r="K31" s="15" t="s">
        <v>114</v>
      </c>
      <c r="L31" s="15" t="s">
        <v>115</v>
      </c>
      <c r="M31" s="74" t="s">
        <v>46</v>
      </c>
      <c r="N31" s="75">
        <v>42826</v>
      </c>
      <c r="O31" s="75">
        <v>43100</v>
      </c>
      <c r="P31" s="15" t="s">
        <v>116</v>
      </c>
      <c r="Q31" s="15" t="s">
        <v>117</v>
      </c>
      <c r="R31" s="76">
        <v>0.08</v>
      </c>
      <c r="S31" s="25"/>
      <c r="T31" s="77"/>
      <c r="U31" s="77"/>
      <c r="V31" s="76">
        <v>0.05</v>
      </c>
      <c r="W31" s="76">
        <v>0.1</v>
      </c>
      <c r="X31" s="25">
        <v>0.1</v>
      </c>
      <c r="Y31" s="76">
        <v>0.1</v>
      </c>
      <c r="Z31" s="76">
        <v>0.1</v>
      </c>
      <c r="AA31" s="25">
        <v>0.1</v>
      </c>
      <c r="AB31" s="25">
        <v>0.1</v>
      </c>
      <c r="AC31" s="25">
        <v>0.1</v>
      </c>
      <c r="AD31" s="25">
        <v>0.25</v>
      </c>
      <c r="AE31" s="24" t="s">
        <v>502</v>
      </c>
      <c r="AF31" s="25">
        <v>0</v>
      </c>
      <c r="AG31" s="25">
        <f>+AF31+'Febrero 2017'!AG31</f>
        <v>0</v>
      </c>
      <c r="AH31" s="15" t="s">
        <v>520</v>
      </c>
    </row>
    <row r="32" spans="2:34" ht="153" hidden="1" x14ac:dyDescent="0.25">
      <c r="B32" s="73" t="s">
        <v>40</v>
      </c>
      <c r="C32" s="73" t="s">
        <v>41</v>
      </c>
      <c r="D32" s="73" t="s">
        <v>42</v>
      </c>
      <c r="E32" s="73" t="s">
        <v>43</v>
      </c>
      <c r="F32" s="73" t="s">
        <v>52</v>
      </c>
      <c r="G32" s="73" t="s">
        <v>302</v>
      </c>
      <c r="H32" s="73" t="s">
        <v>303</v>
      </c>
      <c r="I32" s="73" t="s">
        <v>305</v>
      </c>
      <c r="J32" s="74" t="s">
        <v>118</v>
      </c>
      <c r="K32" s="15" t="s">
        <v>119</v>
      </c>
      <c r="L32" s="15" t="s">
        <v>120</v>
      </c>
      <c r="M32" s="74" t="s">
        <v>46</v>
      </c>
      <c r="N32" s="75">
        <v>42948</v>
      </c>
      <c r="O32" s="75">
        <v>43100</v>
      </c>
      <c r="P32" s="15"/>
      <c r="Q32" s="15"/>
      <c r="R32" s="76">
        <v>0.08</v>
      </c>
      <c r="S32" s="25"/>
      <c r="T32" s="77"/>
      <c r="U32" s="77"/>
      <c r="V32" s="76"/>
      <c r="W32" s="76"/>
      <c r="X32" s="25"/>
      <c r="Y32" s="76"/>
      <c r="Z32" s="76">
        <v>0.05</v>
      </c>
      <c r="AA32" s="25">
        <v>0.1</v>
      </c>
      <c r="AB32" s="25">
        <v>0.2</v>
      </c>
      <c r="AC32" s="25">
        <v>0.3</v>
      </c>
      <c r="AD32" s="25">
        <v>0.35</v>
      </c>
      <c r="AE32" s="24" t="s">
        <v>502</v>
      </c>
      <c r="AF32" s="25">
        <v>0</v>
      </c>
      <c r="AG32" s="25">
        <f>+AF32+'Febrero 2017'!AG32</f>
        <v>0</v>
      </c>
      <c r="AH32" s="15" t="s">
        <v>521</v>
      </c>
    </row>
    <row r="33" spans="2:34" ht="89.25" hidden="1" x14ac:dyDescent="0.25">
      <c r="B33" s="73" t="s">
        <v>40</v>
      </c>
      <c r="C33" s="74" t="s">
        <v>54</v>
      </c>
      <c r="D33" s="73" t="s">
        <v>42</v>
      </c>
      <c r="E33" s="74" t="s">
        <v>55</v>
      </c>
      <c r="F33" s="74" t="s">
        <v>56</v>
      </c>
      <c r="G33" s="73" t="s">
        <v>302</v>
      </c>
      <c r="H33" s="74" t="s">
        <v>309</v>
      </c>
      <c r="I33" s="74" t="s">
        <v>310</v>
      </c>
      <c r="J33" s="80" t="s">
        <v>162</v>
      </c>
      <c r="K33" s="15" t="s">
        <v>339</v>
      </c>
      <c r="L33" s="15" t="s">
        <v>259</v>
      </c>
      <c r="M33" s="74" t="s">
        <v>57</v>
      </c>
      <c r="N33" s="75">
        <v>42795</v>
      </c>
      <c r="O33" s="75">
        <v>42916</v>
      </c>
      <c r="P33" s="15" t="s">
        <v>260</v>
      </c>
      <c r="Q33" s="15" t="s">
        <v>88</v>
      </c>
      <c r="R33" s="76">
        <v>0.2</v>
      </c>
      <c r="S33" s="25"/>
      <c r="T33" s="76"/>
      <c r="U33" s="76">
        <v>0.25</v>
      </c>
      <c r="V33" s="76">
        <v>0.25</v>
      </c>
      <c r="W33" s="76">
        <v>0.25</v>
      </c>
      <c r="X33" s="25">
        <v>0.25</v>
      </c>
      <c r="Y33" s="76"/>
      <c r="Z33" s="76"/>
      <c r="AA33" s="25"/>
      <c r="AB33" s="76"/>
      <c r="AC33" s="76"/>
      <c r="AD33" s="25"/>
      <c r="AE33" s="24" t="s">
        <v>502</v>
      </c>
      <c r="AF33" s="25">
        <v>0</v>
      </c>
      <c r="AG33" s="25">
        <f>+AF33+'Febrero 2017'!AG33</f>
        <v>0</v>
      </c>
      <c r="AH33" s="161" t="s">
        <v>438</v>
      </c>
    </row>
    <row r="34" spans="2:34" ht="157.5" hidden="1" x14ac:dyDescent="0.25">
      <c r="B34" s="73" t="s">
        <v>40</v>
      </c>
      <c r="C34" s="74" t="s">
        <v>54</v>
      </c>
      <c r="D34" s="73" t="s">
        <v>42</v>
      </c>
      <c r="E34" s="74" t="s">
        <v>55</v>
      </c>
      <c r="F34" s="73" t="s">
        <v>58</v>
      </c>
      <c r="G34" s="73" t="s">
        <v>302</v>
      </c>
      <c r="H34" s="74" t="s">
        <v>309</v>
      </c>
      <c r="I34" s="74" t="s">
        <v>311</v>
      </c>
      <c r="J34" s="245" t="s">
        <v>163</v>
      </c>
      <c r="K34" s="15" t="s">
        <v>164</v>
      </c>
      <c r="L34" s="15" t="s">
        <v>261</v>
      </c>
      <c r="M34" s="74" t="s">
        <v>57</v>
      </c>
      <c r="N34" s="75">
        <v>42736</v>
      </c>
      <c r="O34" s="75">
        <v>43100</v>
      </c>
      <c r="P34" s="15" t="s">
        <v>262</v>
      </c>
      <c r="Q34" s="15" t="s">
        <v>88</v>
      </c>
      <c r="R34" s="76">
        <v>0</v>
      </c>
      <c r="S34" s="25">
        <v>0.08</v>
      </c>
      <c r="T34" s="76">
        <v>0.08</v>
      </c>
      <c r="U34" s="76">
        <v>0.08</v>
      </c>
      <c r="V34" s="76">
        <v>0.08</v>
      </c>
      <c r="W34" s="76">
        <v>0.08</v>
      </c>
      <c r="X34" s="25">
        <v>0.08</v>
      </c>
      <c r="Y34" s="76">
        <v>0.08</v>
      </c>
      <c r="Z34" s="76">
        <v>0.08</v>
      </c>
      <c r="AA34" s="25">
        <v>0.08</v>
      </c>
      <c r="AB34" s="76">
        <v>0.09</v>
      </c>
      <c r="AC34" s="76">
        <v>0.09</v>
      </c>
      <c r="AD34" s="25">
        <v>0.1</v>
      </c>
      <c r="AE34" s="24" t="s">
        <v>502</v>
      </c>
      <c r="AF34" s="25">
        <v>0.08</v>
      </c>
      <c r="AG34" s="25">
        <f>+AF34+'Febrero 2017'!AG34</f>
        <v>0.24</v>
      </c>
      <c r="AH34" s="163" t="s">
        <v>717</v>
      </c>
    </row>
    <row r="35" spans="2:34" ht="89.25" hidden="1" x14ac:dyDescent="0.25">
      <c r="B35" s="73" t="s">
        <v>40</v>
      </c>
      <c r="C35" s="74" t="s">
        <v>54</v>
      </c>
      <c r="D35" s="73" t="s">
        <v>42</v>
      </c>
      <c r="E35" s="74" t="s">
        <v>55</v>
      </c>
      <c r="F35" s="73" t="s">
        <v>58</v>
      </c>
      <c r="G35" s="73" t="s">
        <v>302</v>
      </c>
      <c r="H35" s="74" t="s">
        <v>309</v>
      </c>
      <c r="I35" s="74" t="s">
        <v>311</v>
      </c>
      <c r="J35" s="247"/>
      <c r="K35" s="15" t="s">
        <v>165</v>
      </c>
      <c r="L35" s="15" t="s">
        <v>263</v>
      </c>
      <c r="M35" s="74" t="s">
        <v>57</v>
      </c>
      <c r="N35" s="75">
        <v>42736</v>
      </c>
      <c r="O35" s="75">
        <v>43100</v>
      </c>
      <c r="P35" s="15" t="s">
        <v>260</v>
      </c>
      <c r="Q35" s="15" t="s">
        <v>88</v>
      </c>
      <c r="R35" s="76">
        <v>0.05</v>
      </c>
      <c r="S35" s="25">
        <v>0.08</v>
      </c>
      <c r="T35" s="76">
        <v>0.08</v>
      </c>
      <c r="U35" s="76">
        <v>0.08</v>
      </c>
      <c r="V35" s="76">
        <v>0.08</v>
      </c>
      <c r="W35" s="76">
        <v>0.08</v>
      </c>
      <c r="X35" s="25">
        <v>0.08</v>
      </c>
      <c r="Y35" s="76">
        <v>0.08</v>
      </c>
      <c r="Z35" s="76">
        <v>0.08</v>
      </c>
      <c r="AA35" s="25">
        <v>0.08</v>
      </c>
      <c r="AB35" s="76">
        <v>0.09</v>
      </c>
      <c r="AC35" s="76">
        <v>0.09</v>
      </c>
      <c r="AD35" s="25">
        <v>0.1</v>
      </c>
      <c r="AE35" s="24" t="s">
        <v>502</v>
      </c>
      <c r="AF35" s="25">
        <v>0.08</v>
      </c>
      <c r="AG35" s="25">
        <f>+AF35+'Febrero 2017'!AG35</f>
        <v>0.24</v>
      </c>
      <c r="AH35" s="161" t="s">
        <v>718</v>
      </c>
    </row>
    <row r="36" spans="2:34" ht="409.5" hidden="1" x14ac:dyDescent="0.25">
      <c r="B36" s="73" t="s">
        <v>40</v>
      </c>
      <c r="C36" s="73" t="s">
        <v>58</v>
      </c>
      <c r="D36" s="73" t="s">
        <v>42</v>
      </c>
      <c r="E36" s="73" t="s">
        <v>55</v>
      </c>
      <c r="F36" s="74" t="s">
        <v>56</v>
      </c>
      <c r="G36" s="73" t="s">
        <v>302</v>
      </c>
      <c r="H36" s="74" t="s">
        <v>309</v>
      </c>
      <c r="I36" s="74" t="s">
        <v>311</v>
      </c>
      <c r="J36" s="245" t="s">
        <v>326</v>
      </c>
      <c r="K36" s="15" t="s">
        <v>166</v>
      </c>
      <c r="L36" s="15" t="s">
        <v>264</v>
      </c>
      <c r="M36" s="74" t="s">
        <v>57</v>
      </c>
      <c r="N36" s="75">
        <v>42736</v>
      </c>
      <c r="O36" s="75">
        <v>43100</v>
      </c>
      <c r="P36" s="15" t="s">
        <v>260</v>
      </c>
      <c r="Q36" s="15" t="s">
        <v>265</v>
      </c>
      <c r="R36" s="76">
        <v>0.05</v>
      </c>
      <c r="S36" s="25">
        <v>0.08</v>
      </c>
      <c r="T36" s="77">
        <v>0.08</v>
      </c>
      <c r="U36" s="77">
        <v>0.08</v>
      </c>
      <c r="V36" s="77">
        <v>0.08</v>
      </c>
      <c r="W36" s="77">
        <v>0.08</v>
      </c>
      <c r="X36" s="25">
        <v>0.08</v>
      </c>
      <c r="Y36" s="77">
        <v>0.08</v>
      </c>
      <c r="Z36" s="77">
        <v>0.08</v>
      </c>
      <c r="AA36" s="25">
        <v>0.08</v>
      </c>
      <c r="AB36" s="76">
        <v>0.09</v>
      </c>
      <c r="AC36" s="76">
        <v>0.09</v>
      </c>
      <c r="AD36" s="25">
        <v>0.1</v>
      </c>
      <c r="AE36" s="24" t="s">
        <v>502</v>
      </c>
      <c r="AF36" s="25">
        <v>0.08</v>
      </c>
      <c r="AG36" s="25">
        <f>+AF36+'Febrero 2017'!AG36</f>
        <v>0.24</v>
      </c>
      <c r="AH36" s="163" t="s">
        <v>719</v>
      </c>
    </row>
    <row r="37" spans="2:34" ht="146.25" hidden="1" x14ac:dyDescent="0.25">
      <c r="B37" s="73" t="s">
        <v>59</v>
      </c>
      <c r="C37" s="73" t="s">
        <v>58</v>
      </c>
      <c r="D37" s="73" t="s">
        <v>42</v>
      </c>
      <c r="E37" s="73" t="s">
        <v>55</v>
      </c>
      <c r="F37" s="74" t="s">
        <v>56</v>
      </c>
      <c r="G37" s="73" t="s">
        <v>302</v>
      </c>
      <c r="H37" s="74" t="s">
        <v>309</v>
      </c>
      <c r="I37" s="74" t="s">
        <v>311</v>
      </c>
      <c r="J37" s="246"/>
      <c r="K37" s="15" t="s">
        <v>167</v>
      </c>
      <c r="L37" s="15" t="s">
        <v>266</v>
      </c>
      <c r="M37" s="74" t="s">
        <v>57</v>
      </c>
      <c r="N37" s="75">
        <v>42795</v>
      </c>
      <c r="O37" s="75">
        <v>43100</v>
      </c>
      <c r="P37" s="15" t="s">
        <v>260</v>
      </c>
      <c r="Q37" s="15" t="s">
        <v>267</v>
      </c>
      <c r="R37" s="76">
        <v>0.3</v>
      </c>
      <c r="S37" s="25"/>
      <c r="T37" s="76"/>
      <c r="U37" s="76">
        <v>0.1</v>
      </c>
      <c r="V37" s="76">
        <v>0.1</v>
      </c>
      <c r="W37" s="76">
        <v>0.1</v>
      </c>
      <c r="X37" s="25">
        <v>0.1</v>
      </c>
      <c r="Y37" s="76">
        <v>0.1</v>
      </c>
      <c r="Z37" s="76">
        <v>0.1</v>
      </c>
      <c r="AA37" s="25">
        <v>0.1</v>
      </c>
      <c r="AB37" s="76">
        <v>0.1</v>
      </c>
      <c r="AC37" s="76">
        <v>0.1</v>
      </c>
      <c r="AD37" s="25">
        <v>0.1</v>
      </c>
      <c r="AE37" s="24" t="s">
        <v>502</v>
      </c>
      <c r="AF37" s="25">
        <v>0</v>
      </c>
      <c r="AG37" s="25">
        <f>+AF37+'Febrero 2017'!AG37</f>
        <v>0</v>
      </c>
      <c r="AH37" s="163" t="s">
        <v>448</v>
      </c>
    </row>
    <row r="38" spans="2:34" ht="89.25" hidden="1" x14ac:dyDescent="0.25">
      <c r="B38" s="73" t="s">
        <v>59</v>
      </c>
      <c r="C38" s="73" t="s">
        <v>58</v>
      </c>
      <c r="D38" s="73" t="s">
        <v>42</v>
      </c>
      <c r="E38" s="73" t="s">
        <v>55</v>
      </c>
      <c r="F38" s="73" t="s">
        <v>168</v>
      </c>
      <c r="G38" s="73" t="s">
        <v>302</v>
      </c>
      <c r="H38" s="74" t="s">
        <v>309</v>
      </c>
      <c r="I38" s="74" t="s">
        <v>311</v>
      </c>
      <c r="J38" s="248" t="s">
        <v>169</v>
      </c>
      <c r="K38" s="13" t="s">
        <v>170</v>
      </c>
      <c r="L38" s="13" t="s">
        <v>268</v>
      </c>
      <c r="M38" s="73" t="s">
        <v>57</v>
      </c>
      <c r="N38" s="75">
        <v>42736</v>
      </c>
      <c r="O38" s="75">
        <v>43100</v>
      </c>
      <c r="P38" s="15" t="s">
        <v>260</v>
      </c>
      <c r="Q38" s="13" t="s">
        <v>88</v>
      </c>
      <c r="R38" s="76">
        <v>0.3</v>
      </c>
      <c r="S38" s="25"/>
      <c r="T38" s="76">
        <v>0.09</v>
      </c>
      <c r="U38" s="76">
        <v>0.09</v>
      </c>
      <c r="V38" s="76">
        <v>0.09</v>
      </c>
      <c r="W38" s="76">
        <v>0.09</v>
      </c>
      <c r="X38" s="25">
        <v>0.09</v>
      </c>
      <c r="Y38" s="76">
        <v>0.09</v>
      </c>
      <c r="Z38" s="76">
        <v>0.09</v>
      </c>
      <c r="AA38" s="25">
        <v>0.09</v>
      </c>
      <c r="AB38" s="25">
        <v>0.09</v>
      </c>
      <c r="AC38" s="25">
        <v>0.09</v>
      </c>
      <c r="AD38" s="25">
        <v>0.1</v>
      </c>
      <c r="AE38" s="24" t="s">
        <v>502</v>
      </c>
      <c r="AF38" s="25">
        <v>0.09</v>
      </c>
      <c r="AG38" s="25">
        <f>+AF38+'Febrero 2017'!AG38</f>
        <v>0.18</v>
      </c>
      <c r="AH38" s="163" t="s">
        <v>720</v>
      </c>
    </row>
    <row r="39" spans="2:34" ht="89.25" hidden="1" x14ac:dyDescent="0.25">
      <c r="B39" s="73" t="s">
        <v>59</v>
      </c>
      <c r="C39" s="73" t="s">
        <v>58</v>
      </c>
      <c r="D39" s="73" t="s">
        <v>42</v>
      </c>
      <c r="E39" s="73" t="s">
        <v>55</v>
      </c>
      <c r="F39" s="73" t="s">
        <v>168</v>
      </c>
      <c r="G39" s="73" t="s">
        <v>302</v>
      </c>
      <c r="H39" s="74" t="s">
        <v>309</v>
      </c>
      <c r="I39" s="74" t="s">
        <v>311</v>
      </c>
      <c r="J39" s="249"/>
      <c r="K39" s="13" t="s">
        <v>171</v>
      </c>
      <c r="L39" s="13" t="s">
        <v>268</v>
      </c>
      <c r="M39" s="73" t="s">
        <v>57</v>
      </c>
      <c r="N39" s="75">
        <v>42736</v>
      </c>
      <c r="O39" s="75">
        <v>43100</v>
      </c>
      <c r="P39" s="15" t="s">
        <v>260</v>
      </c>
      <c r="Q39" s="13" t="s">
        <v>88</v>
      </c>
      <c r="R39" s="76">
        <v>0.1</v>
      </c>
      <c r="S39" s="25">
        <v>0.08</v>
      </c>
      <c r="T39" s="76">
        <v>0.08</v>
      </c>
      <c r="U39" s="76">
        <v>0.08</v>
      </c>
      <c r="V39" s="76">
        <v>0.08</v>
      </c>
      <c r="W39" s="76">
        <v>0.08</v>
      </c>
      <c r="X39" s="25">
        <v>0.08</v>
      </c>
      <c r="Y39" s="76">
        <v>0.08</v>
      </c>
      <c r="Z39" s="76">
        <v>0.08</v>
      </c>
      <c r="AA39" s="25">
        <v>0.08</v>
      </c>
      <c r="AB39" s="25">
        <v>0.09</v>
      </c>
      <c r="AC39" s="25">
        <v>0.09</v>
      </c>
      <c r="AD39" s="25">
        <v>0.1</v>
      </c>
      <c r="AE39" s="24" t="s">
        <v>502</v>
      </c>
      <c r="AF39" s="25">
        <v>0.08</v>
      </c>
      <c r="AG39" s="25">
        <f>+AF39+'Febrero 2017'!AG39</f>
        <v>0.24</v>
      </c>
      <c r="AH39" s="163" t="s">
        <v>721</v>
      </c>
    </row>
    <row r="40" spans="2:34" ht="76.5" hidden="1" x14ac:dyDescent="0.25">
      <c r="B40" s="73" t="s">
        <v>59</v>
      </c>
      <c r="C40" s="73" t="s">
        <v>60</v>
      </c>
      <c r="D40" s="73" t="s">
        <v>61</v>
      </c>
      <c r="E40" s="73" t="s">
        <v>62</v>
      </c>
      <c r="F40" s="73" t="s">
        <v>63</v>
      </c>
      <c r="G40" s="73" t="s">
        <v>302</v>
      </c>
      <c r="H40" s="74" t="s">
        <v>312</v>
      </c>
      <c r="I40" s="13" t="s">
        <v>312</v>
      </c>
      <c r="J40" s="248" t="s">
        <v>172</v>
      </c>
      <c r="K40" s="13" t="s">
        <v>173</v>
      </c>
      <c r="L40" s="13" t="s">
        <v>269</v>
      </c>
      <c r="M40" s="73" t="s">
        <v>57</v>
      </c>
      <c r="N40" s="75">
        <v>42736</v>
      </c>
      <c r="O40" s="75">
        <v>43100</v>
      </c>
      <c r="P40" s="15" t="s">
        <v>260</v>
      </c>
      <c r="Q40" s="13" t="s">
        <v>270</v>
      </c>
      <c r="R40" s="76">
        <v>0</v>
      </c>
      <c r="S40" s="25">
        <v>0.08</v>
      </c>
      <c r="T40" s="76">
        <v>0.08</v>
      </c>
      <c r="U40" s="76">
        <v>0.08</v>
      </c>
      <c r="V40" s="76">
        <v>0.08</v>
      </c>
      <c r="W40" s="76">
        <v>0.08</v>
      </c>
      <c r="X40" s="25">
        <v>0.08</v>
      </c>
      <c r="Y40" s="76">
        <v>0.08</v>
      </c>
      <c r="Z40" s="76">
        <v>0.08</v>
      </c>
      <c r="AA40" s="25">
        <v>0.08</v>
      </c>
      <c r="AB40" s="25">
        <v>0.09</v>
      </c>
      <c r="AC40" s="25">
        <v>0.09</v>
      </c>
      <c r="AD40" s="25">
        <v>0.1</v>
      </c>
      <c r="AE40" s="24" t="s">
        <v>502</v>
      </c>
      <c r="AF40" s="25">
        <v>0.08</v>
      </c>
      <c r="AG40" s="25">
        <f>+AF40+'Febrero 2017'!AG40</f>
        <v>0.24</v>
      </c>
      <c r="AH40" s="15"/>
    </row>
    <row r="41" spans="2:34" ht="76.5" hidden="1" x14ac:dyDescent="0.25">
      <c r="B41" s="73" t="s">
        <v>59</v>
      </c>
      <c r="C41" s="73" t="s">
        <v>60</v>
      </c>
      <c r="D41" s="73" t="s">
        <v>61</v>
      </c>
      <c r="E41" s="73" t="s">
        <v>62</v>
      </c>
      <c r="F41" s="73" t="s">
        <v>63</v>
      </c>
      <c r="G41" s="73" t="s">
        <v>302</v>
      </c>
      <c r="H41" s="74" t="s">
        <v>312</v>
      </c>
      <c r="I41" s="13" t="s">
        <v>312</v>
      </c>
      <c r="J41" s="243"/>
      <c r="K41" s="13" t="s">
        <v>171</v>
      </c>
      <c r="L41" s="13" t="s">
        <v>271</v>
      </c>
      <c r="M41" s="73" t="s">
        <v>57</v>
      </c>
      <c r="N41" s="75">
        <v>42736</v>
      </c>
      <c r="O41" s="75">
        <v>43100</v>
      </c>
      <c r="P41" s="15" t="s">
        <v>260</v>
      </c>
      <c r="Q41" s="13"/>
      <c r="R41" s="76">
        <v>1</v>
      </c>
      <c r="S41" s="25">
        <v>0.08</v>
      </c>
      <c r="T41" s="76">
        <v>0.08</v>
      </c>
      <c r="U41" s="76">
        <v>0.08</v>
      </c>
      <c r="V41" s="76">
        <v>0.08</v>
      </c>
      <c r="W41" s="76">
        <v>0.08</v>
      </c>
      <c r="X41" s="25">
        <v>0.08</v>
      </c>
      <c r="Y41" s="76">
        <v>0.08</v>
      </c>
      <c r="Z41" s="76">
        <v>0.08</v>
      </c>
      <c r="AA41" s="25">
        <v>0.08</v>
      </c>
      <c r="AB41" s="25">
        <v>0.09</v>
      </c>
      <c r="AC41" s="25">
        <v>0.09</v>
      </c>
      <c r="AD41" s="25">
        <v>0.1</v>
      </c>
      <c r="AE41" s="24" t="s">
        <v>502</v>
      </c>
      <c r="AF41" s="25">
        <v>0.08</v>
      </c>
      <c r="AG41" s="25">
        <f>+AF41+'Febrero 2017'!AG41</f>
        <v>0.24</v>
      </c>
      <c r="AH41" s="15"/>
    </row>
    <row r="42" spans="2:34" ht="76.5" hidden="1" x14ac:dyDescent="0.25">
      <c r="B42" s="73" t="s">
        <v>59</v>
      </c>
      <c r="C42" s="73" t="s">
        <v>60</v>
      </c>
      <c r="D42" s="73" t="s">
        <v>61</v>
      </c>
      <c r="E42" s="73" t="s">
        <v>62</v>
      </c>
      <c r="F42" s="73" t="s">
        <v>63</v>
      </c>
      <c r="G42" s="73" t="s">
        <v>302</v>
      </c>
      <c r="H42" s="74" t="s">
        <v>312</v>
      </c>
      <c r="I42" s="13" t="s">
        <v>312</v>
      </c>
      <c r="J42" s="249"/>
      <c r="K42" s="13" t="s">
        <v>174</v>
      </c>
      <c r="L42" s="13" t="s">
        <v>272</v>
      </c>
      <c r="M42" s="73" t="s">
        <v>57</v>
      </c>
      <c r="N42" s="75">
        <v>42887</v>
      </c>
      <c r="O42" s="75">
        <v>43100</v>
      </c>
      <c r="P42" s="15" t="s">
        <v>260</v>
      </c>
      <c r="Q42" s="13"/>
      <c r="R42" s="76">
        <v>0</v>
      </c>
      <c r="S42" s="25"/>
      <c r="T42" s="76"/>
      <c r="U42" s="76"/>
      <c r="V42" s="76"/>
      <c r="W42" s="76"/>
      <c r="X42" s="25">
        <v>0.5</v>
      </c>
      <c r="Y42" s="76"/>
      <c r="Z42" s="76"/>
      <c r="AA42" s="25"/>
      <c r="AB42" s="25"/>
      <c r="AC42" s="25"/>
      <c r="AD42" s="25">
        <v>0.5</v>
      </c>
      <c r="AE42" s="24" t="s">
        <v>502</v>
      </c>
      <c r="AF42" s="25"/>
      <c r="AG42" s="25">
        <f>+AF42+'Febrero 2017'!AG42</f>
        <v>0</v>
      </c>
      <c r="AH42" s="15"/>
    </row>
    <row r="43" spans="2:34" ht="382.5" hidden="1" x14ac:dyDescent="0.25">
      <c r="B43" s="73" t="s">
        <v>64</v>
      </c>
      <c r="C43" s="73" t="s">
        <v>65</v>
      </c>
      <c r="D43" s="73" t="s">
        <v>66</v>
      </c>
      <c r="E43" s="73" t="s">
        <v>67</v>
      </c>
      <c r="F43" s="73" t="s">
        <v>69</v>
      </c>
      <c r="G43" s="73" t="s">
        <v>313</v>
      </c>
      <c r="H43" s="73" t="s">
        <v>81</v>
      </c>
      <c r="I43" s="73" t="s">
        <v>315</v>
      </c>
      <c r="J43" s="73" t="s">
        <v>239</v>
      </c>
      <c r="K43" s="13" t="s">
        <v>240</v>
      </c>
      <c r="L43" s="13" t="s">
        <v>241</v>
      </c>
      <c r="M43" s="73" t="s">
        <v>49</v>
      </c>
      <c r="N43" s="75">
        <v>42740</v>
      </c>
      <c r="O43" s="75">
        <v>43100</v>
      </c>
      <c r="P43" s="13" t="s">
        <v>242</v>
      </c>
      <c r="Q43" s="13" t="s">
        <v>243</v>
      </c>
      <c r="R43" s="76">
        <v>0.02</v>
      </c>
      <c r="S43" s="25">
        <v>0.08</v>
      </c>
      <c r="T43" s="76">
        <v>0.08</v>
      </c>
      <c r="U43" s="76">
        <v>0.08</v>
      </c>
      <c r="V43" s="76">
        <v>0.09</v>
      </c>
      <c r="W43" s="76">
        <v>0.08</v>
      </c>
      <c r="X43" s="25">
        <v>0.08</v>
      </c>
      <c r="Y43" s="76">
        <v>0.08</v>
      </c>
      <c r="Z43" s="76">
        <v>0.09</v>
      </c>
      <c r="AA43" s="25">
        <v>0.08</v>
      </c>
      <c r="AB43" s="76">
        <v>0.09</v>
      </c>
      <c r="AC43" s="76">
        <v>0.08</v>
      </c>
      <c r="AD43" s="25">
        <v>0.09</v>
      </c>
      <c r="AE43" s="24" t="s">
        <v>502</v>
      </c>
      <c r="AF43" s="81">
        <v>0.08</v>
      </c>
      <c r="AG43" s="25">
        <f>+AF43+'Febrero 2017'!AG43</f>
        <v>0.24</v>
      </c>
      <c r="AH43" s="82" t="s">
        <v>522</v>
      </c>
    </row>
    <row r="44" spans="2:34" ht="357.75" hidden="1" customHeight="1" x14ac:dyDescent="0.25">
      <c r="B44" s="73" t="s">
        <v>64</v>
      </c>
      <c r="C44" s="73" t="s">
        <v>65</v>
      </c>
      <c r="D44" s="73" t="s">
        <v>66</v>
      </c>
      <c r="E44" s="73" t="s">
        <v>67</v>
      </c>
      <c r="F44" s="73" t="s">
        <v>69</v>
      </c>
      <c r="G44" s="73" t="s">
        <v>313</v>
      </c>
      <c r="H44" s="73" t="s">
        <v>81</v>
      </c>
      <c r="I44" s="73" t="s">
        <v>315</v>
      </c>
      <c r="J44" s="74" t="s">
        <v>244</v>
      </c>
      <c r="K44" s="13" t="s">
        <v>245</v>
      </c>
      <c r="L44" s="13" t="s">
        <v>246</v>
      </c>
      <c r="M44" s="73" t="s">
        <v>49</v>
      </c>
      <c r="N44" s="75">
        <v>42740</v>
      </c>
      <c r="O44" s="75">
        <v>43100</v>
      </c>
      <c r="P44" s="13" t="s">
        <v>242</v>
      </c>
      <c r="Q44" s="13" t="s">
        <v>247</v>
      </c>
      <c r="R44" s="76">
        <v>0.03</v>
      </c>
      <c r="S44" s="25">
        <v>0.08</v>
      </c>
      <c r="T44" s="76">
        <v>0.08</v>
      </c>
      <c r="U44" s="76">
        <v>0.08</v>
      </c>
      <c r="V44" s="76">
        <v>0.09</v>
      </c>
      <c r="W44" s="76">
        <v>0.08</v>
      </c>
      <c r="X44" s="25">
        <v>0.08</v>
      </c>
      <c r="Y44" s="76">
        <v>0.08</v>
      </c>
      <c r="Z44" s="76">
        <v>0.09</v>
      </c>
      <c r="AA44" s="25">
        <v>0.08</v>
      </c>
      <c r="AB44" s="76">
        <v>0.09</v>
      </c>
      <c r="AC44" s="76">
        <v>0.08</v>
      </c>
      <c r="AD44" s="25">
        <v>0.09</v>
      </c>
      <c r="AE44" s="24" t="s">
        <v>502</v>
      </c>
      <c r="AF44" s="81">
        <v>0.08</v>
      </c>
      <c r="AG44" s="25">
        <f>+AF44+'Febrero 2017'!AG44</f>
        <v>0.24</v>
      </c>
      <c r="AH44" s="83" t="s">
        <v>523</v>
      </c>
    </row>
    <row r="45" spans="2:34" ht="409.5" hidden="1" x14ac:dyDescent="0.25">
      <c r="B45" s="73" t="s">
        <v>64</v>
      </c>
      <c r="C45" s="73" t="s">
        <v>65</v>
      </c>
      <c r="D45" s="73" t="s">
        <v>66</v>
      </c>
      <c r="E45" s="73" t="s">
        <v>67</v>
      </c>
      <c r="F45" s="73" t="s">
        <v>69</v>
      </c>
      <c r="G45" s="73" t="s">
        <v>313</v>
      </c>
      <c r="H45" s="73" t="s">
        <v>81</v>
      </c>
      <c r="I45" s="73" t="s">
        <v>315</v>
      </c>
      <c r="J45" s="73" t="s">
        <v>557</v>
      </c>
      <c r="K45" s="13" t="s">
        <v>249</v>
      </c>
      <c r="L45" s="13" t="s">
        <v>250</v>
      </c>
      <c r="M45" s="73" t="s">
        <v>49</v>
      </c>
      <c r="N45" s="75">
        <v>42740</v>
      </c>
      <c r="O45" s="75">
        <v>43100</v>
      </c>
      <c r="P45" s="13" t="s">
        <v>242</v>
      </c>
      <c r="Q45" s="13" t="s">
        <v>251</v>
      </c>
      <c r="R45" s="76">
        <v>0.02</v>
      </c>
      <c r="S45" s="25">
        <v>0.08</v>
      </c>
      <c r="T45" s="76">
        <v>0.08</v>
      </c>
      <c r="U45" s="76">
        <v>0.08</v>
      </c>
      <c r="V45" s="76">
        <v>0.09</v>
      </c>
      <c r="W45" s="76">
        <v>0.08</v>
      </c>
      <c r="X45" s="25">
        <v>0.08</v>
      </c>
      <c r="Y45" s="76">
        <v>0.08</v>
      </c>
      <c r="Z45" s="76">
        <v>0.09</v>
      </c>
      <c r="AA45" s="25">
        <v>0.08</v>
      </c>
      <c r="AB45" s="76">
        <v>0.09</v>
      </c>
      <c r="AC45" s="76">
        <v>0.08</v>
      </c>
      <c r="AD45" s="25">
        <v>0.09</v>
      </c>
      <c r="AE45" s="24" t="s">
        <v>502</v>
      </c>
      <c r="AF45" s="81">
        <v>0.08</v>
      </c>
      <c r="AG45" s="25">
        <f>+AF45+'Febrero 2017'!AG45</f>
        <v>0.24</v>
      </c>
      <c r="AH45" s="83" t="s">
        <v>524</v>
      </c>
    </row>
    <row r="46" spans="2:34" ht="409.5" hidden="1" x14ac:dyDescent="0.25">
      <c r="B46" s="73" t="s">
        <v>64</v>
      </c>
      <c r="C46" s="73" t="s">
        <v>65</v>
      </c>
      <c r="D46" s="73" t="s">
        <v>66</v>
      </c>
      <c r="E46" s="73" t="s">
        <v>67</v>
      </c>
      <c r="F46" s="73" t="s">
        <v>69</v>
      </c>
      <c r="G46" s="73" t="s">
        <v>313</v>
      </c>
      <c r="H46" s="73" t="s">
        <v>81</v>
      </c>
      <c r="I46" s="73" t="s">
        <v>315</v>
      </c>
      <c r="J46" s="73" t="s">
        <v>558</v>
      </c>
      <c r="K46" s="13" t="s">
        <v>253</v>
      </c>
      <c r="L46" s="13" t="s">
        <v>254</v>
      </c>
      <c r="M46" s="73" t="s">
        <v>49</v>
      </c>
      <c r="N46" s="75">
        <v>42740</v>
      </c>
      <c r="O46" s="75">
        <v>43100</v>
      </c>
      <c r="P46" s="13" t="s">
        <v>242</v>
      </c>
      <c r="Q46" s="13" t="s">
        <v>251</v>
      </c>
      <c r="R46" s="76">
        <v>0.02</v>
      </c>
      <c r="S46" s="25">
        <v>0.08</v>
      </c>
      <c r="T46" s="76">
        <v>0.08</v>
      </c>
      <c r="U46" s="76">
        <v>0.08</v>
      </c>
      <c r="V46" s="76">
        <v>0.09</v>
      </c>
      <c r="W46" s="76">
        <v>0.08</v>
      </c>
      <c r="X46" s="25">
        <v>0.08</v>
      </c>
      <c r="Y46" s="76">
        <v>0.08</v>
      </c>
      <c r="Z46" s="76">
        <v>0.09</v>
      </c>
      <c r="AA46" s="25">
        <v>0.08</v>
      </c>
      <c r="AB46" s="76">
        <v>0.09</v>
      </c>
      <c r="AC46" s="76">
        <v>0.08</v>
      </c>
      <c r="AD46" s="25">
        <v>0.09</v>
      </c>
      <c r="AE46" s="24" t="s">
        <v>502</v>
      </c>
      <c r="AF46" s="81">
        <v>0.08</v>
      </c>
      <c r="AG46" s="25">
        <f>+AF46+'Febrero 2017'!AG46</f>
        <v>0.24</v>
      </c>
      <c r="AH46" s="83" t="s">
        <v>525</v>
      </c>
    </row>
    <row r="47" spans="2:34" ht="63.75" hidden="1" x14ac:dyDescent="0.25">
      <c r="B47" s="73" t="s">
        <v>64</v>
      </c>
      <c r="C47" s="73" t="s">
        <v>65</v>
      </c>
      <c r="D47" s="73" t="s">
        <v>66</v>
      </c>
      <c r="E47" s="73" t="s">
        <v>67</v>
      </c>
      <c r="F47" s="73" t="s">
        <v>75</v>
      </c>
      <c r="G47" s="73" t="s">
        <v>314</v>
      </c>
      <c r="H47" s="73" t="s">
        <v>81</v>
      </c>
      <c r="I47" s="73" t="s">
        <v>316</v>
      </c>
      <c r="J47" s="248" t="s">
        <v>134</v>
      </c>
      <c r="K47" s="13" t="s">
        <v>273</v>
      </c>
      <c r="L47" s="13" t="s">
        <v>274</v>
      </c>
      <c r="M47" s="73" t="s">
        <v>70</v>
      </c>
      <c r="N47" s="84">
        <v>42887</v>
      </c>
      <c r="O47" s="84">
        <v>43100</v>
      </c>
      <c r="P47" s="13" t="s">
        <v>88</v>
      </c>
      <c r="Q47" s="13" t="s">
        <v>88</v>
      </c>
      <c r="R47" s="76">
        <v>0.02</v>
      </c>
      <c r="S47" s="25"/>
      <c r="T47" s="76"/>
      <c r="U47" s="76"/>
      <c r="V47" s="76"/>
      <c r="W47" s="76"/>
      <c r="X47" s="25">
        <v>0.3</v>
      </c>
      <c r="Y47" s="76">
        <v>0.3</v>
      </c>
      <c r="Z47" s="76"/>
      <c r="AA47" s="25">
        <v>0.1</v>
      </c>
      <c r="AB47" s="25">
        <v>0.1</v>
      </c>
      <c r="AC47" s="25">
        <v>0.1</v>
      </c>
      <c r="AD47" s="25">
        <v>0.1</v>
      </c>
      <c r="AE47" s="24" t="s">
        <v>502</v>
      </c>
      <c r="AF47" s="25"/>
      <c r="AG47" s="25">
        <f>+AF47+'Febrero 2017'!AG47</f>
        <v>0</v>
      </c>
      <c r="AH47" s="13"/>
    </row>
    <row r="48" spans="2:34" ht="63.75" hidden="1" x14ac:dyDescent="0.25">
      <c r="B48" s="73" t="s">
        <v>64</v>
      </c>
      <c r="C48" s="73" t="s">
        <v>65</v>
      </c>
      <c r="D48" s="73" t="s">
        <v>66</v>
      </c>
      <c r="E48" s="73" t="s">
        <v>67</v>
      </c>
      <c r="F48" s="73" t="s">
        <v>75</v>
      </c>
      <c r="G48" s="73" t="s">
        <v>314</v>
      </c>
      <c r="H48" s="73" t="s">
        <v>81</v>
      </c>
      <c r="I48" s="73" t="s">
        <v>316</v>
      </c>
      <c r="J48" s="244"/>
      <c r="K48" s="13" t="s">
        <v>275</v>
      </c>
      <c r="L48" s="13" t="s">
        <v>276</v>
      </c>
      <c r="M48" s="73" t="s">
        <v>70</v>
      </c>
      <c r="N48" s="84">
        <v>42736</v>
      </c>
      <c r="O48" s="84">
        <v>43100</v>
      </c>
      <c r="P48" s="13" t="s">
        <v>88</v>
      </c>
      <c r="Q48" s="13" t="s">
        <v>88</v>
      </c>
      <c r="R48" s="76">
        <v>0.03</v>
      </c>
      <c r="S48" s="25">
        <v>0.08</v>
      </c>
      <c r="T48" s="77">
        <v>0.08</v>
      </c>
      <c r="U48" s="77">
        <v>0.08</v>
      </c>
      <c r="V48" s="77">
        <v>0.08</v>
      </c>
      <c r="W48" s="77">
        <v>0.08</v>
      </c>
      <c r="X48" s="25">
        <v>0.08</v>
      </c>
      <c r="Y48" s="77">
        <v>0.08</v>
      </c>
      <c r="Z48" s="77">
        <v>0.08</v>
      </c>
      <c r="AA48" s="25">
        <v>0.08</v>
      </c>
      <c r="AB48" s="25">
        <v>0.08</v>
      </c>
      <c r="AC48" s="25">
        <v>0.08</v>
      </c>
      <c r="AD48" s="25">
        <v>0.12</v>
      </c>
      <c r="AE48" s="24" t="s">
        <v>502</v>
      </c>
      <c r="AF48" s="25">
        <v>0.08</v>
      </c>
      <c r="AG48" s="25">
        <f>+AF48+'Febrero 2017'!AG48</f>
        <v>0.24</v>
      </c>
      <c r="AH48" s="13" t="s">
        <v>526</v>
      </c>
    </row>
    <row r="49" spans="2:34" ht="63.75" hidden="1" x14ac:dyDescent="0.25">
      <c r="B49" s="73" t="s">
        <v>64</v>
      </c>
      <c r="C49" s="73" t="s">
        <v>65</v>
      </c>
      <c r="D49" s="73" t="s">
        <v>66</v>
      </c>
      <c r="E49" s="73" t="s">
        <v>67</v>
      </c>
      <c r="F49" s="73" t="s">
        <v>75</v>
      </c>
      <c r="G49" s="73" t="s">
        <v>314</v>
      </c>
      <c r="H49" s="73" t="s">
        <v>81</v>
      </c>
      <c r="I49" s="73" t="s">
        <v>316</v>
      </c>
      <c r="J49" s="244"/>
      <c r="K49" s="13" t="s">
        <v>277</v>
      </c>
      <c r="L49" s="13" t="s">
        <v>278</v>
      </c>
      <c r="M49" s="73" t="s">
        <v>70</v>
      </c>
      <c r="N49" s="84">
        <v>42826</v>
      </c>
      <c r="O49" s="84">
        <v>42855</v>
      </c>
      <c r="P49" s="13" t="s">
        <v>281</v>
      </c>
      <c r="Q49" s="13" t="s">
        <v>88</v>
      </c>
      <c r="R49" s="76">
        <v>0.02</v>
      </c>
      <c r="S49" s="25"/>
      <c r="T49" s="77"/>
      <c r="U49" s="77"/>
      <c r="V49" s="77">
        <v>1</v>
      </c>
      <c r="W49" s="77"/>
      <c r="X49" s="25"/>
      <c r="Y49" s="77"/>
      <c r="Z49" s="77"/>
      <c r="AA49" s="25"/>
      <c r="AB49" s="25"/>
      <c r="AC49" s="25"/>
      <c r="AD49" s="25"/>
      <c r="AE49" s="24" t="s">
        <v>502</v>
      </c>
      <c r="AF49" s="25"/>
      <c r="AG49" s="25">
        <f>+AF49+'Febrero 2017'!AG49</f>
        <v>0</v>
      </c>
      <c r="AH49" s="13"/>
    </row>
    <row r="50" spans="2:34" ht="63.75" hidden="1" x14ac:dyDescent="0.25">
      <c r="B50" s="73" t="s">
        <v>64</v>
      </c>
      <c r="C50" s="73" t="s">
        <v>65</v>
      </c>
      <c r="D50" s="73" t="s">
        <v>66</v>
      </c>
      <c r="E50" s="73" t="s">
        <v>67</v>
      </c>
      <c r="F50" s="73" t="s">
        <v>75</v>
      </c>
      <c r="G50" s="73" t="s">
        <v>314</v>
      </c>
      <c r="H50" s="73" t="s">
        <v>81</v>
      </c>
      <c r="I50" s="73" t="s">
        <v>316</v>
      </c>
      <c r="J50" s="244"/>
      <c r="K50" s="13" t="s">
        <v>279</v>
      </c>
      <c r="L50" s="13" t="s">
        <v>280</v>
      </c>
      <c r="M50" s="73" t="s">
        <v>70</v>
      </c>
      <c r="N50" s="84">
        <v>42840</v>
      </c>
      <c r="O50" s="84">
        <v>43100</v>
      </c>
      <c r="P50" s="13" t="s">
        <v>71</v>
      </c>
      <c r="Q50" s="13" t="s">
        <v>88</v>
      </c>
      <c r="R50" s="76">
        <v>0.02</v>
      </c>
      <c r="S50" s="25"/>
      <c r="T50" s="77"/>
      <c r="U50" s="77"/>
      <c r="V50" s="76">
        <v>0.05</v>
      </c>
      <c r="W50" s="76">
        <v>0.05</v>
      </c>
      <c r="X50" s="25">
        <v>0.1</v>
      </c>
      <c r="Y50" s="76">
        <v>0.1</v>
      </c>
      <c r="Z50" s="76">
        <v>0.2</v>
      </c>
      <c r="AA50" s="25">
        <v>0.2</v>
      </c>
      <c r="AB50" s="76">
        <v>0.1</v>
      </c>
      <c r="AC50" s="76">
        <v>0.1</v>
      </c>
      <c r="AD50" s="25">
        <v>0.1</v>
      </c>
      <c r="AE50" s="24" t="s">
        <v>502</v>
      </c>
      <c r="AF50" s="25"/>
      <c r="AG50" s="25">
        <f>+AF50+'Febrero 2017'!AG50</f>
        <v>0</v>
      </c>
      <c r="AH50" s="85"/>
    </row>
    <row r="51" spans="2:34" ht="63.75" hidden="1" x14ac:dyDescent="0.25">
      <c r="B51" s="73" t="s">
        <v>64</v>
      </c>
      <c r="C51" s="73" t="s">
        <v>65</v>
      </c>
      <c r="D51" s="73" t="s">
        <v>66</v>
      </c>
      <c r="E51" s="73" t="s">
        <v>67</v>
      </c>
      <c r="F51" s="73" t="s">
        <v>75</v>
      </c>
      <c r="G51" s="73" t="s">
        <v>314</v>
      </c>
      <c r="H51" s="73" t="s">
        <v>81</v>
      </c>
      <c r="I51" s="73" t="s">
        <v>316</v>
      </c>
      <c r="J51" s="244"/>
      <c r="K51" s="13" t="s">
        <v>282</v>
      </c>
      <c r="L51" s="13" t="s">
        <v>283</v>
      </c>
      <c r="M51" s="73" t="s">
        <v>70</v>
      </c>
      <c r="N51" s="84">
        <v>42887</v>
      </c>
      <c r="O51" s="84">
        <v>42977</v>
      </c>
      <c r="P51" s="13" t="s">
        <v>281</v>
      </c>
      <c r="Q51" s="13" t="s">
        <v>88</v>
      </c>
      <c r="R51" s="76">
        <v>0.02</v>
      </c>
      <c r="S51" s="25"/>
      <c r="T51" s="76"/>
      <c r="U51" s="76"/>
      <c r="V51" s="76"/>
      <c r="W51" s="76"/>
      <c r="X51" s="25">
        <v>0.2</v>
      </c>
      <c r="Y51" s="76">
        <v>0.3</v>
      </c>
      <c r="Z51" s="76">
        <v>0.5</v>
      </c>
      <c r="AA51" s="25"/>
      <c r="AB51" s="25"/>
      <c r="AC51" s="25"/>
      <c r="AD51" s="25"/>
      <c r="AE51" s="24" t="s">
        <v>502</v>
      </c>
      <c r="AF51" s="25"/>
      <c r="AG51" s="25">
        <f>+AF51+'Febrero 2017'!AG51</f>
        <v>0</v>
      </c>
      <c r="AH51" s="13"/>
    </row>
    <row r="52" spans="2:34" ht="63.75" hidden="1" x14ac:dyDescent="0.25">
      <c r="B52" s="73" t="s">
        <v>64</v>
      </c>
      <c r="C52" s="73" t="s">
        <v>65</v>
      </c>
      <c r="D52" s="73" t="s">
        <v>66</v>
      </c>
      <c r="E52" s="73" t="s">
        <v>67</v>
      </c>
      <c r="F52" s="73" t="s">
        <v>75</v>
      </c>
      <c r="G52" s="73" t="s">
        <v>314</v>
      </c>
      <c r="H52" s="73" t="s">
        <v>81</v>
      </c>
      <c r="I52" s="73" t="s">
        <v>316</v>
      </c>
      <c r="J52" s="244"/>
      <c r="K52" s="13" t="s">
        <v>284</v>
      </c>
      <c r="L52" s="13" t="s">
        <v>276</v>
      </c>
      <c r="M52" s="73" t="s">
        <v>70</v>
      </c>
      <c r="N52" s="84">
        <v>42979</v>
      </c>
      <c r="O52" s="84">
        <v>43039</v>
      </c>
      <c r="P52" s="13" t="s">
        <v>88</v>
      </c>
      <c r="Q52" s="13" t="s">
        <v>88</v>
      </c>
      <c r="R52" s="76">
        <v>0.02</v>
      </c>
      <c r="S52" s="25"/>
      <c r="T52" s="77"/>
      <c r="U52" s="77"/>
      <c r="V52" s="77"/>
      <c r="W52" s="77"/>
      <c r="X52" s="25"/>
      <c r="Y52" s="77"/>
      <c r="Z52" s="77"/>
      <c r="AA52" s="25">
        <v>0.5</v>
      </c>
      <c r="AB52" s="25">
        <v>0.5</v>
      </c>
      <c r="AC52" s="25"/>
      <c r="AD52" s="25"/>
      <c r="AE52" s="24" t="s">
        <v>502</v>
      </c>
      <c r="AF52" s="25"/>
      <c r="AG52" s="25">
        <f>+AF52+'Febrero 2017'!AG52</f>
        <v>0</v>
      </c>
      <c r="AH52" s="13"/>
    </row>
    <row r="53" spans="2:34" ht="63.75" hidden="1" x14ac:dyDescent="0.25">
      <c r="B53" s="73" t="s">
        <v>64</v>
      </c>
      <c r="C53" s="73" t="s">
        <v>65</v>
      </c>
      <c r="D53" s="73" t="s">
        <v>66</v>
      </c>
      <c r="E53" s="73" t="s">
        <v>67</v>
      </c>
      <c r="F53" s="73" t="s">
        <v>75</v>
      </c>
      <c r="G53" s="73" t="s">
        <v>314</v>
      </c>
      <c r="H53" s="73" t="s">
        <v>81</v>
      </c>
      <c r="I53" s="73" t="s">
        <v>316</v>
      </c>
      <c r="J53" s="244"/>
      <c r="K53" s="13" t="s">
        <v>285</v>
      </c>
      <c r="L53" s="13" t="s">
        <v>276</v>
      </c>
      <c r="M53" s="73" t="s">
        <v>70</v>
      </c>
      <c r="N53" s="84">
        <v>42917</v>
      </c>
      <c r="O53" s="84">
        <v>43039</v>
      </c>
      <c r="P53" s="13" t="s">
        <v>88</v>
      </c>
      <c r="Q53" s="13" t="s">
        <v>88</v>
      </c>
      <c r="R53" s="76">
        <v>0.02</v>
      </c>
      <c r="S53" s="25"/>
      <c r="T53" s="77"/>
      <c r="U53" s="77"/>
      <c r="V53" s="77"/>
      <c r="W53" s="77"/>
      <c r="X53" s="25"/>
      <c r="Y53" s="77">
        <v>0.25</v>
      </c>
      <c r="Z53" s="77">
        <v>0.25</v>
      </c>
      <c r="AA53" s="25">
        <v>0.25</v>
      </c>
      <c r="AB53" s="25">
        <v>0.25</v>
      </c>
      <c r="AC53" s="25"/>
      <c r="AD53" s="25"/>
      <c r="AE53" s="24" t="s">
        <v>502</v>
      </c>
      <c r="AF53" s="25"/>
      <c r="AG53" s="25">
        <f>+AF53+'Febrero 2017'!AG53</f>
        <v>0</v>
      </c>
      <c r="AH53" s="13"/>
    </row>
    <row r="54" spans="2:34" ht="63.75" hidden="1" x14ac:dyDescent="0.25">
      <c r="B54" s="73" t="s">
        <v>64</v>
      </c>
      <c r="C54" s="73" t="s">
        <v>65</v>
      </c>
      <c r="D54" s="73" t="s">
        <v>66</v>
      </c>
      <c r="E54" s="73" t="s">
        <v>67</v>
      </c>
      <c r="F54" s="73" t="s">
        <v>75</v>
      </c>
      <c r="G54" s="73" t="s">
        <v>314</v>
      </c>
      <c r="H54" s="73" t="s">
        <v>81</v>
      </c>
      <c r="I54" s="73" t="s">
        <v>316</v>
      </c>
      <c r="J54" s="243" t="s">
        <v>135</v>
      </c>
      <c r="K54" s="13" t="s">
        <v>286</v>
      </c>
      <c r="L54" s="13" t="s">
        <v>276</v>
      </c>
      <c r="M54" s="73" t="s">
        <v>70</v>
      </c>
      <c r="N54" s="84">
        <v>42887</v>
      </c>
      <c r="O54" s="84">
        <v>42947</v>
      </c>
      <c r="P54" s="13" t="s">
        <v>88</v>
      </c>
      <c r="Q54" s="13" t="s">
        <v>88</v>
      </c>
      <c r="R54" s="76">
        <v>0.02</v>
      </c>
      <c r="S54" s="25"/>
      <c r="T54" s="77"/>
      <c r="U54" s="77"/>
      <c r="V54" s="77"/>
      <c r="W54" s="77"/>
      <c r="X54" s="25">
        <v>0.5</v>
      </c>
      <c r="Y54" s="77">
        <v>0.5</v>
      </c>
      <c r="Z54" s="77"/>
      <c r="AA54" s="25"/>
      <c r="AB54" s="76"/>
      <c r="AC54" s="76"/>
      <c r="AD54" s="25"/>
      <c r="AE54" s="24" t="s">
        <v>502</v>
      </c>
      <c r="AF54" s="25"/>
      <c r="AG54" s="25">
        <f>+AF54+'Febrero 2017'!AG54</f>
        <v>0</v>
      </c>
      <c r="AH54" s="13"/>
    </row>
    <row r="55" spans="2:34" ht="63.75" hidden="1" x14ac:dyDescent="0.25">
      <c r="B55" s="73" t="s">
        <v>64</v>
      </c>
      <c r="C55" s="73" t="s">
        <v>65</v>
      </c>
      <c r="D55" s="73" t="s">
        <v>66</v>
      </c>
      <c r="E55" s="73" t="s">
        <v>67</v>
      </c>
      <c r="F55" s="73" t="s">
        <v>75</v>
      </c>
      <c r="G55" s="73" t="s">
        <v>314</v>
      </c>
      <c r="H55" s="73" t="s">
        <v>81</v>
      </c>
      <c r="I55" s="73" t="s">
        <v>316</v>
      </c>
      <c r="J55" s="244"/>
      <c r="K55" s="13" t="s">
        <v>287</v>
      </c>
      <c r="L55" s="13" t="s">
        <v>288</v>
      </c>
      <c r="M55" s="73" t="s">
        <v>70</v>
      </c>
      <c r="N55" s="84">
        <v>42767</v>
      </c>
      <c r="O55" s="84">
        <v>43100</v>
      </c>
      <c r="P55" s="13" t="s">
        <v>88</v>
      </c>
      <c r="Q55" s="13" t="s">
        <v>88</v>
      </c>
      <c r="R55" s="76">
        <v>0.02</v>
      </c>
      <c r="S55" s="25"/>
      <c r="T55" s="76">
        <v>0.09</v>
      </c>
      <c r="U55" s="76">
        <v>0.09</v>
      </c>
      <c r="V55" s="76">
        <v>0.09</v>
      </c>
      <c r="W55" s="76">
        <v>0.09</v>
      </c>
      <c r="X55" s="25">
        <v>0.09</v>
      </c>
      <c r="Y55" s="76">
        <v>0.09</v>
      </c>
      <c r="Z55" s="76">
        <v>0.09</v>
      </c>
      <c r="AA55" s="25">
        <v>0.09</v>
      </c>
      <c r="AB55" s="76">
        <v>0.09</v>
      </c>
      <c r="AC55" s="76">
        <v>0.09</v>
      </c>
      <c r="AD55" s="25">
        <v>0.1</v>
      </c>
      <c r="AE55" s="24" t="s">
        <v>502</v>
      </c>
      <c r="AF55" s="25"/>
      <c r="AG55" s="25">
        <f>+AF55+'Febrero 2017'!AG55</f>
        <v>0.09</v>
      </c>
      <c r="AH55" s="13" t="s">
        <v>527</v>
      </c>
    </row>
    <row r="56" spans="2:34" ht="63.75" hidden="1" x14ac:dyDescent="0.25">
      <c r="B56" s="73" t="s">
        <v>64</v>
      </c>
      <c r="C56" s="73" t="s">
        <v>65</v>
      </c>
      <c r="D56" s="73" t="s">
        <v>66</v>
      </c>
      <c r="E56" s="73" t="s">
        <v>67</v>
      </c>
      <c r="F56" s="73" t="s">
        <v>75</v>
      </c>
      <c r="G56" s="73" t="s">
        <v>314</v>
      </c>
      <c r="H56" s="73" t="s">
        <v>81</v>
      </c>
      <c r="I56" s="73" t="s">
        <v>316</v>
      </c>
      <c r="J56" s="244"/>
      <c r="K56" s="13" t="s">
        <v>289</v>
      </c>
      <c r="L56" s="13" t="s">
        <v>276</v>
      </c>
      <c r="M56" s="73" t="s">
        <v>70</v>
      </c>
      <c r="N56" s="84">
        <v>42736</v>
      </c>
      <c r="O56" s="84">
        <v>43100</v>
      </c>
      <c r="P56" s="13" t="s">
        <v>88</v>
      </c>
      <c r="Q56" s="13" t="s">
        <v>88</v>
      </c>
      <c r="R56" s="76">
        <v>0.02</v>
      </c>
      <c r="S56" s="25">
        <v>0.08</v>
      </c>
      <c r="T56" s="76">
        <v>0.08</v>
      </c>
      <c r="U56" s="76">
        <v>0.08</v>
      </c>
      <c r="V56" s="76">
        <v>0.08</v>
      </c>
      <c r="W56" s="76">
        <v>0.08</v>
      </c>
      <c r="X56" s="25">
        <v>0.08</v>
      </c>
      <c r="Y56" s="76">
        <v>0.08</v>
      </c>
      <c r="Z56" s="76">
        <v>0.08</v>
      </c>
      <c r="AA56" s="25">
        <v>0.08</v>
      </c>
      <c r="AB56" s="76">
        <v>0.08</v>
      </c>
      <c r="AC56" s="76">
        <v>0.08</v>
      </c>
      <c r="AD56" s="25">
        <v>0.12</v>
      </c>
      <c r="AE56" s="24" t="s">
        <v>502</v>
      </c>
      <c r="AF56" s="25">
        <v>0.08</v>
      </c>
      <c r="AG56" s="25">
        <f>+AF56+'Febrero 2017'!AG56</f>
        <v>0.24</v>
      </c>
      <c r="AH56" s="13" t="s">
        <v>528</v>
      </c>
    </row>
    <row r="57" spans="2:34" ht="63.75" hidden="1" x14ac:dyDescent="0.25">
      <c r="B57" s="73" t="s">
        <v>64</v>
      </c>
      <c r="C57" s="73" t="s">
        <v>65</v>
      </c>
      <c r="D57" s="73" t="s">
        <v>66</v>
      </c>
      <c r="E57" s="73" t="s">
        <v>67</v>
      </c>
      <c r="F57" s="73" t="s">
        <v>75</v>
      </c>
      <c r="G57" s="73" t="s">
        <v>314</v>
      </c>
      <c r="H57" s="73" t="s">
        <v>81</v>
      </c>
      <c r="I57" s="73" t="s">
        <v>316</v>
      </c>
      <c r="J57" s="244"/>
      <c r="K57" s="13" t="s">
        <v>290</v>
      </c>
      <c r="L57" s="13" t="s">
        <v>291</v>
      </c>
      <c r="M57" s="73" t="s">
        <v>70</v>
      </c>
      <c r="N57" s="84">
        <v>42736</v>
      </c>
      <c r="O57" s="84">
        <v>43100</v>
      </c>
      <c r="P57" s="13" t="s">
        <v>88</v>
      </c>
      <c r="Q57" s="13" t="s">
        <v>88</v>
      </c>
      <c r="R57" s="76">
        <v>0.02</v>
      </c>
      <c r="S57" s="25">
        <v>0.3</v>
      </c>
      <c r="T57" s="76">
        <v>0.03</v>
      </c>
      <c r="U57" s="76">
        <v>0.03</v>
      </c>
      <c r="V57" s="76">
        <v>0.03</v>
      </c>
      <c r="W57" s="76">
        <v>0.4</v>
      </c>
      <c r="X57" s="25">
        <v>0.03</v>
      </c>
      <c r="Y57" s="76">
        <v>0.03</v>
      </c>
      <c r="Z57" s="76">
        <v>0.03</v>
      </c>
      <c r="AA57" s="25">
        <v>0.03</v>
      </c>
      <c r="AB57" s="76">
        <v>0.03</v>
      </c>
      <c r="AC57" s="76">
        <v>0.03</v>
      </c>
      <c r="AD57" s="25">
        <v>0.03</v>
      </c>
      <c r="AE57" s="24" t="s">
        <v>502</v>
      </c>
      <c r="AF57" s="25">
        <v>0.03</v>
      </c>
      <c r="AG57" s="25">
        <f>+AF57+'Febrero 2017'!AG57</f>
        <v>0.36</v>
      </c>
      <c r="AH57" s="13" t="s">
        <v>529</v>
      </c>
    </row>
    <row r="58" spans="2:34" ht="63.75" hidden="1" x14ac:dyDescent="0.25">
      <c r="B58" s="73" t="s">
        <v>64</v>
      </c>
      <c r="C58" s="73" t="s">
        <v>65</v>
      </c>
      <c r="D58" s="73" t="s">
        <v>66</v>
      </c>
      <c r="E58" s="73" t="s">
        <v>67</v>
      </c>
      <c r="F58" s="73" t="s">
        <v>75</v>
      </c>
      <c r="G58" s="73" t="s">
        <v>314</v>
      </c>
      <c r="H58" s="73" t="s">
        <v>81</v>
      </c>
      <c r="I58" s="73" t="s">
        <v>316</v>
      </c>
      <c r="J58" s="244"/>
      <c r="K58" s="13" t="s">
        <v>292</v>
      </c>
      <c r="L58" s="13" t="s">
        <v>293</v>
      </c>
      <c r="M58" s="73" t="s">
        <v>70</v>
      </c>
      <c r="N58" s="84">
        <v>42736</v>
      </c>
      <c r="O58" s="84">
        <v>42855</v>
      </c>
      <c r="P58" s="13" t="s">
        <v>88</v>
      </c>
      <c r="Q58" s="13" t="s">
        <v>88</v>
      </c>
      <c r="R58" s="76">
        <v>0.03</v>
      </c>
      <c r="S58" s="25">
        <v>0.25</v>
      </c>
      <c r="T58" s="76">
        <v>0.25</v>
      </c>
      <c r="U58" s="76">
        <v>0.25</v>
      </c>
      <c r="V58" s="76">
        <v>0.25</v>
      </c>
      <c r="W58" s="77"/>
      <c r="X58" s="25"/>
      <c r="Y58" s="77"/>
      <c r="Z58" s="77"/>
      <c r="AA58" s="25"/>
      <c r="AB58" s="76"/>
      <c r="AC58" s="76"/>
      <c r="AD58" s="25"/>
      <c r="AE58" s="24" t="s">
        <v>502</v>
      </c>
      <c r="AF58" s="25">
        <v>0.25</v>
      </c>
      <c r="AG58" s="25">
        <f>+AF58+'Febrero 2017'!AG58</f>
        <v>0.75</v>
      </c>
      <c r="AH58" s="13" t="s">
        <v>530</v>
      </c>
    </row>
    <row r="59" spans="2:34" ht="63.75" hidden="1" x14ac:dyDescent="0.25">
      <c r="B59" s="73" t="s">
        <v>64</v>
      </c>
      <c r="C59" s="73" t="s">
        <v>65</v>
      </c>
      <c r="D59" s="73" t="s">
        <v>66</v>
      </c>
      <c r="E59" s="73" t="s">
        <v>67</v>
      </c>
      <c r="F59" s="73" t="s">
        <v>75</v>
      </c>
      <c r="G59" s="73" t="s">
        <v>314</v>
      </c>
      <c r="H59" s="73" t="s">
        <v>81</v>
      </c>
      <c r="I59" s="73" t="s">
        <v>316</v>
      </c>
      <c r="J59" s="244"/>
      <c r="K59" s="13" t="s">
        <v>294</v>
      </c>
      <c r="L59" s="13" t="s">
        <v>295</v>
      </c>
      <c r="M59" s="73" t="s">
        <v>70</v>
      </c>
      <c r="N59" s="84">
        <v>42736</v>
      </c>
      <c r="O59" s="84">
        <v>42794</v>
      </c>
      <c r="P59" s="13" t="s">
        <v>88</v>
      </c>
      <c r="Q59" s="13" t="s">
        <v>88</v>
      </c>
      <c r="R59" s="76">
        <v>0.02</v>
      </c>
      <c r="S59" s="25">
        <v>1</v>
      </c>
      <c r="T59" s="76"/>
      <c r="U59" s="77"/>
      <c r="V59" s="77"/>
      <c r="W59" s="77"/>
      <c r="X59" s="25"/>
      <c r="Y59" s="77"/>
      <c r="Z59" s="77"/>
      <c r="AA59" s="25"/>
      <c r="AB59" s="76"/>
      <c r="AC59" s="76"/>
      <c r="AD59" s="25"/>
      <c r="AE59" s="24" t="s">
        <v>502</v>
      </c>
      <c r="AF59" s="25"/>
      <c r="AG59" s="25">
        <f>+AF59+'Febrero 2017'!AG59</f>
        <v>1</v>
      </c>
      <c r="AH59" s="13"/>
    </row>
    <row r="60" spans="2:34" ht="63.75" hidden="1" x14ac:dyDescent="0.25">
      <c r="B60" s="73" t="s">
        <v>64</v>
      </c>
      <c r="C60" s="73" t="s">
        <v>65</v>
      </c>
      <c r="D60" s="73" t="s">
        <v>66</v>
      </c>
      <c r="E60" s="73" t="s">
        <v>67</v>
      </c>
      <c r="F60" s="73" t="s">
        <v>75</v>
      </c>
      <c r="G60" s="73" t="s">
        <v>314</v>
      </c>
      <c r="H60" s="73" t="s">
        <v>81</v>
      </c>
      <c r="I60" s="73" t="s">
        <v>316</v>
      </c>
      <c r="J60" s="244"/>
      <c r="K60" s="13" t="s">
        <v>296</v>
      </c>
      <c r="L60" s="13" t="s">
        <v>295</v>
      </c>
      <c r="M60" s="73" t="s">
        <v>70</v>
      </c>
      <c r="N60" s="84">
        <v>42917</v>
      </c>
      <c r="O60" s="84">
        <v>42947</v>
      </c>
      <c r="P60" s="13" t="s">
        <v>88</v>
      </c>
      <c r="Q60" s="13" t="s">
        <v>88</v>
      </c>
      <c r="R60" s="76">
        <v>0.02</v>
      </c>
      <c r="S60" s="25"/>
      <c r="T60" s="77"/>
      <c r="U60" s="77"/>
      <c r="V60" s="77"/>
      <c r="W60" s="77"/>
      <c r="X60" s="25"/>
      <c r="Y60" s="77">
        <v>1</v>
      </c>
      <c r="Z60" s="77"/>
      <c r="AA60" s="25"/>
      <c r="AB60" s="76"/>
      <c r="AC60" s="76"/>
      <c r="AD60" s="25"/>
      <c r="AE60" s="24" t="s">
        <v>502</v>
      </c>
      <c r="AF60" s="25"/>
      <c r="AG60" s="25">
        <f>+AF60+'Febrero 2017'!AG60</f>
        <v>0</v>
      </c>
      <c r="AH60" s="13"/>
    </row>
    <row r="61" spans="2:34" ht="63.75" hidden="1" x14ac:dyDescent="0.25">
      <c r="B61" s="73" t="s">
        <v>64</v>
      </c>
      <c r="C61" s="73" t="s">
        <v>65</v>
      </c>
      <c r="D61" s="73" t="s">
        <v>66</v>
      </c>
      <c r="E61" s="73" t="s">
        <v>67</v>
      </c>
      <c r="F61" s="73" t="s">
        <v>75</v>
      </c>
      <c r="G61" s="73" t="s">
        <v>314</v>
      </c>
      <c r="H61" s="73" t="s">
        <v>81</v>
      </c>
      <c r="I61" s="73" t="s">
        <v>316</v>
      </c>
      <c r="J61" s="244"/>
      <c r="K61" s="13" t="s">
        <v>297</v>
      </c>
      <c r="L61" s="13" t="s">
        <v>298</v>
      </c>
      <c r="M61" s="73" t="s">
        <v>70</v>
      </c>
      <c r="N61" s="84">
        <v>42948</v>
      </c>
      <c r="O61" s="84">
        <v>43039</v>
      </c>
      <c r="P61" s="13" t="s">
        <v>88</v>
      </c>
      <c r="Q61" s="13" t="s">
        <v>88</v>
      </c>
      <c r="R61" s="76">
        <v>0.02</v>
      </c>
      <c r="S61" s="25"/>
      <c r="T61" s="77"/>
      <c r="U61" s="77"/>
      <c r="V61" s="77"/>
      <c r="W61" s="77"/>
      <c r="X61" s="25"/>
      <c r="Y61" s="77"/>
      <c r="Z61" s="77">
        <v>0.75</v>
      </c>
      <c r="AA61" s="25"/>
      <c r="AB61" s="76">
        <v>0.25</v>
      </c>
      <c r="AC61" s="76"/>
      <c r="AD61" s="25"/>
      <c r="AE61" s="24" t="s">
        <v>502</v>
      </c>
      <c r="AF61" s="25"/>
      <c r="AG61" s="25">
        <f>+AF61+'Febrero 2017'!AG61</f>
        <v>0</v>
      </c>
      <c r="AH61" s="13"/>
    </row>
    <row r="62" spans="2:34" ht="63.75" hidden="1" x14ac:dyDescent="0.25">
      <c r="B62" s="73" t="s">
        <v>64</v>
      </c>
      <c r="C62" s="73" t="s">
        <v>65</v>
      </c>
      <c r="D62" s="73" t="s">
        <v>66</v>
      </c>
      <c r="E62" s="73" t="s">
        <v>67</v>
      </c>
      <c r="F62" s="73" t="s">
        <v>75</v>
      </c>
      <c r="G62" s="73" t="s">
        <v>314</v>
      </c>
      <c r="H62" s="73" t="s">
        <v>81</v>
      </c>
      <c r="I62" s="73" t="s">
        <v>316</v>
      </c>
      <c r="J62" s="244"/>
      <c r="K62" s="13" t="s">
        <v>299</v>
      </c>
      <c r="L62" s="13" t="s">
        <v>276</v>
      </c>
      <c r="M62" s="73" t="s">
        <v>70</v>
      </c>
      <c r="N62" s="84">
        <v>42917</v>
      </c>
      <c r="O62" s="84">
        <v>43069</v>
      </c>
      <c r="P62" s="13" t="s">
        <v>53</v>
      </c>
      <c r="Q62" s="13" t="s">
        <v>88</v>
      </c>
      <c r="R62" s="76">
        <v>0.02</v>
      </c>
      <c r="S62" s="25"/>
      <c r="T62" s="77"/>
      <c r="U62" s="77"/>
      <c r="V62" s="77"/>
      <c r="W62" s="77"/>
      <c r="X62" s="25"/>
      <c r="Y62" s="76">
        <v>0.5</v>
      </c>
      <c r="Z62" s="77"/>
      <c r="AA62" s="25"/>
      <c r="AB62" s="76"/>
      <c r="AC62" s="76">
        <v>0.5</v>
      </c>
      <c r="AD62" s="25"/>
      <c r="AE62" s="24" t="s">
        <v>502</v>
      </c>
      <c r="AF62" s="25"/>
      <c r="AG62" s="25">
        <f>+AF62+'Febrero 2017'!AG62</f>
        <v>0</v>
      </c>
      <c r="AH62" s="13"/>
    </row>
    <row r="63" spans="2:34" ht="259.5" hidden="1" customHeight="1" x14ac:dyDescent="0.25">
      <c r="B63" s="73" t="s">
        <v>64</v>
      </c>
      <c r="C63" s="73" t="s">
        <v>65</v>
      </c>
      <c r="D63" s="73" t="s">
        <v>66</v>
      </c>
      <c r="E63" s="73" t="s">
        <v>67</v>
      </c>
      <c r="F63" s="73" t="s">
        <v>75</v>
      </c>
      <c r="G63" s="73" t="s">
        <v>314</v>
      </c>
      <c r="H63" s="73" t="s">
        <v>81</v>
      </c>
      <c r="I63" s="73" t="s">
        <v>316</v>
      </c>
      <c r="J63" s="86" t="s">
        <v>136</v>
      </c>
      <c r="K63" s="13" t="s">
        <v>300</v>
      </c>
      <c r="L63" s="13" t="s">
        <v>301</v>
      </c>
      <c r="M63" s="73" t="s">
        <v>70</v>
      </c>
      <c r="N63" s="84">
        <v>42795</v>
      </c>
      <c r="O63" s="84">
        <v>43100</v>
      </c>
      <c r="P63" s="13" t="s">
        <v>88</v>
      </c>
      <c r="Q63" s="13" t="s">
        <v>88</v>
      </c>
      <c r="R63" s="76">
        <v>0.02</v>
      </c>
      <c r="S63" s="25"/>
      <c r="T63" s="77"/>
      <c r="U63" s="77">
        <v>0.25</v>
      </c>
      <c r="V63" s="77"/>
      <c r="W63" s="77"/>
      <c r="X63" s="25">
        <v>0.25</v>
      </c>
      <c r="Y63" s="76"/>
      <c r="Z63" s="77"/>
      <c r="AA63" s="25">
        <v>0.25</v>
      </c>
      <c r="AB63" s="76"/>
      <c r="AC63" s="76"/>
      <c r="AD63" s="25">
        <v>0.25</v>
      </c>
      <c r="AE63" s="24" t="s">
        <v>502</v>
      </c>
      <c r="AF63" s="25">
        <v>0.25</v>
      </c>
      <c r="AG63" s="25">
        <f>+AF63+'Febrero 2017'!AG63</f>
        <v>0.25</v>
      </c>
      <c r="AH63" s="13" t="s">
        <v>531</v>
      </c>
    </row>
    <row r="64" spans="2:34" s="93" customFormat="1" ht="63.75" hidden="1" x14ac:dyDescent="0.25">
      <c r="B64" s="87" t="s">
        <v>64</v>
      </c>
      <c r="C64" s="87" t="s">
        <v>65</v>
      </c>
      <c r="D64" s="87" t="s">
        <v>66</v>
      </c>
      <c r="E64" s="87" t="s">
        <v>67</v>
      </c>
      <c r="F64" s="87" t="s">
        <v>74</v>
      </c>
      <c r="G64" s="87" t="s">
        <v>314</v>
      </c>
      <c r="H64" s="87" t="s">
        <v>81</v>
      </c>
      <c r="I64" s="87" t="s">
        <v>319</v>
      </c>
      <c r="J64" s="87" t="s">
        <v>175</v>
      </c>
      <c r="K64" s="88" t="s">
        <v>406</v>
      </c>
      <c r="L64" s="88" t="s">
        <v>176</v>
      </c>
      <c r="M64" s="87" t="s">
        <v>53</v>
      </c>
      <c r="N64" s="89">
        <v>42857</v>
      </c>
      <c r="O64" s="89">
        <v>43100</v>
      </c>
      <c r="P64" s="88" t="s">
        <v>177</v>
      </c>
      <c r="Q64" s="88" t="s">
        <v>407</v>
      </c>
      <c r="R64" s="90">
        <v>0.02</v>
      </c>
      <c r="S64" s="91"/>
      <c r="T64" s="90"/>
      <c r="U64" s="90"/>
      <c r="V64" s="90"/>
      <c r="W64" s="90">
        <v>0.2</v>
      </c>
      <c r="X64" s="91"/>
      <c r="Y64" s="90">
        <v>0.2</v>
      </c>
      <c r="Z64" s="90"/>
      <c r="AA64" s="91">
        <v>0.2</v>
      </c>
      <c r="AB64" s="90"/>
      <c r="AC64" s="90">
        <v>0.2</v>
      </c>
      <c r="AD64" s="91">
        <v>0.2</v>
      </c>
      <c r="AE64" s="24" t="s">
        <v>502</v>
      </c>
      <c r="AF64" s="91">
        <v>0</v>
      </c>
      <c r="AG64" s="25">
        <f>+AF64+'Febrero 2017'!AG64</f>
        <v>0</v>
      </c>
      <c r="AH64" s="92"/>
    </row>
    <row r="65" spans="2:34" s="93" customFormat="1" ht="63.75" hidden="1" x14ac:dyDescent="0.25">
      <c r="B65" s="87" t="s">
        <v>64</v>
      </c>
      <c r="C65" s="87" t="s">
        <v>65</v>
      </c>
      <c r="D65" s="87" t="s">
        <v>66</v>
      </c>
      <c r="E65" s="87" t="s">
        <v>67</v>
      </c>
      <c r="F65" s="87" t="s">
        <v>68</v>
      </c>
      <c r="G65" s="87" t="s">
        <v>314</v>
      </c>
      <c r="H65" s="87" t="s">
        <v>81</v>
      </c>
      <c r="I65" s="87" t="s">
        <v>319</v>
      </c>
      <c r="J65" s="87" t="s">
        <v>178</v>
      </c>
      <c r="K65" s="88" t="s">
        <v>179</v>
      </c>
      <c r="L65" s="88" t="s">
        <v>408</v>
      </c>
      <c r="M65" s="87" t="s">
        <v>53</v>
      </c>
      <c r="N65" s="89">
        <v>42781</v>
      </c>
      <c r="O65" s="89">
        <v>43100</v>
      </c>
      <c r="P65" s="88" t="s">
        <v>177</v>
      </c>
      <c r="Q65" s="88" t="s">
        <v>180</v>
      </c>
      <c r="R65" s="90">
        <v>0.02</v>
      </c>
      <c r="S65" s="91"/>
      <c r="T65" s="90">
        <v>0.2</v>
      </c>
      <c r="U65" s="90"/>
      <c r="V65" s="90">
        <v>0.2</v>
      </c>
      <c r="W65" s="90"/>
      <c r="X65" s="91"/>
      <c r="Y65" s="90">
        <v>0.2</v>
      </c>
      <c r="Z65" s="90"/>
      <c r="AA65" s="91"/>
      <c r="AB65" s="90">
        <v>0.2</v>
      </c>
      <c r="AC65" s="90"/>
      <c r="AD65" s="91">
        <v>0.2</v>
      </c>
      <c r="AE65" s="24" t="s">
        <v>502</v>
      </c>
      <c r="AF65" s="91">
        <v>0</v>
      </c>
      <c r="AG65" s="25">
        <f>+AF65+'Febrero 2017'!AG65</f>
        <v>0.2</v>
      </c>
      <c r="AH65" s="92"/>
    </row>
    <row r="66" spans="2:34" s="93" customFormat="1" ht="63.75" hidden="1" x14ac:dyDescent="0.25">
      <c r="B66" s="87" t="s">
        <v>64</v>
      </c>
      <c r="C66" s="87" t="s">
        <v>65</v>
      </c>
      <c r="D66" s="87" t="s">
        <v>66</v>
      </c>
      <c r="E66" s="87" t="s">
        <v>67</v>
      </c>
      <c r="F66" s="87" t="s">
        <v>68</v>
      </c>
      <c r="G66" s="87" t="s">
        <v>314</v>
      </c>
      <c r="H66" s="87" t="s">
        <v>81</v>
      </c>
      <c r="I66" s="87" t="s">
        <v>319</v>
      </c>
      <c r="J66" s="87" t="s">
        <v>181</v>
      </c>
      <c r="K66" s="88" t="s">
        <v>320</v>
      </c>
      <c r="L66" s="88" t="s">
        <v>408</v>
      </c>
      <c r="M66" s="87" t="s">
        <v>53</v>
      </c>
      <c r="N66" s="89">
        <v>42781</v>
      </c>
      <c r="O66" s="89">
        <v>43100</v>
      </c>
      <c r="P66" s="88" t="s">
        <v>177</v>
      </c>
      <c r="Q66" s="88" t="s">
        <v>180</v>
      </c>
      <c r="R66" s="90">
        <v>0.02</v>
      </c>
      <c r="S66" s="91"/>
      <c r="T66" s="90">
        <v>0.2</v>
      </c>
      <c r="U66" s="90"/>
      <c r="V66" s="90">
        <v>0.2</v>
      </c>
      <c r="W66" s="90"/>
      <c r="X66" s="91"/>
      <c r="Y66" s="90">
        <v>0.2</v>
      </c>
      <c r="Z66" s="90"/>
      <c r="AA66" s="91"/>
      <c r="AB66" s="90">
        <v>0.2</v>
      </c>
      <c r="AC66" s="90"/>
      <c r="AD66" s="91">
        <v>0.2</v>
      </c>
      <c r="AE66" s="24" t="s">
        <v>502</v>
      </c>
      <c r="AF66" s="91">
        <v>0</v>
      </c>
      <c r="AG66" s="25">
        <f>+AF66+'Febrero 2017'!AG66</f>
        <v>0.2</v>
      </c>
      <c r="AH66" s="92"/>
    </row>
    <row r="67" spans="2:34" s="93" customFormat="1" ht="140.25" hidden="1" customHeight="1" x14ac:dyDescent="0.25">
      <c r="B67" s="87" t="s">
        <v>64</v>
      </c>
      <c r="C67" s="87" t="s">
        <v>65</v>
      </c>
      <c r="D67" s="87" t="s">
        <v>66</v>
      </c>
      <c r="E67" s="87" t="s">
        <v>67</v>
      </c>
      <c r="F67" s="87" t="s">
        <v>74</v>
      </c>
      <c r="G67" s="87" t="s">
        <v>314</v>
      </c>
      <c r="H67" s="87" t="s">
        <v>81</v>
      </c>
      <c r="I67" s="87" t="s">
        <v>319</v>
      </c>
      <c r="J67" s="87" t="s">
        <v>182</v>
      </c>
      <c r="K67" s="88" t="s">
        <v>183</v>
      </c>
      <c r="L67" s="88" t="s">
        <v>409</v>
      </c>
      <c r="M67" s="87" t="s">
        <v>53</v>
      </c>
      <c r="N67" s="89">
        <v>42795</v>
      </c>
      <c r="O67" s="89">
        <v>42978</v>
      </c>
      <c r="P67" s="88" t="s">
        <v>71</v>
      </c>
      <c r="Q67" s="88" t="s">
        <v>180</v>
      </c>
      <c r="R67" s="90">
        <v>0.01</v>
      </c>
      <c r="S67" s="91"/>
      <c r="T67" s="90"/>
      <c r="U67" s="90">
        <v>0.2</v>
      </c>
      <c r="V67" s="90"/>
      <c r="W67" s="90">
        <v>0.3</v>
      </c>
      <c r="X67" s="91"/>
      <c r="Y67" s="90">
        <v>0.3</v>
      </c>
      <c r="Z67" s="90">
        <v>0.2</v>
      </c>
      <c r="AA67" s="91"/>
      <c r="AB67" s="90"/>
      <c r="AC67" s="90"/>
      <c r="AD67" s="91"/>
      <c r="AE67" s="24" t="s">
        <v>502</v>
      </c>
      <c r="AF67" s="91">
        <v>0.2</v>
      </c>
      <c r="AG67" s="25">
        <f>+AF67+'Febrero 2017'!AG67</f>
        <v>0.2</v>
      </c>
      <c r="AH67" s="92" t="s">
        <v>532</v>
      </c>
    </row>
    <row r="68" spans="2:34" s="93" customFormat="1" ht="209.25" hidden="1" customHeight="1" x14ac:dyDescent="0.25">
      <c r="B68" s="87" t="s">
        <v>64</v>
      </c>
      <c r="C68" s="87" t="s">
        <v>65</v>
      </c>
      <c r="D68" s="87" t="s">
        <v>66</v>
      </c>
      <c r="E68" s="87" t="s">
        <v>67</v>
      </c>
      <c r="F68" s="87" t="s">
        <v>68</v>
      </c>
      <c r="G68" s="87" t="s">
        <v>314</v>
      </c>
      <c r="H68" s="87" t="s">
        <v>81</v>
      </c>
      <c r="I68" s="87" t="s">
        <v>321</v>
      </c>
      <c r="J68" s="94" t="s">
        <v>184</v>
      </c>
      <c r="K68" s="88" t="s">
        <v>185</v>
      </c>
      <c r="L68" s="88" t="s">
        <v>186</v>
      </c>
      <c r="M68" s="87" t="s">
        <v>53</v>
      </c>
      <c r="N68" s="89">
        <v>42857</v>
      </c>
      <c r="O68" s="89">
        <v>43100</v>
      </c>
      <c r="P68" s="88" t="s">
        <v>88</v>
      </c>
      <c r="Q68" s="88" t="s">
        <v>88</v>
      </c>
      <c r="R68" s="90">
        <v>0.01</v>
      </c>
      <c r="S68" s="91"/>
      <c r="T68" s="90"/>
      <c r="U68" s="90">
        <v>0.1</v>
      </c>
      <c r="V68" s="90">
        <v>0.1</v>
      </c>
      <c r="W68" s="90">
        <v>0.1</v>
      </c>
      <c r="X68" s="91">
        <v>0.1</v>
      </c>
      <c r="Y68" s="90">
        <v>0.1</v>
      </c>
      <c r="Z68" s="90">
        <v>0.1</v>
      </c>
      <c r="AA68" s="91">
        <v>0.1</v>
      </c>
      <c r="AB68" s="90">
        <v>0.1</v>
      </c>
      <c r="AC68" s="90">
        <v>0.1</v>
      </c>
      <c r="AD68" s="91">
        <v>0.1</v>
      </c>
      <c r="AE68" s="24" t="s">
        <v>502</v>
      </c>
      <c r="AF68" s="91">
        <v>0.1</v>
      </c>
      <c r="AG68" s="25">
        <f>+AF68+'Febrero 2017'!AG68</f>
        <v>0.11</v>
      </c>
      <c r="AH68" s="92" t="s">
        <v>533</v>
      </c>
    </row>
    <row r="69" spans="2:34" s="93" customFormat="1" ht="54.75" hidden="1" customHeight="1" x14ac:dyDescent="0.25">
      <c r="B69" s="87" t="s">
        <v>64</v>
      </c>
      <c r="C69" s="87" t="s">
        <v>65</v>
      </c>
      <c r="D69" s="87" t="s">
        <v>66</v>
      </c>
      <c r="E69" s="87" t="s">
        <v>67</v>
      </c>
      <c r="F69" s="87" t="s">
        <v>68</v>
      </c>
      <c r="G69" s="87" t="s">
        <v>314</v>
      </c>
      <c r="H69" s="87" t="s">
        <v>81</v>
      </c>
      <c r="I69" s="87" t="s">
        <v>321</v>
      </c>
      <c r="J69" s="94" t="s">
        <v>184</v>
      </c>
      <c r="K69" s="88" t="s">
        <v>187</v>
      </c>
      <c r="L69" s="88" t="s">
        <v>188</v>
      </c>
      <c r="M69" s="87" t="s">
        <v>53</v>
      </c>
      <c r="N69" s="89">
        <v>42857</v>
      </c>
      <c r="O69" s="89">
        <v>43100</v>
      </c>
      <c r="P69" s="88" t="s">
        <v>189</v>
      </c>
      <c r="Q69" s="88" t="s">
        <v>88</v>
      </c>
      <c r="R69" s="90">
        <v>0.01</v>
      </c>
      <c r="S69" s="91"/>
      <c r="T69" s="90"/>
      <c r="U69" s="90"/>
      <c r="V69" s="90"/>
      <c r="W69" s="90">
        <v>0.05</v>
      </c>
      <c r="X69" s="91">
        <v>0.08</v>
      </c>
      <c r="Y69" s="90">
        <v>0.1</v>
      </c>
      <c r="Z69" s="90">
        <v>0.14299999999999999</v>
      </c>
      <c r="AA69" s="91">
        <v>0.14599999999999999</v>
      </c>
      <c r="AB69" s="90">
        <v>0.183</v>
      </c>
      <c r="AC69" s="90">
        <v>0.193</v>
      </c>
      <c r="AD69" s="91">
        <v>0.1</v>
      </c>
      <c r="AE69" s="24" t="s">
        <v>502</v>
      </c>
      <c r="AF69" s="91">
        <v>0.05</v>
      </c>
      <c r="AG69" s="25">
        <f>+AF69+'Febrero 2017'!AG69</f>
        <v>6.0000000000000005E-2</v>
      </c>
      <c r="AH69" s="92" t="s">
        <v>534</v>
      </c>
    </row>
    <row r="70" spans="2:34" s="93" customFormat="1" ht="88.5" hidden="1" customHeight="1" x14ac:dyDescent="0.25">
      <c r="B70" s="87" t="s">
        <v>64</v>
      </c>
      <c r="C70" s="87" t="s">
        <v>65</v>
      </c>
      <c r="D70" s="87" t="s">
        <v>66</v>
      </c>
      <c r="E70" s="87" t="s">
        <v>67</v>
      </c>
      <c r="F70" s="87" t="s">
        <v>68</v>
      </c>
      <c r="G70" s="87" t="s">
        <v>314</v>
      </c>
      <c r="H70" s="87" t="s">
        <v>81</v>
      </c>
      <c r="I70" s="87" t="s">
        <v>321</v>
      </c>
      <c r="J70" s="94" t="s">
        <v>190</v>
      </c>
      <c r="K70" s="88" t="s">
        <v>191</v>
      </c>
      <c r="L70" s="88" t="s">
        <v>192</v>
      </c>
      <c r="M70" s="87" t="s">
        <v>53</v>
      </c>
      <c r="N70" s="89">
        <v>42795</v>
      </c>
      <c r="O70" s="89">
        <v>42978</v>
      </c>
      <c r="P70" s="88" t="s">
        <v>88</v>
      </c>
      <c r="Q70" s="88" t="s">
        <v>88</v>
      </c>
      <c r="R70" s="90">
        <v>0.01</v>
      </c>
      <c r="S70" s="91"/>
      <c r="T70" s="90"/>
      <c r="U70" s="90">
        <v>0.05</v>
      </c>
      <c r="V70" s="90">
        <v>0.19</v>
      </c>
      <c r="W70" s="90">
        <v>0.19</v>
      </c>
      <c r="X70" s="91">
        <v>0.19</v>
      </c>
      <c r="Y70" s="90">
        <v>0.19</v>
      </c>
      <c r="Z70" s="90">
        <v>0.19</v>
      </c>
      <c r="AA70" s="91"/>
      <c r="AB70" s="90"/>
      <c r="AC70" s="90"/>
      <c r="AD70" s="91"/>
      <c r="AE70" s="24" t="s">
        <v>502</v>
      </c>
      <c r="AF70" s="91">
        <v>0.05</v>
      </c>
      <c r="AG70" s="25">
        <f>+AF70+'Febrero 2017'!AG70</f>
        <v>0.55000000000000004</v>
      </c>
      <c r="AH70" s="92" t="s">
        <v>535</v>
      </c>
    </row>
    <row r="71" spans="2:34" ht="116.25" hidden="1" customHeight="1" x14ac:dyDescent="0.25">
      <c r="B71" s="73" t="s">
        <v>64</v>
      </c>
      <c r="C71" s="73" t="s">
        <v>65</v>
      </c>
      <c r="D71" s="73" t="s">
        <v>66</v>
      </c>
      <c r="E71" s="73" t="s">
        <v>67</v>
      </c>
      <c r="F71" s="73" t="s">
        <v>72</v>
      </c>
      <c r="G71" s="73" t="s">
        <v>314</v>
      </c>
      <c r="H71" s="73" t="s">
        <v>81</v>
      </c>
      <c r="I71" s="73" t="s">
        <v>316</v>
      </c>
      <c r="J71" s="74" t="s">
        <v>193</v>
      </c>
      <c r="K71" s="13" t="s">
        <v>194</v>
      </c>
      <c r="L71" s="13" t="s">
        <v>195</v>
      </c>
      <c r="M71" s="73" t="s">
        <v>53</v>
      </c>
      <c r="N71" s="84">
        <v>42758</v>
      </c>
      <c r="O71" s="84">
        <v>42825</v>
      </c>
      <c r="P71" s="13" t="s">
        <v>177</v>
      </c>
      <c r="Q71" s="13" t="s">
        <v>88</v>
      </c>
      <c r="R71" s="76">
        <v>0.03</v>
      </c>
      <c r="S71" s="25">
        <v>0.15</v>
      </c>
      <c r="T71" s="76">
        <v>0.45</v>
      </c>
      <c r="U71" s="76">
        <v>0.4</v>
      </c>
      <c r="V71" s="77"/>
      <c r="W71" s="77"/>
      <c r="X71" s="25"/>
      <c r="Y71" s="77"/>
      <c r="Z71" s="77"/>
      <c r="AA71" s="25"/>
      <c r="AB71" s="76"/>
      <c r="AC71" s="76"/>
      <c r="AD71" s="25"/>
      <c r="AE71" s="24" t="s">
        <v>502</v>
      </c>
      <c r="AF71" s="25">
        <v>0.4</v>
      </c>
      <c r="AG71" s="25">
        <f>+AF71+'Febrero 2017'!AG71</f>
        <v>1</v>
      </c>
      <c r="AH71" s="92" t="s">
        <v>536</v>
      </c>
    </row>
    <row r="72" spans="2:34" ht="63.75" hidden="1" x14ac:dyDescent="0.25">
      <c r="B72" s="73" t="s">
        <v>64</v>
      </c>
      <c r="C72" s="73" t="s">
        <v>65</v>
      </c>
      <c r="D72" s="73" t="s">
        <v>66</v>
      </c>
      <c r="E72" s="73" t="s">
        <v>67</v>
      </c>
      <c r="F72" s="73" t="s">
        <v>72</v>
      </c>
      <c r="G72" s="73" t="s">
        <v>314</v>
      </c>
      <c r="H72" s="73" t="s">
        <v>81</v>
      </c>
      <c r="I72" s="73" t="s">
        <v>316</v>
      </c>
      <c r="J72" s="74" t="s">
        <v>196</v>
      </c>
      <c r="K72" s="13" t="s">
        <v>197</v>
      </c>
      <c r="L72" s="13" t="s">
        <v>198</v>
      </c>
      <c r="M72" s="73" t="s">
        <v>53</v>
      </c>
      <c r="N72" s="84">
        <v>42826</v>
      </c>
      <c r="O72" s="84">
        <v>43100</v>
      </c>
      <c r="P72" s="13" t="s">
        <v>199</v>
      </c>
      <c r="Q72" s="13" t="s">
        <v>88</v>
      </c>
      <c r="R72" s="76">
        <v>0.03</v>
      </c>
      <c r="S72" s="25"/>
      <c r="T72" s="76"/>
      <c r="U72" s="76"/>
      <c r="V72" s="76">
        <v>0.05</v>
      </c>
      <c r="W72" s="76">
        <v>0.08</v>
      </c>
      <c r="X72" s="25">
        <v>0.12</v>
      </c>
      <c r="Y72" s="76">
        <v>0.12</v>
      </c>
      <c r="Z72" s="76">
        <v>0.12</v>
      </c>
      <c r="AA72" s="25">
        <v>0.12</v>
      </c>
      <c r="AB72" s="76">
        <v>0.13</v>
      </c>
      <c r="AC72" s="76">
        <v>0.14000000000000001</v>
      </c>
      <c r="AD72" s="25">
        <v>0.12</v>
      </c>
      <c r="AE72" s="24" t="s">
        <v>502</v>
      </c>
      <c r="AF72" s="25"/>
      <c r="AG72" s="25">
        <f>+AF72+'Febrero 2017'!AG72</f>
        <v>0</v>
      </c>
      <c r="AH72" s="92"/>
    </row>
    <row r="73" spans="2:34" ht="63.75" hidden="1" x14ac:dyDescent="0.25">
      <c r="B73" s="73" t="s">
        <v>64</v>
      </c>
      <c r="C73" s="73" t="s">
        <v>65</v>
      </c>
      <c r="D73" s="73" t="s">
        <v>66</v>
      </c>
      <c r="E73" s="73" t="s">
        <v>67</v>
      </c>
      <c r="F73" s="73" t="s">
        <v>68</v>
      </c>
      <c r="G73" s="73" t="s">
        <v>314</v>
      </c>
      <c r="H73" s="73" t="s">
        <v>81</v>
      </c>
      <c r="I73" s="73" t="s">
        <v>316</v>
      </c>
      <c r="J73" s="74" t="s">
        <v>196</v>
      </c>
      <c r="K73" s="13" t="s">
        <v>537</v>
      </c>
      <c r="L73" s="13" t="s">
        <v>201</v>
      </c>
      <c r="M73" s="73" t="s">
        <v>53</v>
      </c>
      <c r="N73" s="84">
        <v>42795</v>
      </c>
      <c r="O73" s="84">
        <v>43069</v>
      </c>
      <c r="P73" s="13" t="s">
        <v>88</v>
      </c>
      <c r="Q73" s="13"/>
      <c r="R73" s="76">
        <v>0.01</v>
      </c>
      <c r="S73" s="25"/>
      <c r="T73" s="76"/>
      <c r="U73" s="76">
        <v>0.05</v>
      </c>
      <c r="V73" s="76">
        <v>0.06</v>
      </c>
      <c r="W73" s="76">
        <v>0.08</v>
      </c>
      <c r="X73" s="25">
        <v>0.12</v>
      </c>
      <c r="Y73" s="76"/>
      <c r="Z73" s="76">
        <v>0.12</v>
      </c>
      <c r="AA73" s="25">
        <v>0.15</v>
      </c>
      <c r="AB73" s="76">
        <v>0.17</v>
      </c>
      <c r="AC73" s="76">
        <v>0.25</v>
      </c>
      <c r="AD73" s="25"/>
      <c r="AE73" s="24" t="s">
        <v>502</v>
      </c>
      <c r="AF73" s="25">
        <v>0.05</v>
      </c>
      <c r="AG73" s="25">
        <f>+AF73+'Febrero 2017'!AG73</f>
        <v>0.05</v>
      </c>
      <c r="AH73" s="92" t="s">
        <v>538</v>
      </c>
    </row>
    <row r="74" spans="2:34" ht="150.75" hidden="1" customHeight="1" x14ac:dyDescent="0.25">
      <c r="B74" s="73" t="s">
        <v>64</v>
      </c>
      <c r="C74" s="73" t="s">
        <v>65</v>
      </c>
      <c r="D74" s="73" t="s">
        <v>66</v>
      </c>
      <c r="E74" s="73" t="s">
        <v>67</v>
      </c>
      <c r="F74" s="73" t="s">
        <v>74</v>
      </c>
      <c r="G74" s="73" t="s">
        <v>314</v>
      </c>
      <c r="H74" s="73" t="s">
        <v>81</v>
      </c>
      <c r="I74" s="73" t="s">
        <v>316</v>
      </c>
      <c r="J74" s="74" t="s">
        <v>202</v>
      </c>
      <c r="K74" s="13" t="s">
        <v>203</v>
      </c>
      <c r="L74" s="13" t="s">
        <v>204</v>
      </c>
      <c r="M74" s="73" t="s">
        <v>53</v>
      </c>
      <c r="N74" s="84">
        <v>42826</v>
      </c>
      <c r="O74" s="84">
        <v>43100</v>
      </c>
      <c r="P74" s="13" t="s">
        <v>189</v>
      </c>
      <c r="Q74" s="13" t="s">
        <v>88</v>
      </c>
      <c r="R74" s="76">
        <v>0.01</v>
      </c>
      <c r="S74" s="25"/>
      <c r="T74" s="77"/>
      <c r="U74" s="77"/>
      <c r="V74" s="76">
        <v>0.11</v>
      </c>
      <c r="W74" s="76">
        <v>0.11</v>
      </c>
      <c r="X74" s="25">
        <v>0.11</v>
      </c>
      <c r="Y74" s="76">
        <v>0.11</v>
      </c>
      <c r="Z74" s="76">
        <v>0.11</v>
      </c>
      <c r="AA74" s="25">
        <v>0.11</v>
      </c>
      <c r="AB74" s="76">
        <v>0.11</v>
      </c>
      <c r="AC74" s="76">
        <v>0.11</v>
      </c>
      <c r="AD74" s="25">
        <v>0.12</v>
      </c>
      <c r="AE74" s="24" t="s">
        <v>502</v>
      </c>
      <c r="AF74" s="25">
        <v>0.01</v>
      </c>
      <c r="AG74" s="25">
        <f>+AF74+'Febrero 2017'!AG74</f>
        <v>0.02</v>
      </c>
      <c r="AH74" s="92"/>
    </row>
    <row r="75" spans="2:34" ht="63.75" hidden="1" x14ac:dyDescent="0.25">
      <c r="B75" s="73" t="s">
        <v>64</v>
      </c>
      <c r="C75" s="73" t="s">
        <v>65</v>
      </c>
      <c r="D75" s="73" t="s">
        <v>66</v>
      </c>
      <c r="E75" s="73" t="s">
        <v>67</v>
      </c>
      <c r="F75" s="73" t="s">
        <v>74</v>
      </c>
      <c r="G75" s="73" t="s">
        <v>314</v>
      </c>
      <c r="H75" s="73" t="s">
        <v>81</v>
      </c>
      <c r="I75" s="73" t="s">
        <v>316</v>
      </c>
      <c r="J75" s="74" t="s">
        <v>202</v>
      </c>
      <c r="K75" s="13" t="s">
        <v>205</v>
      </c>
      <c r="L75" s="13" t="s">
        <v>201</v>
      </c>
      <c r="M75" s="73" t="s">
        <v>53</v>
      </c>
      <c r="N75" s="84">
        <v>42826</v>
      </c>
      <c r="O75" s="84">
        <v>42916</v>
      </c>
      <c r="P75" s="13"/>
      <c r="Q75" s="13"/>
      <c r="R75" s="76">
        <v>0.03</v>
      </c>
      <c r="S75" s="25"/>
      <c r="T75" s="77"/>
      <c r="U75" s="77"/>
      <c r="V75" s="76">
        <v>0.3</v>
      </c>
      <c r="W75" s="76">
        <v>0.3</v>
      </c>
      <c r="X75" s="25">
        <v>0.4</v>
      </c>
      <c r="Y75" s="77"/>
      <c r="Z75" s="77"/>
      <c r="AA75" s="25"/>
      <c r="AB75" s="76"/>
      <c r="AC75" s="76"/>
      <c r="AD75" s="25"/>
      <c r="AE75" s="24" t="s">
        <v>502</v>
      </c>
      <c r="AF75" s="25">
        <v>0.3</v>
      </c>
      <c r="AG75" s="25">
        <f>+AF75+'Febrero 2017'!AG75</f>
        <v>0.31</v>
      </c>
      <c r="AH75" s="92" t="s">
        <v>539</v>
      </c>
    </row>
    <row r="76" spans="2:34" ht="63.75" hidden="1" x14ac:dyDescent="0.25">
      <c r="B76" s="73" t="s">
        <v>64</v>
      </c>
      <c r="C76" s="73" t="s">
        <v>65</v>
      </c>
      <c r="D76" s="73" t="s">
        <v>66</v>
      </c>
      <c r="E76" s="73" t="s">
        <v>67</v>
      </c>
      <c r="F76" s="73" t="s">
        <v>74</v>
      </c>
      <c r="G76" s="73" t="s">
        <v>314</v>
      </c>
      <c r="H76" s="73" t="s">
        <v>81</v>
      </c>
      <c r="I76" s="73" t="s">
        <v>316</v>
      </c>
      <c r="J76" s="74" t="s">
        <v>202</v>
      </c>
      <c r="K76" s="13" t="s">
        <v>206</v>
      </c>
      <c r="L76" s="13" t="s">
        <v>207</v>
      </c>
      <c r="M76" s="73" t="s">
        <v>53</v>
      </c>
      <c r="N76" s="84">
        <v>42917</v>
      </c>
      <c r="O76" s="84">
        <v>43100</v>
      </c>
      <c r="P76" s="13"/>
      <c r="Q76" s="13"/>
      <c r="R76" s="76">
        <v>0.02</v>
      </c>
      <c r="S76" s="25"/>
      <c r="T76" s="77"/>
      <c r="U76" s="77"/>
      <c r="V76" s="77"/>
      <c r="W76" s="77"/>
      <c r="X76" s="25"/>
      <c r="Y76" s="76">
        <v>0.16</v>
      </c>
      <c r="Z76" s="76">
        <v>0.17</v>
      </c>
      <c r="AA76" s="25">
        <v>0.16</v>
      </c>
      <c r="AB76" s="76">
        <v>0.17</v>
      </c>
      <c r="AC76" s="76">
        <v>0.17</v>
      </c>
      <c r="AD76" s="25">
        <v>0.17</v>
      </c>
      <c r="AE76" s="24" t="s">
        <v>502</v>
      </c>
      <c r="AF76" s="25">
        <v>0.01</v>
      </c>
      <c r="AG76" s="25">
        <f>+AF76+'Febrero 2017'!AG76</f>
        <v>0.02</v>
      </c>
      <c r="AH76" s="92" t="s">
        <v>540</v>
      </c>
    </row>
    <row r="77" spans="2:34" ht="63.75" hidden="1" x14ac:dyDescent="0.25">
      <c r="B77" s="73" t="s">
        <v>64</v>
      </c>
      <c r="C77" s="73" t="s">
        <v>65</v>
      </c>
      <c r="D77" s="73" t="s">
        <v>66</v>
      </c>
      <c r="E77" s="73" t="s">
        <v>67</v>
      </c>
      <c r="F77" s="73" t="s">
        <v>68</v>
      </c>
      <c r="G77" s="73" t="s">
        <v>314</v>
      </c>
      <c r="H77" s="73" t="s">
        <v>81</v>
      </c>
      <c r="I77" s="146" t="s">
        <v>316</v>
      </c>
      <c r="J77" s="74" t="s">
        <v>208</v>
      </c>
      <c r="K77" s="13" t="s">
        <v>211</v>
      </c>
      <c r="L77" s="13" t="s">
        <v>209</v>
      </c>
      <c r="M77" s="73" t="s">
        <v>53</v>
      </c>
      <c r="N77" s="84">
        <v>42736</v>
      </c>
      <c r="O77" s="84">
        <v>43099</v>
      </c>
      <c r="P77" s="13" t="s">
        <v>212</v>
      </c>
      <c r="Q77" s="13" t="s">
        <v>88</v>
      </c>
      <c r="R77" s="76">
        <v>0.02</v>
      </c>
      <c r="S77" s="25">
        <v>0.08</v>
      </c>
      <c r="T77" s="76">
        <v>0.08</v>
      </c>
      <c r="U77" s="76">
        <v>0.08</v>
      </c>
      <c r="V77" s="76">
        <v>0.09</v>
      </c>
      <c r="W77" s="76">
        <v>0.08</v>
      </c>
      <c r="X77" s="25">
        <v>0.08</v>
      </c>
      <c r="Y77" s="76">
        <v>0.08</v>
      </c>
      <c r="Z77" s="76">
        <v>0.09</v>
      </c>
      <c r="AA77" s="25">
        <v>0.08</v>
      </c>
      <c r="AB77" s="76">
        <v>0.09</v>
      </c>
      <c r="AC77" s="76">
        <v>0.08</v>
      </c>
      <c r="AD77" s="25">
        <v>0.09</v>
      </c>
      <c r="AE77" s="24" t="s">
        <v>502</v>
      </c>
      <c r="AF77" s="76">
        <v>0.08</v>
      </c>
      <c r="AG77" s="25">
        <f>+AF77+'Febrero 2017'!AG77</f>
        <v>0.65999999999999992</v>
      </c>
      <c r="AH77" s="92" t="s">
        <v>541</v>
      </c>
    </row>
    <row r="78" spans="2:34" ht="49.5" hidden="1" customHeight="1" x14ac:dyDescent="0.25">
      <c r="B78" s="73" t="s">
        <v>64</v>
      </c>
      <c r="C78" s="73" t="s">
        <v>65</v>
      </c>
      <c r="D78" s="73" t="s">
        <v>66</v>
      </c>
      <c r="E78" s="73" t="s">
        <v>67</v>
      </c>
      <c r="F78" s="73" t="s">
        <v>68</v>
      </c>
      <c r="G78" s="73" t="s">
        <v>314</v>
      </c>
      <c r="H78" s="73" t="s">
        <v>81</v>
      </c>
      <c r="I78" s="146" t="s">
        <v>316</v>
      </c>
      <c r="J78" s="74" t="s">
        <v>208</v>
      </c>
      <c r="K78" s="13" t="s">
        <v>210</v>
      </c>
      <c r="L78" s="13"/>
      <c r="M78" s="73" t="s">
        <v>53</v>
      </c>
      <c r="N78" s="84">
        <v>42736</v>
      </c>
      <c r="O78" s="84">
        <v>42916</v>
      </c>
      <c r="P78" s="13" t="s">
        <v>177</v>
      </c>
      <c r="Q78" s="13"/>
      <c r="R78" s="76">
        <v>0.02</v>
      </c>
      <c r="S78" s="25">
        <v>0.17</v>
      </c>
      <c r="T78" s="77">
        <v>0.16</v>
      </c>
      <c r="U78" s="77">
        <v>0.17</v>
      </c>
      <c r="V78" s="77">
        <v>0.17</v>
      </c>
      <c r="W78" s="77">
        <v>0.16</v>
      </c>
      <c r="X78" s="25">
        <v>0.17</v>
      </c>
      <c r="Y78" s="77"/>
      <c r="Z78" s="77"/>
      <c r="AA78" s="25"/>
      <c r="AB78" s="76"/>
      <c r="AC78" s="76"/>
      <c r="AD78" s="25"/>
      <c r="AE78" s="24" t="s">
        <v>502</v>
      </c>
      <c r="AF78" s="76">
        <v>0.17</v>
      </c>
      <c r="AG78" s="25">
        <f>+AF78+'Febrero 2017'!AG78</f>
        <v>0.5</v>
      </c>
      <c r="AH78" s="92" t="s">
        <v>542</v>
      </c>
    </row>
    <row r="79" spans="2:34" ht="66.75" hidden="1" customHeight="1" x14ac:dyDescent="0.2">
      <c r="B79" s="73" t="s">
        <v>64</v>
      </c>
      <c r="C79" s="73" t="s">
        <v>65</v>
      </c>
      <c r="D79" s="73" t="s">
        <v>66</v>
      </c>
      <c r="E79" s="73" t="s">
        <v>67</v>
      </c>
      <c r="F79" s="73" t="s">
        <v>68</v>
      </c>
      <c r="G79" s="73" t="s">
        <v>314</v>
      </c>
      <c r="H79" s="73" t="s">
        <v>81</v>
      </c>
      <c r="I79" s="146" t="s">
        <v>680</v>
      </c>
      <c r="J79" s="95" t="s">
        <v>433</v>
      </c>
      <c r="K79" s="15" t="s">
        <v>341</v>
      </c>
      <c r="L79" s="15" t="s">
        <v>342</v>
      </c>
      <c r="M79" s="74" t="s">
        <v>45</v>
      </c>
      <c r="N79" s="75" t="s">
        <v>343</v>
      </c>
      <c r="O79" s="75" t="s">
        <v>344</v>
      </c>
      <c r="P79" s="15" t="s">
        <v>345</v>
      </c>
      <c r="Q79" s="15" t="s">
        <v>478</v>
      </c>
      <c r="R79" s="76">
        <v>0.03</v>
      </c>
      <c r="S79" s="25"/>
      <c r="T79" s="77"/>
      <c r="U79" s="77"/>
      <c r="V79" s="77">
        <v>0.2</v>
      </c>
      <c r="W79" s="77"/>
      <c r="X79" s="25"/>
      <c r="Y79" s="77">
        <v>0.2</v>
      </c>
      <c r="Z79" s="77"/>
      <c r="AA79" s="25"/>
      <c r="AB79" s="76"/>
      <c r="AC79" s="76"/>
      <c r="AD79" s="25">
        <v>0.6</v>
      </c>
      <c r="AE79" s="24" t="s">
        <v>502</v>
      </c>
      <c r="AF79" s="25">
        <v>0.05</v>
      </c>
      <c r="AG79" s="25">
        <f>+AF79+'Febrero 2017'!AG79</f>
        <v>0.05</v>
      </c>
      <c r="AH79" s="13" t="s">
        <v>543</v>
      </c>
    </row>
    <row r="80" spans="2:34" ht="318.75" hidden="1" x14ac:dyDescent="0.25">
      <c r="B80" s="73" t="s">
        <v>64</v>
      </c>
      <c r="C80" s="73" t="s">
        <v>65</v>
      </c>
      <c r="D80" s="73" t="s">
        <v>66</v>
      </c>
      <c r="E80" s="73" t="s">
        <v>67</v>
      </c>
      <c r="F80" s="73" t="s">
        <v>68</v>
      </c>
      <c r="G80" s="73" t="s">
        <v>314</v>
      </c>
      <c r="H80" s="73" t="s">
        <v>81</v>
      </c>
      <c r="I80" s="146" t="s">
        <v>680</v>
      </c>
      <c r="J80" s="245" t="s">
        <v>348</v>
      </c>
      <c r="K80" s="15" t="s">
        <v>349</v>
      </c>
      <c r="L80" s="15" t="s">
        <v>350</v>
      </c>
      <c r="M80" s="73" t="s">
        <v>45</v>
      </c>
      <c r="N80" s="84">
        <v>42801</v>
      </c>
      <c r="O80" s="84">
        <v>43100</v>
      </c>
      <c r="P80" s="13" t="s">
        <v>177</v>
      </c>
      <c r="Q80" s="13" t="s">
        <v>88</v>
      </c>
      <c r="R80" s="76">
        <v>0.03</v>
      </c>
      <c r="S80" s="25"/>
      <c r="T80" s="77"/>
      <c r="U80" s="77">
        <v>0.1</v>
      </c>
      <c r="V80" s="77">
        <v>0.1</v>
      </c>
      <c r="W80" s="77">
        <v>0.1</v>
      </c>
      <c r="X80" s="25">
        <v>0.1</v>
      </c>
      <c r="Y80" s="77">
        <v>0.1</v>
      </c>
      <c r="Z80" s="77">
        <v>0.1</v>
      </c>
      <c r="AA80" s="25">
        <v>0.1</v>
      </c>
      <c r="AB80" s="76">
        <v>0.1</v>
      </c>
      <c r="AC80" s="76">
        <v>0.1</v>
      </c>
      <c r="AD80" s="25">
        <v>0.1</v>
      </c>
      <c r="AE80" s="24" t="s">
        <v>502</v>
      </c>
      <c r="AF80" s="25">
        <v>0.1</v>
      </c>
      <c r="AG80" s="25">
        <f>+AF80+'Febrero 2017'!AG80</f>
        <v>0.1</v>
      </c>
      <c r="AH80" s="13" t="s">
        <v>544</v>
      </c>
    </row>
    <row r="81" spans="2:34" ht="63.75" hidden="1" x14ac:dyDescent="0.25">
      <c r="B81" s="73" t="s">
        <v>64</v>
      </c>
      <c r="C81" s="73" t="s">
        <v>65</v>
      </c>
      <c r="D81" s="73" t="s">
        <v>66</v>
      </c>
      <c r="E81" s="73" t="s">
        <v>67</v>
      </c>
      <c r="F81" s="73" t="s">
        <v>68</v>
      </c>
      <c r="G81" s="73" t="s">
        <v>314</v>
      </c>
      <c r="H81" s="73" t="s">
        <v>81</v>
      </c>
      <c r="I81" s="146" t="s">
        <v>680</v>
      </c>
      <c r="J81" s="246"/>
      <c r="K81" s="15" t="s">
        <v>121</v>
      </c>
      <c r="L81" s="15" t="s">
        <v>352</v>
      </c>
      <c r="M81" s="73" t="s">
        <v>45</v>
      </c>
      <c r="N81" s="84">
        <v>42801</v>
      </c>
      <c r="O81" s="84">
        <v>43100</v>
      </c>
      <c r="P81" s="13" t="s">
        <v>177</v>
      </c>
      <c r="Q81" s="13" t="s">
        <v>88</v>
      </c>
      <c r="R81" s="76">
        <v>0.02</v>
      </c>
      <c r="S81" s="25"/>
      <c r="T81" s="77"/>
      <c r="U81" s="77"/>
      <c r="V81" s="77"/>
      <c r="W81" s="77"/>
      <c r="X81" s="25">
        <v>0.5</v>
      </c>
      <c r="Y81" s="77"/>
      <c r="Z81" s="77"/>
      <c r="AA81" s="25"/>
      <c r="AB81" s="76"/>
      <c r="AC81" s="76"/>
      <c r="AD81" s="25">
        <v>0.5</v>
      </c>
      <c r="AE81" s="24" t="s">
        <v>502</v>
      </c>
      <c r="AF81" s="25">
        <v>0.08</v>
      </c>
      <c r="AG81" s="25">
        <f>+AF81+'Febrero 2017'!AG81</f>
        <v>0.16</v>
      </c>
      <c r="AH81" s="13" t="s">
        <v>545</v>
      </c>
    </row>
    <row r="82" spans="2:34" ht="129.75" hidden="1" customHeight="1" x14ac:dyDescent="0.25">
      <c r="B82" s="73" t="s">
        <v>64</v>
      </c>
      <c r="C82" s="73" t="s">
        <v>65</v>
      </c>
      <c r="D82" s="73" t="s">
        <v>66</v>
      </c>
      <c r="E82" s="73" t="s">
        <v>67</v>
      </c>
      <c r="F82" s="73" t="s">
        <v>68</v>
      </c>
      <c r="G82" s="73" t="s">
        <v>314</v>
      </c>
      <c r="H82" s="73" t="s">
        <v>81</v>
      </c>
      <c r="I82" s="146" t="s">
        <v>680</v>
      </c>
      <c r="J82" s="96" t="s">
        <v>123</v>
      </c>
      <c r="K82" s="13" t="s">
        <v>122</v>
      </c>
      <c r="L82" s="13"/>
      <c r="M82" s="73" t="s">
        <v>45</v>
      </c>
      <c r="N82" s="84">
        <v>42767</v>
      </c>
      <c r="O82" s="84">
        <v>43100</v>
      </c>
      <c r="P82" s="13" t="s">
        <v>354</v>
      </c>
      <c r="Q82" s="13" t="s">
        <v>355</v>
      </c>
      <c r="R82" s="76">
        <v>0.02</v>
      </c>
      <c r="S82" s="25"/>
      <c r="T82" s="77"/>
      <c r="U82" s="77"/>
      <c r="V82" s="77">
        <v>0.35</v>
      </c>
      <c r="W82" s="77"/>
      <c r="X82" s="25"/>
      <c r="Y82" s="77"/>
      <c r="Z82" s="77">
        <v>0.35</v>
      </c>
      <c r="AA82" s="25"/>
      <c r="AB82" s="76"/>
      <c r="AC82" s="76"/>
      <c r="AD82" s="25">
        <v>0.3</v>
      </c>
      <c r="AE82" s="24" t="s">
        <v>502</v>
      </c>
      <c r="AF82" s="25">
        <v>0.09</v>
      </c>
      <c r="AG82" s="25">
        <f>+AF82+'Febrero 2017'!AG82</f>
        <v>0.18</v>
      </c>
      <c r="AH82" s="13" t="s">
        <v>546</v>
      </c>
    </row>
    <row r="83" spans="2:34" ht="63.75" hidden="1" x14ac:dyDescent="0.25">
      <c r="B83" s="73" t="s">
        <v>64</v>
      </c>
      <c r="C83" s="73" t="s">
        <v>65</v>
      </c>
      <c r="D83" s="73" t="s">
        <v>66</v>
      </c>
      <c r="E83" s="73" t="s">
        <v>67</v>
      </c>
      <c r="F83" s="73" t="s">
        <v>74</v>
      </c>
      <c r="G83" s="73" t="s">
        <v>313</v>
      </c>
      <c r="H83" s="73" t="s">
        <v>81</v>
      </c>
      <c r="I83" s="73" t="s">
        <v>318</v>
      </c>
      <c r="J83" s="245" t="s">
        <v>76</v>
      </c>
      <c r="K83" s="13" t="s">
        <v>77</v>
      </c>
      <c r="L83" s="13"/>
      <c r="M83" s="73" t="s">
        <v>71</v>
      </c>
      <c r="N83" s="84">
        <v>42767</v>
      </c>
      <c r="O83" s="84">
        <v>42978</v>
      </c>
      <c r="P83" s="13" t="s">
        <v>78</v>
      </c>
      <c r="Q83" s="13" t="s">
        <v>79</v>
      </c>
      <c r="R83" s="76">
        <v>0.02</v>
      </c>
      <c r="S83" s="25"/>
      <c r="T83" s="76">
        <v>0.15</v>
      </c>
      <c r="U83" s="76">
        <v>0.15</v>
      </c>
      <c r="V83" s="76">
        <v>0.15</v>
      </c>
      <c r="W83" s="76">
        <v>0.15</v>
      </c>
      <c r="X83" s="25">
        <v>0.2</v>
      </c>
      <c r="Y83" s="76">
        <v>0.1</v>
      </c>
      <c r="Z83" s="76">
        <v>0.1</v>
      </c>
      <c r="AA83" s="25"/>
      <c r="AB83" s="76"/>
      <c r="AC83" s="76"/>
      <c r="AD83" s="25"/>
      <c r="AE83" s="24" t="s">
        <v>502</v>
      </c>
      <c r="AF83" s="25">
        <v>0.1</v>
      </c>
      <c r="AG83" s="25">
        <f>+AF83+'Febrero 2017'!AG83</f>
        <v>0.2</v>
      </c>
      <c r="AH83" s="13" t="s">
        <v>547</v>
      </c>
    </row>
    <row r="84" spans="2:34" ht="63.75" hidden="1" x14ac:dyDescent="0.25">
      <c r="B84" s="73" t="s">
        <v>64</v>
      </c>
      <c r="C84" s="73" t="s">
        <v>65</v>
      </c>
      <c r="D84" s="73" t="s">
        <v>66</v>
      </c>
      <c r="E84" s="73" t="s">
        <v>67</v>
      </c>
      <c r="F84" s="73" t="s">
        <v>74</v>
      </c>
      <c r="G84" s="73" t="s">
        <v>313</v>
      </c>
      <c r="H84" s="73" t="s">
        <v>81</v>
      </c>
      <c r="I84" s="73" t="s">
        <v>318</v>
      </c>
      <c r="J84" s="246"/>
      <c r="K84" s="13" t="s">
        <v>80</v>
      </c>
      <c r="L84" s="13"/>
      <c r="M84" s="73" t="s">
        <v>71</v>
      </c>
      <c r="N84" s="84">
        <v>42795</v>
      </c>
      <c r="O84" s="84">
        <v>43008</v>
      </c>
      <c r="P84" s="13" t="s">
        <v>78</v>
      </c>
      <c r="Q84" s="13" t="s">
        <v>79</v>
      </c>
      <c r="R84" s="76">
        <v>0.02</v>
      </c>
      <c r="S84" s="25"/>
      <c r="T84" s="77"/>
      <c r="U84" s="76">
        <v>0.05</v>
      </c>
      <c r="V84" s="76">
        <v>0.1</v>
      </c>
      <c r="W84" s="76">
        <v>0.2</v>
      </c>
      <c r="X84" s="25">
        <v>0.3</v>
      </c>
      <c r="Y84" s="76">
        <v>0.2</v>
      </c>
      <c r="Z84" s="76">
        <v>0.1</v>
      </c>
      <c r="AA84" s="25">
        <v>0.05</v>
      </c>
      <c r="AB84" s="76"/>
      <c r="AC84" s="76"/>
      <c r="AD84" s="25"/>
      <c r="AE84" s="24" t="s">
        <v>502</v>
      </c>
      <c r="AF84" s="25">
        <v>0.05</v>
      </c>
      <c r="AG84" s="25">
        <f>+AF84+'Febrero 2017'!AG84</f>
        <v>0.05</v>
      </c>
      <c r="AH84" s="13" t="s">
        <v>548</v>
      </c>
    </row>
    <row r="85" spans="2:34" ht="63.75" hidden="1" x14ac:dyDescent="0.25">
      <c r="B85" s="73" t="s">
        <v>64</v>
      </c>
      <c r="C85" s="73" t="s">
        <v>65</v>
      </c>
      <c r="D85" s="73" t="s">
        <v>66</v>
      </c>
      <c r="E85" s="73" t="s">
        <v>67</v>
      </c>
      <c r="F85" s="73" t="s">
        <v>74</v>
      </c>
      <c r="G85" s="73" t="s">
        <v>313</v>
      </c>
      <c r="H85" s="73" t="s">
        <v>81</v>
      </c>
      <c r="I85" s="73" t="s">
        <v>318</v>
      </c>
      <c r="J85" s="245" t="s">
        <v>81</v>
      </c>
      <c r="K85" s="13" t="s">
        <v>337</v>
      </c>
      <c r="L85" s="13"/>
      <c r="M85" s="73" t="s">
        <v>71</v>
      </c>
      <c r="N85" s="84">
        <v>42840</v>
      </c>
      <c r="O85" s="84">
        <v>43100</v>
      </c>
      <c r="P85" s="13" t="s">
        <v>87</v>
      </c>
      <c r="Q85" s="13" t="s">
        <v>88</v>
      </c>
      <c r="R85" s="76">
        <v>0.02</v>
      </c>
      <c r="S85" s="25"/>
      <c r="T85" s="77"/>
      <c r="U85" s="77"/>
      <c r="V85" s="76">
        <v>0.05</v>
      </c>
      <c r="W85" s="76">
        <v>0.05</v>
      </c>
      <c r="X85" s="25">
        <v>0.1</v>
      </c>
      <c r="Y85" s="76">
        <v>0.1</v>
      </c>
      <c r="Z85" s="76">
        <v>0.2</v>
      </c>
      <c r="AA85" s="25">
        <v>0.2</v>
      </c>
      <c r="AB85" s="76">
        <v>0.1</v>
      </c>
      <c r="AC85" s="76">
        <v>0.1</v>
      </c>
      <c r="AD85" s="25">
        <v>0.1</v>
      </c>
      <c r="AE85" s="24" t="s">
        <v>502</v>
      </c>
      <c r="AF85" s="25"/>
      <c r="AG85" s="25">
        <f>+AF85+'Febrero 2017'!AG85</f>
        <v>0</v>
      </c>
      <c r="AH85" s="13"/>
    </row>
    <row r="86" spans="2:34" ht="63.75" hidden="1" x14ac:dyDescent="0.25">
      <c r="B86" s="73" t="s">
        <v>64</v>
      </c>
      <c r="C86" s="73" t="s">
        <v>65</v>
      </c>
      <c r="D86" s="73" t="s">
        <v>66</v>
      </c>
      <c r="E86" s="73" t="s">
        <v>67</v>
      </c>
      <c r="F86" s="73" t="s">
        <v>74</v>
      </c>
      <c r="G86" s="73" t="s">
        <v>313</v>
      </c>
      <c r="H86" s="73" t="s">
        <v>81</v>
      </c>
      <c r="I86" s="73" t="s">
        <v>316</v>
      </c>
      <c r="J86" s="247"/>
      <c r="K86" s="13" t="s">
        <v>82</v>
      </c>
      <c r="L86" s="13"/>
      <c r="M86" s="73" t="s">
        <v>71</v>
      </c>
      <c r="N86" s="84">
        <v>42781</v>
      </c>
      <c r="O86" s="84">
        <v>43069</v>
      </c>
      <c r="P86" s="13" t="s">
        <v>89</v>
      </c>
      <c r="Q86" s="13" t="s">
        <v>88</v>
      </c>
      <c r="R86" s="76">
        <v>0.03</v>
      </c>
      <c r="S86" s="25"/>
      <c r="T86" s="77">
        <v>0.05</v>
      </c>
      <c r="U86" s="77">
        <v>0.1</v>
      </c>
      <c r="V86" s="77">
        <v>0.15</v>
      </c>
      <c r="W86" s="77">
        <v>0.15</v>
      </c>
      <c r="X86" s="25">
        <v>0.1</v>
      </c>
      <c r="Y86" s="77">
        <v>0.2</v>
      </c>
      <c r="Z86" s="77">
        <v>0.1</v>
      </c>
      <c r="AA86" s="25">
        <v>0.1</v>
      </c>
      <c r="AB86" s="76">
        <v>0.05</v>
      </c>
      <c r="AC86" s="76"/>
      <c r="AD86" s="25"/>
      <c r="AE86" s="24" t="s">
        <v>502</v>
      </c>
      <c r="AF86" s="27">
        <v>0.08</v>
      </c>
      <c r="AG86" s="25">
        <f>+AF86+'Febrero 2017'!AG86</f>
        <v>0.13</v>
      </c>
      <c r="AH86" s="30" t="s">
        <v>549</v>
      </c>
    </row>
    <row r="87" spans="2:34" ht="63.75" hidden="1" x14ac:dyDescent="0.25">
      <c r="B87" s="73" t="s">
        <v>64</v>
      </c>
      <c r="C87" s="73" t="s">
        <v>65</v>
      </c>
      <c r="D87" s="73" t="s">
        <v>66</v>
      </c>
      <c r="E87" s="73" t="s">
        <v>67</v>
      </c>
      <c r="F87" s="73" t="s">
        <v>74</v>
      </c>
      <c r="G87" s="73" t="s">
        <v>313</v>
      </c>
      <c r="H87" s="73" t="s">
        <v>81</v>
      </c>
      <c r="I87" s="73" t="s">
        <v>317</v>
      </c>
      <c r="J87" s="247"/>
      <c r="K87" s="13" t="s">
        <v>83</v>
      </c>
      <c r="L87" s="13"/>
      <c r="M87" s="73" t="s">
        <v>71</v>
      </c>
      <c r="N87" s="84">
        <v>42745</v>
      </c>
      <c r="O87" s="84">
        <v>42916</v>
      </c>
      <c r="P87" s="13" t="s">
        <v>89</v>
      </c>
      <c r="Q87" s="13" t="s">
        <v>88</v>
      </c>
      <c r="R87" s="76">
        <v>0.03</v>
      </c>
      <c r="S87" s="25">
        <v>0.2</v>
      </c>
      <c r="T87" s="77">
        <v>0.2</v>
      </c>
      <c r="U87" s="77">
        <v>0.15</v>
      </c>
      <c r="V87" s="77">
        <v>0.15</v>
      </c>
      <c r="W87" s="77">
        <v>0.2</v>
      </c>
      <c r="X87" s="25">
        <v>0.1</v>
      </c>
      <c r="Y87" s="77"/>
      <c r="Z87" s="77"/>
      <c r="AA87" s="25"/>
      <c r="AB87" s="76"/>
      <c r="AC87" s="76"/>
      <c r="AD87" s="25"/>
      <c r="AE87" s="24" t="s">
        <v>502</v>
      </c>
      <c r="AF87" s="25">
        <v>0.2</v>
      </c>
      <c r="AG87" s="25">
        <f>+AF87+'Febrero 2017'!AG87</f>
        <v>0.35000000000000003</v>
      </c>
      <c r="AH87" s="30" t="s">
        <v>617</v>
      </c>
    </row>
    <row r="88" spans="2:34" ht="99.75" hidden="1" customHeight="1" x14ac:dyDescent="0.25">
      <c r="B88" s="73"/>
      <c r="C88" s="73"/>
      <c r="D88" s="73"/>
      <c r="E88" s="73"/>
      <c r="F88" s="73"/>
      <c r="G88" s="73"/>
      <c r="H88" s="73"/>
      <c r="I88" s="146" t="s">
        <v>317</v>
      </c>
      <c r="J88" s="247"/>
      <c r="K88" s="13" t="s">
        <v>84</v>
      </c>
      <c r="L88" s="13"/>
      <c r="M88" s="73" t="s">
        <v>71</v>
      </c>
      <c r="N88" s="76">
        <v>42767</v>
      </c>
      <c r="O88" s="25">
        <v>43069</v>
      </c>
      <c r="P88" s="77" t="s">
        <v>90</v>
      </c>
      <c r="Q88" s="77" t="s">
        <v>88</v>
      </c>
      <c r="R88" s="76">
        <v>0.01</v>
      </c>
      <c r="S88" s="77"/>
      <c r="T88" s="25">
        <v>0.05</v>
      </c>
      <c r="U88" s="77">
        <v>0.1</v>
      </c>
      <c r="V88" s="77">
        <v>0.1</v>
      </c>
      <c r="W88" s="25">
        <v>0.1</v>
      </c>
      <c r="X88" s="76">
        <v>0.1</v>
      </c>
      <c r="Y88" s="76">
        <v>0.1</v>
      </c>
      <c r="Z88" s="25">
        <v>0.1</v>
      </c>
      <c r="AA88" s="24">
        <v>0.1</v>
      </c>
      <c r="AB88" s="25">
        <v>0.15</v>
      </c>
      <c r="AC88" s="25">
        <v>0.1</v>
      </c>
      <c r="AD88" s="97"/>
      <c r="AE88" s="24" t="s">
        <v>502</v>
      </c>
      <c r="AF88" s="25">
        <v>0</v>
      </c>
      <c r="AG88" s="25">
        <f>+AF88+'Febrero 2017'!AG88</f>
        <v>0</v>
      </c>
      <c r="AH88" s="30" t="s">
        <v>550</v>
      </c>
    </row>
    <row r="89" spans="2:34" ht="63.75" hidden="1" x14ac:dyDescent="0.25">
      <c r="B89" s="73" t="s">
        <v>64</v>
      </c>
      <c r="C89" s="73" t="s">
        <v>65</v>
      </c>
      <c r="D89" s="73" t="s">
        <v>66</v>
      </c>
      <c r="E89" s="73" t="s">
        <v>67</v>
      </c>
      <c r="F89" s="73" t="s">
        <v>74</v>
      </c>
      <c r="G89" s="73" t="s">
        <v>313</v>
      </c>
      <c r="H89" s="73" t="s">
        <v>81</v>
      </c>
      <c r="I89" s="73" t="s">
        <v>319</v>
      </c>
      <c r="J89" s="247"/>
      <c r="K89" s="13" t="s">
        <v>85</v>
      </c>
      <c r="L89" s="13"/>
      <c r="M89" s="73" t="s">
        <v>71</v>
      </c>
      <c r="N89" s="84">
        <v>42746</v>
      </c>
      <c r="O89" s="84">
        <v>42809</v>
      </c>
      <c r="P89" s="13" t="s">
        <v>91</v>
      </c>
      <c r="Q89" s="13" t="s">
        <v>88</v>
      </c>
      <c r="R89" s="76">
        <v>0.03</v>
      </c>
      <c r="S89" s="25">
        <v>0.25</v>
      </c>
      <c r="T89" s="77">
        <v>0.6</v>
      </c>
      <c r="U89" s="77">
        <v>0.15</v>
      </c>
      <c r="V89" s="77"/>
      <c r="W89" s="77"/>
      <c r="X89" s="25"/>
      <c r="Y89" s="77"/>
      <c r="Z89" s="77"/>
      <c r="AA89" s="25"/>
      <c r="AB89" s="76"/>
      <c r="AC89" s="76"/>
      <c r="AD89" s="25"/>
      <c r="AE89" s="24" t="s">
        <v>502</v>
      </c>
      <c r="AF89" s="27">
        <v>0.1</v>
      </c>
      <c r="AG89" s="25">
        <f>+AF89+'Febrero 2017'!AG89</f>
        <v>0.95</v>
      </c>
      <c r="AH89" s="30" t="s">
        <v>551</v>
      </c>
    </row>
    <row r="90" spans="2:34" ht="63.75" hidden="1" x14ac:dyDescent="0.25">
      <c r="B90" s="73" t="s">
        <v>64</v>
      </c>
      <c r="C90" s="73" t="s">
        <v>65</v>
      </c>
      <c r="D90" s="73" t="s">
        <v>66</v>
      </c>
      <c r="E90" s="73" t="s">
        <v>67</v>
      </c>
      <c r="F90" s="73" t="s">
        <v>74</v>
      </c>
      <c r="G90" s="73" t="s">
        <v>313</v>
      </c>
      <c r="H90" s="73" t="s">
        <v>81</v>
      </c>
      <c r="I90" s="73" t="s">
        <v>316</v>
      </c>
      <c r="J90" s="246"/>
      <c r="K90" s="13" t="s">
        <v>86</v>
      </c>
      <c r="L90" s="13"/>
      <c r="M90" s="73" t="s">
        <v>71</v>
      </c>
      <c r="N90" s="84">
        <v>42745</v>
      </c>
      <c r="O90" s="84">
        <v>43100</v>
      </c>
      <c r="P90" s="13" t="s">
        <v>92</v>
      </c>
      <c r="Q90" s="13" t="s">
        <v>93</v>
      </c>
      <c r="R90" s="76">
        <v>0.03</v>
      </c>
      <c r="S90" s="25">
        <v>0.05</v>
      </c>
      <c r="T90" s="77">
        <v>0.1</v>
      </c>
      <c r="U90" s="77">
        <v>0.1</v>
      </c>
      <c r="V90" s="77">
        <v>0.1</v>
      </c>
      <c r="W90" s="77">
        <v>0.1</v>
      </c>
      <c r="X90" s="25">
        <v>0.2</v>
      </c>
      <c r="Y90" s="77">
        <v>0.1</v>
      </c>
      <c r="Z90" s="77">
        <v>0.1</v>
      </c>
      <c r="AA90" s="25">
        <v>0.05</v>
      </c>
      <c r="AB90" s="76">
        <v>0.05</v>
      </c>
      <c r="AC90" s="76">
        <v>0.05</v>
      </c>
      <c r="AD90" s="25"/>
      <c r="AE90" s="24" t="s">
        <v>502</v>
      </c>
      <c r="AF90" s="25">
        <v>0.05</v>
      </c>
      <c r="AG90" s="25">
        <f>+AF90+'Febrero 2017'!AG90</f>
        <v>0.2</v>
      </c>
      <c r="AH90" s="13" t="s">
        <v>552</v>
      </c>
    </row>
    <row r="91" spans="2:34" ht="129" customHeight="1" x14ac:dyDescent="0.25">
      <c r="B91" s="73" t="s">
        <v>64</v>
      </c>
      <c r="C91" s="73" t="s">
        <v>65</v>
      </c>
      <c r="D91" s="73" t="s">
        <v>66</v>
      </c>
      <c r="E91" s="73" t="s">
        <v>67</v>
      </c>
      <c r="F91" s="73" t="s">
        <v>68</v>
      </c>
      <c r="G91" s="73" t="s">
        <v>313</v>
      </c>
      <c r="H91" s="73" t="s">
        <v>81</v>
      </c>
      <c r="I91" s="73" t="s">
        <v>318</v>
      </c>
      <c r="J91" s="74" t="s">
        <v>124</v>
      </c>
      <c r="K91" s="13" t="s">
        <v>327</v>
      </c>
      <c r="L91" s="13" t="s">
        <v>130</v>
      </c>
      <c r="M91" s="13" t="s">
        <v>73</v>
      </c>
      <c r="N91" s="98">
        <v>42856</v>
      </c>
      <c r="O91" s="98">
        <v>43100</v>
      </c>
      <c r="P91" s="13" t="s">
        <v>128</v>
      </c>
      <c r="Q91" s="74" t="s">
        <v>88</v>
      </c>
      <c r="R91" s="76">
        <v>0</v>
      </c>
      <c r="S91" s="25"/>
      <c r="T91" s="25"/>
      <c r="U91" s="25"/>
      <c r="V91" s="25"/>
      <c r="W91" s="25">
        <v>0.25</v>
      </c>
      <c r="X91" s="25"/>
      <c r="Y91" s="25"/>
      <c r="Z91" s="25">
        <v>0.25</v>
      </c>
      <c r="AA91" s="25">
        <v>0.25</v>
      </c>
      <c r="AB91" s="25"/>
      <c r="AC91" s="25"/>
      <c r="AD91" s="25">
        <v>0.25</v>
      </c>
      <c r="AE91" s="24" t="s">
        <v>502</v>
      </c>
      <c r="AF91" s="73">
        <v>0</v>
      </c>
      <c r="AG91" s="25">
        <f>+AF91+'Febrero 2017'!AG91</f>
        <v>0</v>
      </c>
      <c r="AH91" s="13" t="s">
        <v>553</v>
      </c>
    </row>
    <row r="92" spans="2:34" ht="150.75" customHeight="1" x14ac:dyDescent="0.25">
      <c r="B92" s="73" t="s">
        <v>64</v>
      </c>
      <c r="C92" s="73" t="s">
        <v>65</v>
      </c>
      <c r="D92" s="73" t="s">
        <v>66</v>
      </c>
      <c r="E92" s="73" t="s">
        <v>67</v>
      </c>
      <c r="F92" s="73" t="s">
        <v>68</v>
      </c>
      <c r="G92" s="73" t="s">
        <v>313</v>
      </c>
      <c r="H92" s="73" t="s">
        <v>81</v>
      </c>
      <c r="I92" s="73" t="s">
        <v>318</v>
      </c>
      <c r="J92" s="74" t="s">
        <v>125</v>
      </c>
      <c r="K92" s="13" t="s">
        <v>330</v>
      </c>
      <c r="L92" s="13" t="s">
        <v>131</v>
      </c>
      <c r="M92" s="13" t="s">
        <v>331</v>
      </c>
      <c r="N92" s="98">
        <v>42856</v>
      </c>
      <c r="O92" s="98">
        <v>43100</v>
      </c>
      <c r="P92" s="13" t="s">
        <v>332</v>
      </c>
      <c r="Q92" s="74" t="s">
        <v>88</v>
      </c>
      <c r="R92" s="76">
        <v>0</v>
      </c>
      <c r="S92" s="25">
        <v>0.08</v>
      </c>
      <c r="T92" s="25">
        <v>0.08</v>
      </c>
      <c r="U92" s="25">
        <v>0.08</v>
      </c>
      <c r="V92" s="25">
        <v>0.08</v>
      </c>
      <c r="W92" s="25">
        <v>0.08</v>
      </c>
      <c r="X92" s="25">
        <v>0.08</v>
      </c>
      <c r="Y92" s="25">
        <v>0.08</v>
      </c>
      <c r="Z92" s="25">
        <v>0.08</v>
      </c>
      <c r="AA92" s="25">
        <v>0.08</v>
      </c>
      <c r="AB92" s="25">
        <v>0.08</v>
      </c>
      <c r="AC92" s="25">
        <v>0.1</v>
      </c>
      <c r="AD92" s="25">
        <v>0.1</v>
      </c>
      <c r="AE92" s="24" t="s">
        <v>502</v>
      </c>
      <c r="AF92" s="25">
        <v>0.08</v>
      </c>
      <c r="AG92" s="25">
        <f>+AF92+'Febrero 2017'!AG92</f>
        <v>0.24</v>
      </c>
      <c r="AH92" s="13" t="s">
        <v>554</v>
      </c>
    </row>
    <row r="93" spans="2:34" ht="150.75" customHeight="1" x14ac:dyDescent="0.25">
      <c r="B93" s="73" t="s">
        <v>64</v>
      </c>
      <c r="C93" s="73" t="s">
        <v>65</v>
      </c>
      <c r="D93" s="73" t="s">
        <v>66</v>
      </c>
      <c r="E93" s="73" t="s">
        <v>67</v>
      </c>
      <c r="F93" s="73" t="s">
        <v>74</v>
      </c>
      <c r="G93" s="73" t="s">
        <v>313</v>
      </c>
      <c r="H93" s="73" t="s">
        <v>81</v>
      </c>
      <c r="I93" s="73" t="s">
        <v>318</v>
      </c>
      <c r="J93" s="74" t="s">
        <v>126</v>
      </c>
      <c r="K93" s="13" t="s">
        <v>334</v>
      </c>
      <c r="L93" s="13" t="s">
        <v>132</v>
      </c>
      <c r="M93" s="13" t="s">
        <v>73</v>
      </c>
      <c r="N93" s="98">
        <v>42552</v>
      </c>
      <c r="O93" s="98">
        <v>42735</v>
      </c>
      <c r="P93" s="13" t="s">
        <v>332</v>
      </c>
      <c r="Q93" s="74" t="s">
        <v>88</v>
      </c>
      <c r="R93" s="76">
        <v>0.02</v>
      </c>
      <c r="S93" s="25"/>
      <c r="T93" s="25"/>
      <c r="U93" s="25">
        <v>0.25</v>
      </c>
      <c r="V93" s="25"/>
      <c r="W93" s="25"/>
      <c r="X93" s="25">
        <v>0.25</v>
      </c>
      <c r="Y93" s="25"/>
      <c r="Z93" s="25"/>
      <c r="AA93" s="25">
        <v>0.25</v>
      </c>
      <c r="AB93" s="25"/>
      <c r="AC93" s="25"/>
      <c r="AD93" s="25">
        <v>0.25</v>
      </c>
      <c r="AE93" s="24" t="s">
        <v>502</v>
      </c>
      <c r="AF93" s="73">
        <v>0</v>
      </c>
      <c r="AG93" s="25">
        <f>+AF93+'Febrero 2017'!AG93</f>
        <v>0</v>
      </c>
      <c r="AH93" s="13" t="s">
        <v>555</v>
      </c>
    </row>
    <row r="94" spans="2:34" ht="123.75" customHeight="1" x14ac:dyDescent="0.25">
      <c r="B94" s="73" t="s">
        <v>64</v>
      </c>
      <c r="C94" s="73" t="s">
        <v>65</v>
      </c>
      <c r="D94" s="73" t="s">
        <v>66</v>
      </c>
      <c r="E94" s="73" t="s">
        <v>67</v>
      </c>
      <c r="F94" s="73" t="s">
        <v>68</v>
      </c>
      <c r="G94" s="73" t="s">
        <v>313</v>
      </c>
      <c r="H94" s="73" t="s">
        <v>81</v>
      </c>
      <c r="I94" s="73" t="s">
        <v>318</v>
      </c>
      <c r="J94" s="74" t="s">
        <v>127</v>
      </c>
      <c r="K94" s="13" t="s">
        <v>335</v>
      </c>
      <c r="L94" s="13" t="s">
        <v>133</v>
      </c>
      <c r="M94" s="13" t="s">
        <v>73</v>
      </c>
      <c r="N94" s="98">
        <v>42552</v>
      </c>
      <c r="O94" s="98">
        <v>42735</v>
      </c>
      <c r="P94" s="13" t="s">
        <v>332</v>
      </c>
      <c r="Q94" s="74" t="s">
        <v>129</v>
      </c>
      <c r="R94" s="76">
        <v>0</v>
      </c>
      <c r="S94" s="25">
        <v>0.08</v>
      </c>
      <c r="T94" s="25">
        <v>0.08</v>
      </c>
      <c r="U94" s="25">
        <v>0.08</v>
      </c>
      <c r="V94" s="25">
        <v>0.08</v>
      </c>
      <c r="W94" s="25">
        <v>0.08</v>
      </c>
      <c r="X94" s="25">
        <v>0.08</v>
      </c>
      <c r="Y94" s="25">
        <v>0.08</v>
      </c>
      <c r="Z94" s="25">
        <v>0.08</v>
      </c>
      <c r="AA94" s="25">
        <v>0.08</v>
      </c>
      <c r="AB94" s="25">
        <v>0.08</v>
      </c>
      <c r="AC94" s="25">
        <v>0.1</v>
      </c>
      <c r="AD94" s="25">
        <v>0.1</v>
      </c>
      <c r="AE94" s="24" t="s">
        <v>502</v>
      </c>
      <c r="AF94" s="25">
        <v>0.08</v>
      </c>
      <c r="AG94" s="25">
        <f>+AF94+'Febrero 2017'!AG94</f>
        <v>0.24</v>
      </c>
      <c r="AH94" s="13" t="s">
        <v>556</v>
      </c>
    </row>
  </sheetData>
  <autoFilter ref="B5:AH94" xr:uid="{00000000-0009-0000-0000-000002000000}">
    <filterColumn colId="11">
      <filters>
        <filter val="Oficina de Control Interno"/>
        <filter val="Oficina de Control Interno_x000a__x000a_Oficina Asesora de Planeación"/>
      </filters>
    </filterColumn>
  </autoFilter>
  <mergeCells count="17">
    <mergeCell ref="J54:J62"/>
    <mergeCell ref="J80:J81"/>
    <mergeCell ref="J83:J84"/>
    <mergeCell ref="J85:J90"/>
    <mergeCell ref="AE4:AH4"/>
    <mergeCell ref="J34:J35"/>
    <mergeCell ref="J36:J37"/>
    <mergeCell ref="J38:J39"/>
    <mergeCell ref="J40:J42"/>
    <mergeCell ref="J47:J53"/>
    <mergeCell ref="B1:C2"/>
    <mergeCell ref="D1:AH1"/>
    <mergeCell ref="D2:AH2"/>
    <mergeCell ref="B4:F4"/>
    <mergeCell ref="G4:I4"/>
    <mergeCell ref="J4:R4"/>
    <mergeCell ref="S4:AD4"/>
  </mergeCells>
  <conditionalFormatting sqref="C3:C5">
    <cfRule type="colorScale" priority="18">
      <colorScale>
        <cfvo type="min"/>
        <cfvo type="max"/>
        <color rgb="FFFF7128"/>
        <color rgb="FFFFEF9C"/>
      </colorScale>
    </cfRule>
    <cfRule type="colorScale" priority="19">
      <colorScale>
        <cfvo type="percent" val="0"/>
        <cfvo type="percent" val="100"/>
        <color rgb="FFFF7128"/>
        <color rgb="FFFFEF9C"/>
      </colorScale>
    </cfRule>
  </conditionalFormatting>
  <conditionalFormatting sqref="C3:C5">
    <cfRule type="colorScale" priority="17">
      <colorScale>
        <cfvo type="min"/>
        <cfvo type="max"/>
        <color rgb="FFFF7128"/>
        <color rgb="FFFFEF9C"/>
      </colorScale>
    </cfRule>
  </conditionalFormatting>
  <conditionalFormatting sqref="C3:C5">
    <cfRule type="dataBar" priority="15">
      <dataBar>
        <cfvo type="min"/>
        <cfvo type="max"/>
        <color rgb="FF63C384"/>
      </dataBar>
      <extLst>
        <ext xmlns:x14="http://schemas.microsoft.com/office/spreadsheetml/2009/9/main" uri="{B025F937-C7B1-47D3-B67F-A62EFF666E3E}">
          <x14:id>{DC44745E-FDDB-41A6-9AD1-C34FC20A7E3C}</x14:id>
        </ext>
      </extLst>
    </cfRule>
    <cfRule type="iconSet" priority="16">
      <iconSet iconSet="3Arrows">
        <cfvo type="percent" val="0"/>
        <cfvo type="percent" val="33"/>
        <cfvo type="percent" val="67"/>
      </iconSet>
    </cfRule>
  </conditionalFormatting>
  <conditionalFormatting sqref="E29">
    <cfRule type="iconSet" priority="14">
      <iconSet iconSet="3Arrows">
        <cfvo type="percent" val="0"/>
        <cfvo type="percent" val="33"/>
        <cfvo type="percent" val="67"/>
      </iconSet>
    </cfRule>
  </conditionalFormatting>
  <conditionalFormatting sqref="I3:I28">
    <cfRule type="dataBar" priority="12">
      <dataBar>
        <cfvo type="num" val="0"/>
        <cfvo type="num" val="1"/>
        <color rgb="FFD6007B"/>
      </dataBar>
      <extLst>
        <ext xmlns:x14="http://schemas.microsoft.com/office/spreadsheetml/2009/9/main" uri="{B025F937-C7B1-47D3-B67F-A62EFF666E3E}">
          <x14:id>{BBE8557F-492E-435E-8A61-C954F12FB0FE}</x14:id>
        </ext>
      </extLst>
    </cfRule>
  </conditionalFormatting>
  <conditionalFormatting sqref="L3:L8">
    <cfRule type="iconSet" priority="9">
      <iconSet iconSet="3Arrows" showValue="0">
        <cfvo type="percent" val="0"/>
        <cfvo type="num" val="0.35"/>
        <cfvo type="num" val="0.7"/>
      </iconSet>
    </cfRule>
    <cfRule type="colorScale" priority="10">
      <colorScale>
        <cfvo type="num" val="0"/>
        <cfvo type="num" val="0"/>
        <color rgb="FFFF7128"/>
        <color rgb="FFFFEF9C"/>
      </colorScale>
    </cfRule>
  </conditionalFormatting>
  <conditionalFormatting sqref="L9:L12">
    <cfRule type="iconSet" priority="7">
      <iconSet iconSet="3Arrows" showValue="0">
        <cfvo type="percent" val="0"/>
        <cfvo type="num" val="0.35"/>
        <cfvo type="num" val="0.7"/>
      </iconSet>
    </cfRule>
    <cfRule type="colorScale" priority="8">
      <colorScale>
        <cfvo type="num" val="0"/>
        <cfvo type="num" val="0"/>
        <color rgb="FFFF7128"/>
        <color rgb="FFFFEF9C"/>
      </colorScale>
    </cfRule>
  </conditionalFormatting>
  <conditionalFormatting sqref="L13:L15">
    <cfRule type="iconSet" priority="5">
      <iconSet iconSet="3Arrows" showValue="0">
        <cfvo type="percent" val="0"/>
        <cfvo type="num" val="0.35"/>
        <cfvo type="num" val="0.7"/>
      </iconSet>
    </cfRule>
    <cfRule type="colorScale" priority="6">
      <colorScale>
        <cfvo type="num" val="0"/>
        <cfvo type="num" val="0"/>
        <color rgb="FFFF7128"/>
        <color rgb="FFFFEF9C"/>
      </colorScale>
    </cfRule>
  </conditionalFormatting>
  <conditionalFormatting sqref="L16:L17">
    <cfRule type="iconSet" priority="3">
      <iconSet iconSet="3Arrows" showValue="0">
        <cfvo type="percent" val="0"/>
        <cfvo type="num" val="0.35"/>
        <cfvo type="num" val="0.7"/>
      </iconSet>
    </cfRule>
    <cfRule type="colorScale" priority="4">
      <colorScale>
        <cfvo type="num" val="0"/>
        <cfvo type="num" val="0"/>
        <color rgb="FFFF7128"/>
        <color rgb="FFFFEF9C"/>
      </colorScale>
    </cfRule>
  </conditionalFormatting>
  <conditionalFormatting sqref="L18">
    <cfRule type="iconSet" priority="1">
      <iconSet iconSet="3Arrows" showValue="0">
        <cfvo type="percent" val="0"/>
        <cfvo type="num" val="0.35"/>
        <cfvo type="num" val="0.7"/>
      </iconSet>
    </cfRule>
    <cfRule type="colorScale" priority="2">
      <colorScale>
        <cfvo type="num" val="0"/>
        <cfvo type="num" val="0"/>
        <color theme="0"/>
        <color rgb="FFFFEF9C"/>
      </colorScale>
    </cfRule>
  </conditionalFormatting>
  <conditionalFormatting sqref="F3:F28">
    <cfRule type="iconSet" priority="20">
      <iconSet iconSet="3TrafficLights2" showValue="0">
        <cfvo type="percent" val="0"/>
        <cfvo type="num" val="0.35"/>
        <cfvo type="num" val="0.7"/>
      </iconSe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DC44745E-FDDB-41A6-9AD1-C34FC20A7E3C}">
            <x14:dataBar minLength="0" maxLength="100" border="1" negativeBarBorderColorSameAsPositive="0">
              <x14:cfvo type="autoMin"/>
              <x14:cfvo type="autoMax"/>
              <x14:borderColor rgb="FF63C384"/>
              <x14:negativeFillColor rgb="FFFF0000"/>
              <x14:negativeBorderColor rgb="FFFF0000"/>
              <x14:axisColor rgb="FF000000"/>
            </x14:dataBar>
          </x14:cfRule>
          <xm:sqref>C3:C5</xm:sqref>
        </x14:conditionalFormatting>
        <x14:conditionalFormatting xmlns:xm="http://schemas.microsoft.com/office/excel/2006/main">
          <x14:cfRule type="dataBar" id="{BBE8557F-492E-435E-8A61-C954F12FB0FE}">
            <x14:dataBar minLength="0" maxLength="100" border="1" negativeBarBorderColorSameAsPositive="0">
              <x14:cfvo type="num">
                <xm:f>0</xm:f>
              </x14:cfvo>
              <x14:cfvo type="num">
                <xm:f>1</xm:f>
              </x14:cfvo>
              <x14:borderColor rgb="FFD6007B"/>
              <x14:negativeFillColor rgb="FFFF0000"/>
              <x14:negativeBorderColor rgb="FFFF0000"/>
              <x14:axisColor rgb="FF000000"/>
            </x14:dataBar>
          </x14:cfRule>
          <xm:sqref>I3:I28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B1:AL103"/>
  <sheetViews>
    <sheetView topLeftCell="M5" workbookViewId="0">
      <pane ySplit="1" topLeftCell="A91" activePane="bottomLeft" state="frozen"/>
      <selection activeCell="K5" sqref="K5"/>
      <selection pane="bottomLeft" activeCell="AH93" sqref="AH93"/>
    </sheetView>
  </sheetViews>
  <sheetFormatPr baseColWidth="10" defaultColWidth="11.42578125" defaultRowHeight="11.25" x14ac:dyDescent="0.25"/>
  <cols>
    <col min="1" max="1" width="1.7109375" style="103" customWidth="1"/>
    <col min="2" max="2" width="17.28515625" style="103" customWidth="1"/>
    <col min="3" max="3" width="32.7109375" style="103" customWidth="1"/>
    <col min="4" max="4" width="20" style="103" customWidth="1"/>
    <col min="5" max="5" width="23.85546875" style="103" customWidth="1"/>
    <col min="6" max="6" width="28.42578125" style="103" customWidth="1"/>
    <col min="7" max="7" width="31" style="103" customWidth="1"/>
    <col min="8" max="8" width="27.5703125" style="103" customWidth="1"/>
    <col min="9" max="9" width="26.28515625" style="103" customWidth="1"/>
    <col min="10" max="10" width="33" style="103" customWidth="1"/>
    <col min="11" max="11" width="47.140625" style="103" customWidth="1"/>
    <col min="12" max="12" width="37.5703125" style="103" hidden="1" customWidth="1"/>
    <col min="13" max="13" width="22" style="103" customWidth="1"/>
    <col min="14" max="14" width="15.85546875" style="104" hidden="1" customWidth="1"/>
    <col min="15" max="15" width="15.140625" style="104" hidden="1" customWidth="1"/>
    <col min="16" max="17" width="24.7109375" style="103" hidden="1" customWidth="1"/>
    <col min="18" max="18" width="21.28515625" style="103" hidden="1" customWidth="1"/>
    <col min="19" max="19" width="8.28515625" style="103" hidden="1" customWidth="1"/>
    <col min="20" max="20" width="9.5703125" style="103" hidden="1" customWidth="1"/>
    <col min="21" max="21" width="6.42578125" style="103" hidden="1" customWidth="1"/>
    <col min="22" max="22" width="8.140625" style="103" hidden="1" customWidth="1"/>
    <col min="23" max="23" width="6.28515625" style="103" hidden="1" customWidth="1"/>
    <col min="24" max="24" width="6.7109375" style="103" hidden="1" customWidth="1"/>
    <col min="25" max="25" width="5.85546875" style="103" hidden="1" customWidth="1"/>
    <col min="26" max="26" width="6.42578125" style="103" hidden="1" customWidth="1"/>
    <col min="27" max="29" width="5.85546875" style="103" hidden="1" customWidth="1"/>
    <col min="30" max="30" width="6.28515625" style="103" hidden="1" customWidth="1"/>
    <col min="31" max="31" width="14.28515625" style="103" hidden="1" customWidth="1"/>
    <col min="32" max="32" width="8.28515625" style="103" hidden="1" customWidth="1"/>
    <col min="33" max="33" width="9.5703125" style="103" hidden="1" customWidth="1"/>
    <col min="34" max="34" width="67.28515625" style="103" customWidth="1"/>
    <col min="35" max="16384" width="11.42578125" style="103"/>
  </cols>
  <sheetData>
    <row r="1" spans="2:38" hidden="1" x14ac:dyDescent="0.25">
      <c r="B1" s="257"/>
      <c r="C1" s="257"/>
      <c r="D1" s="258" t="s">
        <v>0</v>
      </c>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60"/>
    </row>
    <row r="2" spans="2:38" hidden="1" x14ac:dyDescent="0.25">
      <c r="B2" s="257"/>
      <c r="C2" s="257"/>
      <c r="D2" s="258" t="s">
        <v>1</v>
      </c>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60"/>
    </row>
    <row r="3" spans="2:38" ht="5.25" hidden="1" customHeight="1" x14ac:dyDescent="0.25">
      <c r="AJ3" s="105">
        <v>122</v>
      </c>
      <c r="AK3" s="105">
        <f>35+34+26+2100+11+52+165+14+18</f>
        <v>2455</v>
      </c>
      <c r="AL3" s="105" t="e">
        <f>+(AK3*#REF!)/#REF!</f>
        <v>#REF!</v>
      </c>
    </row>
    <row r="4" spans="2:38" hidden="1" x14ac:dyDescent="0.25">
      <c r="B4" s="258" t="s">
        <v>2</v>
      </c>
      <c r="C4" s="259"/>
      <c r="D4" s="259"/>
      <c r="E4" s="259"/>
      <c r="F4" s="260"/>
      <c r="G4" s="258" t="s">
        <v>3</v>
      </c>
      <c r="H4" s="259"/>
      <c r="I4" s="260"/>
      <c r="J4" s="261" t="s">
        <v>4</v>
      </c>
      <c r="K4" s="261"/>
      <c r="L4" s="261"/>
      <c r="M4" s="261"/>
      <c r="N4" s="261"/>
      <c r="O4" s="261"/>
      <c r="P4" s="261"/>
      <c r="Q4" s="261"/>
      <c r="R4" s="261"/>
      <c r="S4" s="262" t="s">
        <v>560</v>
      </c>
      <c r="T4" s="263"/>
      <c r="U4" s="263"/>
      <c r="V4" s="263"/>
      <c r="W4" s="263"/>
      <c r="X4" s="263"/>
      <c r="Y4" s="263"/>
      <c r="Z4" s="263"/>
      <c r="AA4" s="263"/>
      <c r="AB4" s="263"/>
      <c r="AC4" s="263"/>
      <c r="AD4" s="264"/>
      <c r="AE4" s="258" t="s">
        <v>6</v>
      </c>
      <c r="AF4" s="259"/>
      <c r="AG4" s="259"/>
      <c r="AH4" s="260"/>
      <c r="AJ4" s="105"/>
      <c r="AK4" s="105"/>
      <c r="AL4" s="105"/>
    </row>
    <row r="5" spans="2:38" ht="45.75" customHeight="1" x14ac:dyDescent="0.25">
      <c r="B5" s="100" t="s">
        <v>7</v>
      </c>
      <c r="C5" s="100" t="s">
        <v>8</v>
      </c>
      <c r="D5" s="100" t="s">
        <v>9</v>
      </c>
      <c r="E5" s="100" t="s">
        <v>10</v>
      </c>
      <c r="F5" s="100" t="s">
        <v>11</v>
      </c>
      <c r="G5" s="100" t="s">
        <v>12</v>
      </c>
      <c r="H5" s="100" t="s">
        <v>13</v>
      </c>
      <c r="I5" s="100" t="s">
        <v>14</v>
      </c>
      <c r="J5" s="100" t="s">
        <v>15</v>
      </c>
      <c r="K5" s="106" t="s">
        <v>16</v>
      </c>
      <c r="L5" s="100" t="s">
        <v>17</v>
      </c>
      <c r="M5" s="100" t="s">
        <v>18</v>
      </c>
      <c r="N5" s="100" t="s">
        <v>19</v>
      </c>
      <c r="O5" s="100" t="s">
        <v>20</v>
      </c>
      <c r="P5" s="100" t="s">
        <v>21</v>
      </c>
      <c r="Q5" s="100" t="s">
        <v>22</v>
      </c>
      <c r="R5" s="100" t="s">
        <v>23</v>
      </c>
      <c r="S5" s="100" t="s">
        <v>24</v>
      </c>
      <c r="T5" s="100" t="s">
        <v>25</v>
      </c>
      <c r="U5" s="100" t="s">
        <v>26</v>
      </c>
      <c r="V5" s="100" t="s">
        <v>27</v>
      </c>
      <c r="W5" s="100" t="s">
        <v>28</v>
      </c>
      <c r="X5" s="100" t="s">
        <v>29</v>
      </c>
      <c r="Y5" s="100" t="s">
        <v>30</v>
      </c>
      <c r="Z5" s="100" t="s">
        <v>31</v>
      </c>
      <c r="AA5" s="100" t="s">
        <v>32</v>
      </c>
      <c r="AB5" s="100" t="s">
        <v>33</v>
      </c>
      <c r="AC5" s="100" t="s">
        <v>34</v>
      </c>
      <c r="AD5" s="100" t="s">
        <v>35</v>
      </c>
      <c r="AE5" s="100" t="s">
        <v>36</v>
      </c>
      <c r="AF5" s="100" t="s">
        <v>37</v>
      </c>
      <c r="AG5" s="100" t="s">
        <v>38</v>
      </c>
      <c r="AH5" s="100" t="s">
        <v>39</v>
      </c>
    </row>
    <row r="6" spans="2:38" ht="101.25" hidden="1" x14ac:dyDescent="0.25">
      <c r="B6" s="128" t="s">
        <v>40</v>
      </c>
      <c r="C6" s="128" t="s">
        <v>41</v>
      </c>
      <c r="D6" s="128" t="s">
        <v>42</v>
      </c>
      <c r="E6" s="128" t="s">
        <v>43</v>
      </c>
      <c r="F6" s="128" t="s">
        <v>338</v>
      </c>
      <c r="G6" s="128" t="s">
        <v>306</v>
      </c>
      <c r="H6" s="128" t="s">
        <v>307</v>
      </c>
      <c r="I6" s="128" t="s">
        <v>308</v>
      </c>
      <c r="J6" s="107" t="s">
        <v>137</v>
      </c>
      <c r="K6" s="102" t="s">
        <v>138</v>
      </c>
      <c r="L6" s="102" t="s">
        <v>451</v>
      </c>
      <c r="M6" s="107" t="s">
        <v>44</v>
      </c>
      <c r="N6" s="108">
        <v>42767</v>
      </c>
      <c r="O6" s="108">
        <v>43070</v>
      </c>
      <c r="P6" s="107" t="s">
        <v>45</v>
      </c>
      <c r="Q6" s="107" t="s">
        <v>88</v>
      </c>
      <c r="R6" s="109">
        <v>0.01</v>
      </c>
      <c r="S6" s="99">
        <v>0.1</v>
      </c>
      <c r="T6" s="109">
        <v>0.2</v>
      </c>
      <c r="U6" s="109">
        <v>0.25</v>
      </c>
      <c r="V6" s="109">
        <v>0.05</v>
      </c>
      <c r="W6" s="109">
        <v>0.05</v>
      </c>
      <c r="X6" s="99">
        <v>0.05</v>
      </c>
      <c r="Y6" s="109">
        <v>0.05</v>
      </c>
      <c r="Z6" s="109">
        <v>0.05</v>
      </c>
      <c r="AA6" s="99">
        <v>0.05</v>
      </c>
      <c r="AB6" s="99">
        <v>0.05</v>
      </c>
      <c r="AC6" s="99">
        <v>0.05</v>
      </c>
      <c r="AD6" s="99">
        <v>0.05</v>
      </c>
      <c r="AE6" s="128" t="s">
        <v>561</v>
      </c>
      <c r="AF6" s="99">
        <v>0.05</v>
      </c>
      <c r="AG6" s="99">
        <f>+AF6+'Marzo 2017'!AG6</f>
        <v>0.60000000000000009</v>
      </c>
      <c r="AH6" s="102" t="s">
        <v>627</v>
      </c>
    </row>
    <row r="7" spans="2:38" ht="125.25" hidden="1" customHeight="1" x14ac:dyDescent="0.25">
      <c r="B7" s="128" t="s">
        <v>40</v>
      </c>
      <c r="C7" s="128" t="s">
        <v>41</v>
      </c>
      <c r="D7" s="128" t="s">
        <v>42</v>
      </c>
      <c r="E7" s="128" t="s">
        <v>43</v>
      </c>
      <c r="F7" s="128" t="s">
        <v>338</v>
      </c>
      <c r="G7" s="128" t="s">
        <v>302</v>
      </c>
      <c r="H7" s="128" t="s">
        <v>303</v>
      </c>
      <c r="I7" s="128" t="s">
        <v>304</v>
      </c>
      <c r="J7" s="107" t="s">
        <v>139</v>
      </c>
      <c r="K7" s="102" t="s">
        <v>453</v>
      </c>
      <c r="L7" s="102" t="s">
        <v>161</v>
      </c>
      <c r="M7" s="107" t="s">
        <v>44</v>
      </c>
      <c r="N7" s="108">
        <v>42745</v>
      </c>
      <c r="O7" s="108">
        <v>43100</v>
      </c>
      <c r="P7" s="107" t="s">
        <v>88</v>
      </c>
      <c r="Q7" s="107" t="s">
        <v>88</v>
      </c>
      <c r="R7" s="109">
        <v>0.01</v>
      </c>
      <c r="S7" s="99">
        <v>0.08</v>
      </c>
      <c r="T7" s="109">
        <v>0.08</v>
      </c>
      <c r="U7" s="109">
        <v>0.09</v>
      </c>
      <c r="V7" s="99">
        <v>0.08</v>
      </c>
      <c r="W7" s="109">
        <v>0.08</v>
      </c>
      <c r="X7" s="109">
        <v>0.09</v>
      </c>
      <c r="Y7" s="99">
        <v>0.08</v>
      </c>
      <c r="Z7" s="109">
        <v>0.08</v>
      </c>
      <c r="AA7" s="109">
        <v>0.09</v>
      </c>
      <c r="AB7" s="99">
        <v>0.08</v>
      </c>
      <c r="AC7" s="109">
        <v>0.08</v>
      </c>
      <c r="AD7" s="109">
        <v>0.09</v>
      </c>
      <c r="AE7" s="128" t="s">
        <v>561</v>
      </c>
      <c r="AF7" s="99">
        <v>0.08</v>
      </c>
      <c r="AG7" s="99">
        <f>+AF7+'Marzo 2017'!AG7</f>
        <v>0.33</v>
      </c>
      <c r="AH7" s="102" t="s">
        <v>628</v>
      </c>
    </row>
    <row r="8" spans="2:38" ht="96.75" hidden="1" customHeight="1" x14ac:dyDescent="0.25">
      <c r="B8" s="128" t="s">
        <v>40</v>
      </c>
      <c r="C8" s="128" t="s">
        <v>41</v>
      </c>
      <c r="D8" s="128" t="s">
        <v>42</v>
      </c>
      <c r="E8" s="128" t="s">
        <v>43</v>
      </c>
      <c r="F8" s="128" t="s">
        <v>338</v>
      </c>
      <c r="G8" s="128" t="s">
        <v>302</v>
      </c>
      <c r="H8" s="128" t="s">
        <v>303</v>
      </c>
      <c r="I8" s="128" t="s">
        <v>304</v>
      </c>
      <c r="J8" s="107" t="s">
        <v>255</v>
      </c>
      <c r="K8" s="102" t="s">
        <v>140</v>
      </c>
      <c r="L8" s="102" t="s">
        <v>161</v>
      </c>
      <c r="M8" s="107" t="s">
        <v>44</v>
      </c>
      <c r="N8" s="108">
        <v>42745</v>
      </c>
      <c r="O8" s="108">
        <v>43100</v>
      </c>
      <c r="P8" s="107" t="s">
        <v>88</v>
      </c>
      <c r="Q8" s="107" t="s">
        <v>88</v>
      </c>
      <c r="R8" s="109">
        <v>0.01</v>
      </c>
      <c r="S8" s="99">
        <v>0.08</v>
      </c>
      <c r="T8" s="109">
        <v>0.08</v>
      </c>
      <c r="U8" s="109">
        <v>0.09</v>
      </c>
      <c r="V8" s="99">
        <v>0.08</v>
      </c>
      <c r="W8" s="109">
        <v>0.08</v>
      </c>
      <c r="X8" s="109">
        <v>0.09</v>
      </c>
      <c r="Y8" s="99">
        <v>0.08</v>
      </c>
      <c r="Z8" s="109">
        <v>0.08</v>
      </c>
      <c r="AA8" s="109">
        <v>0.09</v>
      </c>
      <c r="AB8" s="99">
        <v>0.08</v>
      </c>
      <c r="AC8" s="109">
        <v>0.08</v>
      </c>
      <c r="AD8" s="109">
        <v>0.09</v>
      </c>
      <c r="AE8" s="128" t="s">
        <v>561</v>
      </c>
      <c r="AF8" s="99">
        <v>0.08</v>
      </c>
      <c r="AG8" s="99">
        <f>+AF8+'Marzo 2017'!AG8</f>
        <v>0.33</v>
      </c>
      <c r="AH8" s="102" t="s">
        <v>633</v>
      </c>
    </row>
    <row r="9" spans="2:38" ht="146.25" hidden="1" x14ac:dyDescent="0.25">
      <c r="B9" s="128" t="s">
        <v>40</v>
      </c>
      <c r="C9" s="128" t="s">
        <v>41</v>
      </c>
      <c r="D9" s="128" t="s">
        <v>42</v>
      </c>
      <c r="E9" s="128" t="s">
        <v>43</v>
      </c>
      <c r="F9" s="128" t="s">
        <v>338</v>
      </c>
      <c r="G9" s="128" t="s">
        <v>302</v>
      </c>
      <c r="H9" s="128" t="s">
        <v>303</v>
      </c>
      <c r="I9" s="128" t="s">
        <v>304</v>
      </c>
      <c r="J9" s="107" t="s">
        <v>256</v>
      </c>
      <c r="K9" s="102" t="s">
        <v>456</v>
      </c>
      <c r="L9" s="102" t="s">
        <v>161</v>
      </c>
      <c r="M9" s="107" t="s">
        <v>44</v>
      </c>
      <c r="N9" s="108">
        <v>42745</v>
      </c>
      <c r="O9" s="108">
        <v>43100</v>
      </c>
      <c r="P9" s="107" t="s">
        <v>88</v>
      </c>
      <c r="Q9" s="107" t="s">
        <v>93</v>
      </c>
      <c r="R9" s="109">
        <v>0.02</v>
      </c>
      <c r="S9" s="99">
        <v>0.08</v>
      </c>
      <c r="T9" s="109">
        <v>0.08</v>
      </c>
      <c r="U9" s="109">
        <v>0.09</v>
      </c>
      <c r="V9" s="99">
        <v>0.08</v>
      </c>
      <c r="W9" s="109">
        <v>0.08</v>
      </c>
      <c r="X9" s="109">
        <v>0.09</v>
      </c>
      <c r="Y9" s="99">
        <v>0.08</v>
      </c>
      <c r="Z9" s="109">
        <v>0.08</v>
      </c>
      <c r="AA9" s="109">
        <v>0.09</v>
      </c>
      <c r="AB9" s="99">
        <v>0.08</v>
      </c>
      <c r="AC9" s="109">
        <v>0.08</v>
      </c>
      <c r="AD9" s="109">
        <v>0.09</v>
      </c>
      <c r="AE9" s="128" t="s">
        <v>561</v>
      </c>
      <c r="AF9" s="99">
        <v>0.08</v>
      </c>
      <c r="AG9" s="99">
        <f>+AF9+'Marzo 2017'!AG9</f>
        <v>0.33</v>
      </c>
      <c r="AH9" s="102" t="s">
        <v>629</v>
      </c>
    </row>
    <row r="10" spans="2:38" ht="67.5" hidden="1" x14ac:dyDescent="0.25">
      <c r="B10" s="128" t="s">
        <v>40</v>
      </c>
      <c r="C10" s="128" t="s">
        <v>41</v>
      </c>
      <c r="D10" s="128" t="s">
        <v>42</v>
      </c>
      <c r="E10" s="128" t="s">
        <v>43</v>
      </c>
      <c r="F10" s="128" t="s">
        <v>338</v>
      </c>
      <c r="G10" s="128" t="s">
        <v>302</v>
      </c>
      <c r="H10" s="128" t="s">
        <v>303</v>
      </c>
      <c r="I10" s="128" t="s">
        <v>304</v>
      </c>
      <c r="J10" s="107" t="s">
        <v>141</v>
      </c>
      <c r="K10" s="102" t="s">
        <v>142</v>
      </c>
      <c r="L10" s="102" t="s">
        <v>160</v>
      </c>
      <c r="M10" s="107" t="s">
        <v>44</v>
      </c>
      <c r="N10" s="108">
        <v>42887</v>
      </c>
      <c r="O10" s="108">
        <v>43100</v>
      </c>
      <c r="P10" s="107" t="s">
        <v>88</v>
      </c>
      <c r="Q10" s="107" t="s">
        <v>88</v>
      </c>
      <c r="R10" s="109">
        <v>0</v>
      </c>
      <c r="S10" s="99">
        <v>0.08</v>
      </c>
      <c r="T10" s="109">
        <v>0.08</v>
      </c>
      <c r="U10" s="109">
        <v>0.09</v>
      </c>
      <c r="V10" s="109">
        <v>0.08</v>
      </c>
      <c r="W10" s="109">
        <v>0.08</v>
      </c>
      <c r="X10" s="99">
        <v>0.09</v>
      </c>
      <c r="Y10" s="109">
        <v>0.08</v>
      </c>
      <c r="Z10" s="109">
        <v>0.08</v>
      </c>
      <c r="AA10" s="99">
        <v>0.09</v>
      </c>
      <c r="AB10" s="99">
        <v>0.08</v>
      </c>
      <c r="AC10" s="99">
        <v>0.08</v>
      </c>
      <c r="AD10" s="99">
        <v>0.09</v>
      </c>
      <c r="AE10" s="128" t="s">
        <v>561</v>
      </c>
      <c r="AF10" s="99">
        <v>0.08</v>
      </c>
      <c r="AG10" s="99">
        <f>+AF10+'Marzo 2017'!AG10</f>
        <v>0.33</v>
      </c>
      <c r="AH10" s="102" t="s">
        <v>630</v>
      </c>
    </row>
    <row r="11" spans="2:38" ht="146.25" hidden="1" x14ac:dyDescent="0.25">
      <c r="B11" s="128" t="s">
        <v>40</v>
      </c>
      <c r="C11" s="128" t="s">
        <v>41</v>
      </c>
      <c r="D11" s="128" t="s">
        <v>42</v>
      </c>
      <c r="E11" s="128" t="s">
        <v>43</v>
      </c>
      <c r="F11" s="128" t="s">
        <v>338</v>
      </c>
      <c r="G11" s="128" t="s">
        <v>302</v>
      </c>
      <c r="H11" s="128" t="s">
        <v>303</v>
      </c>
      <c r="I11" s="128" t="s">
        <v>304</v>
      </c>
      <c r="J11" s="107" t="s">
        <v>143</v>
      </c>
      <c r="K11" s="102" t="s">
        <v>459</v>
      </c>
      <c r="L11" s="102" t="s">
        <v>213</v>
      </c>
      <c r="M11" s="107" t="s">
        <v>44</v>
      </c>
      <c r="N11" s="108">
        <v>42736</v>
      </c>
      <c r="O11" s="108">
        <v>43100</v>
      </c>
      <c r="P11" s="107" t="s">
        <v>88</v>
      </c>
      <c r="Q11" s="107" t="s">
        <v>93</v>
      </c>
      <c r="R11" s="109">
        <v>1.4999999999999999E-2</v>
      </c>
      <c r="S11" s="99">
        <v>0.08</v>
      </c>
      <c r="T11" s="109">
        <v>0.08</v>
      </c>
      <c r="U11" s="109">
        <v>0.09</v>
      </c>
      <c r="V11" s="109">
        <v>0.08</v>
      </c>
      <c r="W11" s="109">
        <v>0.08</v>
      </c>
      <c r="X11" s="99">
        <v>0.09</v>
      </c>
      <c r="Y11" s="109">
        <v>0.08</v>
      </c>
      <c r="Z11" s="109">
        <v>0.08</v>
      </c>
      <c r="AA11" s="99">
        <v>0.09</v>
      </c>
      <c r="AB11" s="99">
        <v>0.08</v>
      </c>
      <c r="AC11" s="99">
        <v>0.08</v>
      </c>
      <c r="AD11" s="99">
        <v>0.09</v>
      </c>
      <c r="AE11" s="128" t="s">
        <v>561</v>
      </c>
      <c r="AF11" s="99">
        <v>0.08</v>
      </c>
      <c r="AG11" s="99">
        <f>+AF11+'Marzo 2017'!AG11</f>
        <v>0.33</v>
      </c>
      <c r="AH11" s="102" t="s">
        <v>631</v>
      </c>
    </row>
    <row r="12" spans="2:38" ht="56.25" hidden="1" x14ac:dyDescent="0.25">
      <c r="B12" s="128" t="s">
        <v>40</v>
      </c>
      <c r="C12" s="128" t="s">
        <v>41</v>
      </c>
      <c r="D12" s="128" t="s">
        <v>42</v>
      </c>
      <c r="E12" s="128" t="s">
        <v>43</v>
      </c>
      <c r="F12" s="128" t="s">
        <v>338</v>
      </c>
      <c r="G12" s="128" t="s">
        <v>302</v>
      </c>
      <c r="H12" s="128" t="s">
        <v>303</v>
      </c>
      <c r="I12" s="128" t="s">
        <v>304</v>
      </c>
      <c r="J12" s="107" t="s">
        <v>144</v>
      </c>
      <c r="K12" s="102" t="s">
        <v>461</v>
      </c>
      <c r="L12" s="102" t="s">
        <v>214</v>
      </c>
      <c r="M12" s="107" t="s">
        <v>44</v>
      </c>
      <c r="N12" s="108">
        <v>42856</v>
      </c>
      <c r="O12" s="108">
        <v>43070</v>
      </c>
      <c r="P12" s="107" t="s">
        <v>45</v>
      </c>
      <c r="Q12" s="107" t="s">
        <v>88</v>
      </c>
      <c r="R12" s="109">
        <v>0.01</v>
      </c>
      <c r="S12" s="99"/>
      <c r="T12" s="109"/>
      <c r="U12" s="109"/>
      <c r="V12" s="109"/>
      <c r="W12" s="109">
        <v>0.13</v>
      </c>
      <c r="X12" s="99">
        <v>0.12</v>
      </c>
      <c r="Y12" s="109">
        <v>0.13</v>
      </c>
      <c r="Z12" s="109">
        <v>0.12</v>
      </c>
      <c r="AA12" s="99">
        <v>0.13</v>
      </c>
      <c r="AB12" s="99">
        <v>0.12</v>
      </c>
      <c r="AC12" s="99">
        <v>0.13</v>
      </c>
      <c r="AD12" s="99">
        <v>0.12</v>
      </c>
      <c r="AE12" s="128" t="s">
        <v>561</v>
      </c>
      <c r="AF12" s="99">
        <v>0</v>
      </c>
      <c r="AG12" s="99">
        <f>+AF12+'Marzo 2017'!AG12</f>
        <v>0</v>
      </c>
      <c r="AH12" s="102" t="s">
        <v>462</v>
      </c>
    </row>
    <row r="13" spans="2:38" ht="45" hidden="1" x14ac:dyDescent="0.25">
      <c r="B13" s="128" t="s">
        <v>40</v>
      </c>
      <c r="C13" s="128" t="s">
        <v>41</v>
      </c>
      <c r="D13" s="128" t="s">
        <v>42</v>
      </c>
      <c r="E13" s="128" t="s">
        <v>43</v>
      </c>
      <c r="F13" s="128" t="s">
        <v>338</v>
      </c>
      <c r="G13" s="128" t="s">
        <v>302</v>
      </c>
      <c r="H13" s="128" t="s">
        <v>303</v>
      </c>
      <c r="I13" s="128" t="s">
        <v>304</v>
      </c>
      <c r="J13" s="107" t="s">
        <v>145</v>
      </c>
      <c r="K13" s="102" t="s">
        <v>146</v>
      </c>
      <c r="L13" s="102" t="s">
        <v>161</v>
      </c>
      <c r="M13" s="107" t="s">
        <v>44</v>
      </c>
      <c r="N13" s="108">
        <v>42745</v>
      </c>
      <c r="O13" s="108">
        <v>43100</v>
      </c>
      <c r="P13" s="107" t="s">
        <v>88</v>
      </c>
      <c r="Q13" s="107" t="s">
        <v>88</v>
      </c>
      <c r="R13" s="109">
        <v>0.01</v>
      </c>
      <c r="S13" s="99">
        <v>0.08</v>
      </c>
      <c r="T13" s="109">
        <v>0.08</v>
      </c>
      <c r="U13" s="109">
        <v>0.09</v>
      </c>
      <c r="V13" s="99">
        <v>0.08</v>
      </c>
      <c r="W13" s="109">
        <v>0.08</v>
      </c>
      <c r="X13" s="109">
        <v>0.09</v>
      </c>
      <c r="Y13" s="99">
        <v>0.08</v>
      </c>
      <c r="Z13" s="109">
        <v>0.08</v>
      </c>
      <c r="AA13" s="109">
        <v>0.09</v>
      </c>
      <c r="AB13" s="99">
        <v>0.08</v>
      </c>
      <c r="AC13" s="109">
        <v>0.08</v>
      </c>
      <c r="AD13" s="109">
        <v>0.09</v>
      </c>
      <c r="AE13" s="128" t="s">
        <v>561</v>
      </c>
      <c r="AF13" s="99">
        <v>0.08</v>
      </c>
      <c r="AG13" s="99">
        <f>+AF13+'Marzo 2017'!AG13</f>
        <v>0.33</v>
      </c>
      <c r="AH13" s="102" t="s">
        <v>475</v>
      </c>
    </row>
    <row r="14" spans="2:38" ht="56.25" hidden="1" x14ac:dyDescent="0.25">
      <c r="B14" s="128" t="s">
        <v>40</v>
      </c>
      <c r="C14" s="128" t="s">
        <v>41</v>
      </c>
      <c r="D14" s="128" t="s">
        <v>42</v>
      </c>
      <c r="E14" s="128" t="s">
        <v>43</v>
      </c>
      <c r="F14" s="128" t="s">
        <v>338</v>
      </c>
      <c r="G14" s="128" t="s">
        <v>302</v>
      </c>
      <c r="H14" s="128" t="s">
        <v>303</v>
      </c>
      <c r="I14" s="128" t="s">
        <v>304</v>
      </c>
      <c r="J14" s="107" t="s">
        <v>147</v>
      </c>
      <c r="K14" s="102" t="s">
        <v>464</v>
      </c>
      <c r="L14" s="102" t="s">
        <v>157</v>
      </c>
      <c r="M14" s="107" t="s">
        <v>44</v>
      </c>
      <c r="N14" s="108">
        <v>42736</v>
      </c>
      <c r="O14" s="108">
        <v>42887</v>
      </c>
      <c r="P14" s="107" t="s">
        <v>148</v>
      </c>
      <c r="Q14" s="107" t="s">
        <v>149</v>
      </c>
      <c r="R14" s="109">
        <v>0</v>
      </c>
      <c r="S14" s="99">
        <v>0.14000000000000001</v>
      </c>
      <c r="T14" s="109">
        <v>0.14000000000000001</v>
      </c>
      <c r="U14" s="109">
        <v>0.14000000000000001</v>
      </c>
      <c r="V14" s="99">
        <v>0.14000000000000001</v>
      </c>
      <c r="W14" s="99">
        <v>0.14000000000000001</v>
      </c>
      <c r="X14" s="99">
        <v>0.15</v>
      </c>
      <c r="Y14" s="99">
        <v>0.15</v>
      </c>
      <c r="Z14" s="109"/>
      <c r="AA14" s="99"/>
      <c r="AB14" s="99"/>
      <c r="AC14" s="99"/>
      <c r="AD14" s="99"/>
      <c r="AE14" s="128" t="s">
        <v>561</v>
      </c>
      <c r="AF14" s="99">
        <v>0.14000000000000001</v>
      </c>
      <c r="AG14" s="99">
        <f>+AF14+'Marzo 2017'!AG14</f>
        <v>0.56000000000000005</v>
      </c>
      <c r="AH14" s="102" t="s">
        <v>632</v>
      </c>
    </row>
    <row r="15" spans="2:38" ht="45" hidden="1" x14ac:dyDescent="0.25">
      <c r="B15" s="128" t="s">
        <v>40</v>
      </c>
      <c r="C15" s="128" t="s">
        <v>41</v>
      </c>
      <c r="D15" s="128" t="s">
        <v>42</v>
      </c>
      <c r="E15" s="128" t="s">
        <v>43</v>
      </c>
      <c r="F15" s="128" t="s">
        <v>338</v>
      </c>
      <c r="G15" s="128" t="s">
        <v>302</v>
      </c>
      <c r="H15" s="128" t="s">
        <v>303</v>
      </c>
      <c r="I15" s="128" t="s">
        <v>304</v>
      </c>
      <c r="J15" s="107" t="s">
        <v>150</v>
      </c>
      <c r="K15" s="102" t="s">
        <v>151</v>
      </c>
      <c r="L15" s="102" t="s">
        <v>158</v>
      </c>
      <c r="M15" s="107" t="s">
        <v>44</v>
      </c>
      <c r="N15" s="108">
        <v>42736</v>
      </c>
      <c r="O15" s="108">
        <v>42840</v>
      </c>
      <c r="P15" s="107" t="s">
        <v>152</v>
      </c>
      <c r="Q15" s="107" t="s">
        <v>153</v>
      </c>
      <c r="R15" s="109">
        <v>0.02</v>
      </c>
      <c r="S15" s="99">
        <v>0.25</v>
      </c>
      <c r="T15" s="109">
        <v>0.25</v>
      </c>
      <c r="U15" s="109">
        <v>0.25</v>
      </c>
      <c r="V15" s="109">
        <v>0.25</v>
      </c>
      <c r="W15" s="109"/>
      <c r="X15" s="99"/>
      <c r="Y15" s="109"/>
      <c r="Z15" s="109"/>
      <c r="AA15" s="99"/>
      <c r="AB15" s="99"/>
      <c r="AC15" s="99"/>
      <c r="AD15" s="99"/>
      <c r="AE15" s="128" t="s">
        <v>561</v>
      </c>
      <c r="AF15" s="99">
        <v>0.25</v>
      </c>
      <c r="AG15" s="99">
        <f>+AF15+'Marzo 2017'!AG15</f>
        <v>1</v>
      </c>
      <c r="AH15" s="102"/>
    </row>
    <row r="16" spans="2:38" ht="56.25" hidden="1" x14ac:dyDescent="0.25">
      <c r="B16" s="128" t="s">
        <v>40</v>
      </c>
      <c r="C16" s="128" t="s">
        <v>41</v>
      </c>
      <c r="D16" s="128" t="s">
        <v>42</v>
      </c>
      <c r="E16" s="128" t="s">
        <v>43</v>
      </c>
      <c r="F16" s="128" t="s">
        <v>338</v>
      </c>
      <c r="G16" s="128" t="s">
        <v>302</v>
      </c>
      <c r="H16" s="128" t="s">
        <v>303</v>
      </c>
      <c r="I16" s="128" t="s">
        <v>304</v>
      </c>
      <c r="J16" s="107" t="s">
        <v>154</v>
      </c>
      <c r="K16" s="102" t="s">
        <v>155</v>
      </c>
      <c r="L16" s="102" t="s">
        <v>159</v>
      </c>
      <c r="M16" s="107" t="s">
        <v>44</v>
      </c>
      <c r="N16" s="108">
        <v>42840</v>
      </c>
      <c r="O16" s="108">
        <v>42948</v>
      </c>
      <c r="P16" s="107" t="s">
        <v>156</v>
      </c>
      <c r="Q16" s="107" t="s">
        <v>88</v>
      </c>
      <c r="R16" s="109">
        <v>0.03</v>
      </c>
      <c r="S16" s="99"/>
      <c r="T16" s="109"/>
      <c r="U16" s="109"/>
      <c r="V16" s="109"/>
      <c r="W16" s="99">
        <v>0.25</v>
      </c>
      <c r="X16" s="109">
        <v>0.25</v>
      </c>
      <c r="Y16" s="109">
        <v>0.25</v>
      </c>
      <c r="Z16" s="109">
        <v>0.25</v>
      </c>
      <c r="AA16" s="99"/>
      <c r="AB16" s="99"/>
      <c r="AC16" s="99"/>
      <c r="AD16" s="99"/>
      <c r="AE16" s="128" t="s">
        <v>561</v>
      </c>
      <c r="AF16" s="99">
        <v>0</v>
      </c>
      <c r="AG16" s="99">
        <f>+AF16+'Marzo 2017'!AG16</f>
        <v>0</v>
      </c>
      <c r="AH16" s="102" t="s">
        <v>462</v>
      </c>
    </row>
    <row r="17" spans="2:34" ht="116.25" hidden="1" customHeight="1" x14ac:dyDescent="0.25">
      <c r="B17" s="128" t="s">
        <v>40</v>
      </c>
      <c r="C17" s="128" t="s">
        <v>41</v>
      </c>
      <c r="D17" s="128" t="s">
        <v>42</v>
      </c>
      <c r="E17" s="128" t="s">
        <v>43</v>
      </c>
      <c r="F17" s="128" t="s">
        <v>51</v>
      </c>
      <c r="G17" s="128" t="s">
        <v>302</v>
      </c>
      <c r="H17" s="128" t="s">
        <v>303</v>
      </c>
      <c r="I17" s="128" t="s">
        <v>304</v>
      </c>
      <c r="J17" s="102" t="s">
        <v>215</v>
      </c>
      <c r="K17" s="102" t="s">
        <v>219</v>
      </c>
      <c r="L17" s="102" t="s">
        <v>216</v>
      </c>
      <c r="M17" s="107" t="s">
        <v>48</v>
      </c>
      <c r="N17" s="108">
        <v>42737</v>
      </c>
      <c r="O17" s="108">
        <v>42767</v>
      </c>
      <c r="P17" s="102" t="s">
        <v>96</v>
      </c>
      <c r="Q17" s="107" t="s">
        <v>218</v>
      </c>
      <c r="R17" s="109">
        <v>0.02</v>
      </c>
      <c r="S17" s="99">
        <v>0.5</v>
      </c>
      <c r="T17" s="109"/>
      <c r="U17" s="109"/>
      <c r="V17" s="109"/>
      <c r="W17" s="109">
        <v>0.2</v>
      </c>
      <c r="X17" s="99">
        <v>0.2</v>
      </c>
      <c r="Y17" s="109">
        <v>0.1</v>
      </c>
      <c r="Z17" s="109"/>
      <c r="AA17" s="99"/>
      <c r="AB17" s="99"/>
      <c r="AC17" s="99"/>
      <c r="AD17" s="99"/>
      <c r="AE17" s="128" t="s">
        <v>561</v>
      </c>
      <c r="AF17" s="99">
        <v>0</v>
      </c>
      <c r="AG17" s="99">
        <f>+AF17+'Marzo 2017'!AG17</f>
        <v>0.65</v>
      </c>
      <c r="AH17" s="102" t="s">
        <v>562</v>
      </c>
    </row>
    <row r="18" spans="2:34" ht="116.25" hidden="1" customHeight="1" x14ac:dyDescent="0.25">
      <c r="B18" s="128" t="s">
        <v>40</v>
      </c>
      <c r="C18" s="128" t="s">
        <v>41</v>
      </c>
      <c r="D18" s="128" t="s">
        <v>42</v>
      </c>
      <c r="E18" s="128" t="s">
        <v>43</v>
      </c>
      <c r="F18" s="128" t="s">
        <v>51</v>
      </c>
      <c r="G18" s="128" t="s">
        <v>302</v>
      </c>
      <c r="H18" s="128" t="s">
        <v>303</v>
      </c>
      <c r="I18" s="128" t="s">
        <v>304</v>
      </c>
      <c r="J18" s="102" t="s">
        <v>368</v>
      </c>
      <c r="K18" s="102" t="s">
        <v>369</v>
      </c>
      <c r="L18" s="102" t="s">
        <v>217</v>
      </c>
      <c r="M18" s="107" t="s">
        <v>48</v>
      </c>
      <c r="N18" s="108">
        <v>42768</v>
      </c>
      <c r="O18" s="108">
        <v>42860</v>
      </c>
      <c r="P18" s="102" t="s">
        <v>45</v>
      </c>
      <c r="Q18" s="107" t="s">
        <v>218</v>
      </c>
      <c r="R18" s="109">
        <v>0.03</v>
      </c>
      <c r="S18" s="99"/>
      <c r="T18" s="109">
        <v>0.35</v>
      </c>
      <c r="U18" s="109">
        <v>0.35</v>
      </c>
      <c r="V18" s="109">
        <v>0.3</v>
      </c>
      <c r="W18" s="109"/>
      <c r="X18" s="99"/>
      <c r="Y18" s="109"/>
      <c r="Z18" s="109"/>
      <c r="AA18" s="99"/>
      <c r="AB18" s="99"/>
      <c r="AC18" s="99"/>
      <c r="AD18" s="99"/>
      <c r="AE18" s="128" t="s">
        <v>561</v>
      </c>
      <c r="AF18" s="99">
        <v>0.6</v>
      </c>
      <c r="AG18" s="99">
        <f>+AF18+'Marzo 2017'!AG18</f>
        <v>1</v>
      </c>
      <c r="AH18" s="102" t="s">
        <v>563</v>
      </c>
    </row>
    <row r="19" spans="2:34" ht="45" hidden="1" x14ac:dyDescent="0.25">
      <c r="B19" s="128" t="s">
        <v>40</v>
      </c>
      <c r="C19" s="128" t="s">
        <v>41</v>
      </c>
      <c r="D19" s="128" t="s">
        <v>42</v>
      </c>
      <c r="E19" s="128" t="s">
        <v>43</v>
      </c>
      <c r="F19" s="128" t="s">
        <v>47</v>
      </c>
      <c r="G19" s="128" t="s">
        <v>302</v>
      </c>
      <c r="H19" s="128" t="s">
        <v>303</v>
      </c>
      <c r="I19" s="128" t="s">
        <v>304</v>
      </c>
      <c r="J19" s="102" t="s">
        <v>220</v>
      </c>
      <c r="K19" s="102" t="s">
        <v>371</v>
      </c>
      <c r="L19" s="102" t="s">
        <v>221</v>
      </c>
      <c r="M19" s="107" t="s">
        <v>48</v>
      </c>
      <c r="N19" s="108">
        <v>42747</v>
      </c>
      <c r="O19" s="108">
        <v>42786</v>
      </c>
      <c r="P19" s="102" t="s">
        <v>96</v>
      </c>
      <c r="Q19" s="107" t="s">
        <v>222</v>
      </c>
      <c r="R19" s="109">
        <v>0.02</v>
      </c>
      <c r="S19" s="99">
        <v>0.1</v>
      </c>
      <c r="T19" s="109">
        <v>0.2</v>
      </c>
      <c r="U19" s="109">
        <v>0.2</v>
      </c>
      <c r="V19" s="109">
        <v>0.5</v>
      </c>
      <c r="W19" s="109"/>
      <c r="X19" s="99"/>
      <c r="Y19" s="109"/>
      <c r="Z19" s="109"/>
      <c r="AA19" s="99"/>
      <c r="AB19" s="99"/>
      <c r="AC19" s="99"/>
      <c r="AD19" s="99"/>
      <c r="AE19" s="128" t="s">
        <v>561</v>
      </c>
      <c r="AF19" s="99">
        <v>0.1</v>
      </c>
      <c r="AG19" s="99">
        <f>+AF19+'Marzo 2017'!AG19</f>
        <v>0.4</v>
      </c>
      <c r="AH19" s="102" t="s">
        <v>564</v>
      </c>
    </row>
    <row r="20" spans="2:34" ht="67.5" hidden="1" x14ac:dyDescent="0.25">
      <c r="B20" s="128" t="s">
        <v>40</v>
      </c>
      <c r="C20" s="128" t="s">
        <v>41</v>
      </c>
      <c r="D20" s="128" t="s">
        <v>42</v>
      </c>
      <c r="E20" s="128" t="s">
        <v>43</v>
      </c>
      <c r="F20" s="128" t="s">
        <v>47</v>
      </c>
      <c r="G20" s="128" t="s">
        <v>302</v>
      </c>
      <c r="H20" s="128" t="s">
        <v>303</v>
      </c>
      <c r="I20" s="128" t="s">
        <v>304</v>
      </c>
      <c r="J20" s="110" t="s">
        <v>224</v>
      </c>
      <c r="K20" s="102" t="s">
        <v>223</v>
      </c>
      <c r="L20" s="102" t="s">
        <v>216</v>
      </c>
      <c r="M20" s="107" t="s">
        <v>48</v>
      </c>
      <c r="N20" s="108">
        <v>42887</v>
      </c>
      <c r="O20" s="108">
        <v>43100</v>
      </c>
      <c r="P20" s="102" t="s">
        <v>226</v>
      </c>
      <c r="Q20" s="107" t="s">
        <v>88</v>
      </c>
      <c r="R20" s="109">
        <v>0.01</v>
      </c>
      <c r="S20" s="99"/>
      <c r="T20" s="109"/>
      <c r="U20" s="109"/>
      <c r="V20" s="109"/>
      <c r="W20" s="109"/>
      <c r="X20" s="99">
        <v>0.1</v>
      </c>
      <c r="Y20" s="109">
        <v>0.1</v>
      </c>
      <c r="Z20" s="109">
        <v>0.1</v>
      </c>
      <c r="AA20" s="99">
        <v>0.1</v>
      </c>
      <c r="AB20" s="99">
        <v>0.2</v>
      </c>
      <c r="AC20" s="99">
        <v>0.2</v>
      </c>
      <c r="AD20" s="99">
        <v>0.2</v>
      </c>
      <c r="AE20" s="128" t="s">
        <v>561</v>
      </c>
      <c r="AF20" s="99">
        <v>0</v>
      </c>
      <c r="AG20" s="99">
        <f>+AF20+'Marzo 2017'!AG20</f>
        <v>0</v>
      </c>
      <c r="AH20" s="102" t="s">
        <v>565</v>
      </c>
    </row>
    <row r="21" spans="2:34" ht="67.5" hidden="1" x14ac:dyDescent="0.25">
      <c r="B21" s="128" t="s">
        <v>40</v>
      </c>
      <c r="C21" s="128" t="s">
        <v>41</v>
      </c>
      <c r="D21" s="128" t="s">
        <v>42</v>
      </c>
      <c r="E21" s="128" t="s">
        <v>43</v>
      </c>
      <c r="F21" s="128" t="s">
        <v>47</v>
      </c>
      <c r="G21" s="128" t="s">
        <v>302</v>
      </c>
      <c r="H21" s="128" t="s">
        <v>303</v>
      </c>
      <c r="I21" s="128" t="s">
        <v>304</v>
      </c>
      <c r="J21" s="110" t="s">
        <v>224</v>
      </c>
      <c r="K21" s="102" t="s">
        <v>225</v>
      </c>
      <c r="L21" s="102" t="s">
        <v>257</v>
      </c>
      <c r="M21" s="107" t="s">
        <v>48</v>
      </c>
      <c r="N21" s="108">
        <v>43070</v>
      </c>
      <c r="O21" s="108">
        <v>43100</v>
      </c>
      <c r="P21" s="102" t="s">
        <v>226</v>
      </c>
      <c r="Q21" s="107" t="s">
        <v>88</v>
      </c>
      <c r="R21" s="109">
        <v>0.01</v>
      </c>
      <c r="S21" s="128"/>
      <c r="T21" s="129"/>
      <c r="U21" s="129"/>
      <c r="V21" s="129"/>
      <c r="W21" s="129"/>
      <c r="X21" s="128"/>
      <c r="Y21" s="129"/>
      <c r="Z21" s="109"/>
      <c r="AA21" s="99"/>
      <c r="AB21" s="99"/>
      <c r="AC21" s="99"/>
      <c r="AD21" s="99">
        <v>1</v>
      </c>
      <c r="AE21" s="128" t="s">
        <v>561</v>
      </c>
      <c r="AF21" s="99">
        <v>0</v>
      </c>
      <c r="AG21" s="99">
        <f>+AF21+'Marzo 2017'!AG21</f>
        <v>0</v>
      </c>
      <c r="AH21" s="102" t="s">
        <v>361</v>
      </c>
    </row>
    <row r="22" spans="2:34" ht="158.25" hidden="1" customHeight="1" x14ac:dyDescent="0.25">
      <c r="B22" s="128" t="s">
        <v>40</v>
      </c>
      <c r="C22" s="128" t="s">
        <v>41</v>
      </c>
      <c r="D22" s="128" t="s">
        <v>42</v>
      </c>
      <c r="E22" s="128" t="s">
        <v>43</v>
      </c>
      <c r="F22" s="128" t="s">
        <v>47</v>
      </c>
      <c r="G22" s="128" t="s">
        <v>306</v>
      </c>
      <c r="H22" s="128" t="s">
        <v>307</v>
      </c>
      <c r="I22" s="128" t="s">
        <v>308</v>
      </c>
      <c r="J22" s="102" t="s">
        <v>227</v>
      </c>
      <c r="K22" s="102" t="s">
        <v>228</v>
      </c>
      <c r="L22" s="102" t="s">
        <v>229</v>
      </c>
      <c r="M22" s="107" t="s">
        <v>48</v>
      </c>
      <c r="N22" s="108">
        <v>42794</v>
      </c>
      <c r="O22" s="108">
        <v>43100</v>
      </c>
      <c r="P22" s="102" t="s">
        <v>49</v>
      </c>
      <c r="Q22" s="107" t="s">
        <v>230</v>
      </c>
      <c r="R22" s="109">
        <v>0.02</v>
      </c>
      <c r="S22" s="99"/>
      <c r="T22" s="109">
        <v>0.1</v>
      </c>
      <c r="U22" s="109"/>
      <c r="V22" s="109">
        <v>0.2</v>
      </c>
      <c r="W22" s="109"/>
      <c r="X22" s="99">
        <v>0.2</v>
      </c>
      <c r="Y22" s="109"/>
      <c r="Z22" s="109">
        <v>0.2</v>
      </c>
      <c r="AA22" s="99">
        <v>0.1</v>
      </c>
      <c r="AB22" s="99"/>
      <c r="AC22" s="99"/>
      <c r="AD22" s="99">
        <v>0.2</v>
      </c>
      <c r="AE22" s="128" t="s">
        <v>561</v>
      </c>
      <c r="AF22" s="99">
        <v>0.2</v>
      </c>
      <c r="AG22" s="99">
        <f>+AF22+'Marzo 2017'!AG22</f>
        <v>0.4</v>
      </c>
      <c r="AH22" s="102" t="s">
        <v>566</v>
      </c>
    </row>
    <row r="23" spans="2:34" ht="45" hidden="1" x14ac:dyDescent="0.25">
      <c r="B23" s="128" t="s">
        <v>40</v>
      </c>
      <c r="C23" s="128" t="s">
        <v>41</v>
      </c>
      <c r="D23" s="128" t="s">
        <v>42</v>
      </c>
      <c r="E23" s="128" t="s">
        <v>43</v>
      </c>
      <c r="F23" s="128" t="s">
        <v>50</v>
      </c>
      <c r="G23" s="128" t="s">
        <v>302</v>
      </c>
      <c r="H23" s="128" t="s">
        <v>303</v>
      </c>
      <c r="I23" s="128" t="s">
        <v>304</v>
      </c>
      <c r="J23" s="102" t="s">
        <v>363</v>
      </c>
      <c r="K23" s="102" t="s">
        <v>374</v>
      </c>
      <c r="L23" s="102" t="s">
        <v>234</v>
      </c>
      <c r="M23" s="107" t="s">
        <v>48</v>
      </c>
      <c r="N23" s="108">
        <v>42765</v>
      </c>
      <c r="O23" s="108">
        <v>43100</v>
      </c>
      <c r="P23" s="102" t="s">
        <v>237</v>
      </c>
      <c r="Q23" s="107" t="s">
        <v>238</v>
      </c>
      <c r="R23" s="109">
        <v>0.12</v>
      </c>
      <c r="S23" s="99">
        <v>0.1</v>
      </c>
      <c r="T23" s="109"/>
      <c r="U23" s="109">
        <v>0.2</v>
      </c>
      <c r="V23" s="109"/>
      <c r="W23" s="109">
        <v>0.2</v>
      </c>
      <c r="X23" s="99"/>
      <c r="Y23" s="109">
        <v>0.1</v>
      </c>
      <c r="Z23" s="109"/>
      <c r="AA23" s="99">
        <v>0.2</v>
      </c>
      <c r="AB23" s="99"/>
      <c r="AC23" s="99">
        <v>0.2</v>
      </c>
      <c r="AD23" s="99"/>
      <c r="AE23" s="128" t="s">
        <v>561</v>
      </c>
      <c r="AF23" s="99">
        <v>0.1</v>
      </c>
      <c r="AG23" s="99">
        <f>+AF23+'Marzo 2017'!AG23</f>
        <v>0.4</v>
      </c>
      <c r="AH23" s="102" t="s">
        <v>567</v>
      </c>
    </row>
    <row r="24" spans="2:34" ht="45" hidden="1" x14ac:dyDescent="0.25">
      <c r="B24" s="128" t="s">
        <v>40</v>
      </c>
      <c r="C24" s="128" t="s">
        <v>41</v>
      </c>
      <c r="D24" s="128" t="s">
        <v>42</v>
      </c>
      <c r="E24" s="128" t="s">
        <v>43</v>
      </c>
      <c r="F24" s="128" t="s">
        <v>50</v>
      </c>
      <c r="G24" s="128" t="s">
        <v>302</v>
      </c>
      <c r="H24" s="128" t="s">
        <v>303</v>
      </c>
      <c r="I24" s="128" t="s">
        <v>304</v>
      </c>
      <c r="J24" s="102" t="s">
        <v>231</v>
      </c>
      <c r="K24" s="102" t="s">
        <v>232</v>
      </c>
      <c r="L24" s="102" t="s">
        <v>235</v>
      </c>
      <c r="M24" s="107" t="s">
        <v>48</v>
      </c>
      <c r="N24" s="108">
        <v>42736</v>
      </c>
      <c r="O24" s="108">
        <v>43100</v>
      </c>
      <c r="P24" s="102" t="s">
        <v>45</v>
      </c>
      <c r="Q24" s="107" t="s">
        <v>88</v>
      </c>
      <c r="R24" s="109">
        <v>0.06</v>
      </c>
      <c r="S24" s="99">
        <v>0.1</v>
      </c>
      <c r="T24" s="109"/>
      <c r="U24" s="109">
        <v>0.2</v>
      </c>
      <c r="V24" s="109"/>
      <c r="W24" s="109">
        <v>0.2</v>
      </c>
      <c r="X24" s="99"/>
      <c r="Y24" s="109">
        <v>0.1</v>
      </c>
      <c r="Z24" s="109"/>
      <c r="AA24" s="99">
        <v>0.2</v>
      </c>
      <c r="AB24" s="99"/>
      <c r="AC24" s="99">
        <v>0.2</v>
      </c>
      <c r="AD24" s="99"/>
      <c r="AE24" s="128" t="s">
        <v>561</v>
      </c>
      <c r="AF24" s="99">
        <v>0.2</v>
      </c>
      <c r="AG24" s="99">
        <f>+AF24+'Marzo 2017'!AG24</f>
        <v>0.30000000000000004</v>
      </c>
      <c r="AH24" s="102" t="s">
        <v>568</v>
      </c>
    </row>
    <row r="25" spans="2:34" ht="45" hidden="1" x14ac:dyDescent="0.25">
      <c r="B25" s="128" t="s">
        <v>40</v>
      </c>
      <c r="C25" s="128" t="s">
        <v>41</v>
      </c>
      <c r="D25" s="128" t="s">
        <v>42</v>
      </c>
      <c r="E25" s="128" t="s">
        <v>43</v>
      </c>
      <c r="F25" s="128" t="s">
        <v>50</v>
      </c>
      <c r="G25" s="128" t="s">
        <v>302</v>
      </c>
      <c r="H25" s="128" t="s">
        <v>303</v>
      </c>
      <c r="I25" s="128" t="s">
        <v>304</v>
      </c>
      <c r="J25" s="102" t="s">
        <v>258</v>
      </c>
      <c r="K25" s="102" t="s">
        <v>233</v>
      </c>
      <c r="L25" s="102" t="s">
        <v>236</v>
      </c>
      <c r="M25" s="107" t="s">
        <v>48</v>
      </c>
      <c r="N25" s="108">
        <v>42736</v>
      </c>
      <c r="O25" s="108">
        <v>42923</v>
      </c>
      <c r="P25" s="102" t="s">
        <v>45</v>
      </c>
      <c r="Q25" s="107" t="s">
        <v>88</v>
      </c>
      <c r="R25" s="109">
        <v>0.06</v>
      </c>
      <c r="S25" s="99">
        <v>0.1</v>
      </c>
      <c r="T25" s="109"/>
      <c r="U25" s="109">
        <v>0.2</v>
      </c>
      <c r="V25" s="109"/>
      <c r="W25" s="109">
        <v>0.2</v>
      </c>
      <c r="X25" s="99">
        <v>0.2</v>
      </c>
      <c r="Y25" s="109">
        <v>0.3</v>
      </c>
      <c r="Z25" s="109"/>
      <c r="AA25" s="99"/>
      <c r="AB25" s="99"/>
      <c r="AC25" s="99"/>
      <c r="AD25" s="99"/>
      <c r="AE25" s="128" t="s">
        <v>561</v>
      </c>
      <c r="AF25" s="99">
        <v>0</v>
      </c>
      <c r="AG25" s="99">
        <f>+AF25+'Marzo 2017'!AG25</f>
        <v>0.30000000000000004</v>
      </c>
      <c r="AH25" s="102" t="s">
        <v>569</v>
      </c>
    </row>
    <row r="26" spans="2:34" ht="207.75" hidden="1" customHeight="1" x14ac:dyDescent="0.25">
      <c r="B26" s="128" t="s">
        <v>40</v>
      </c>
      <c r="C26" s="128" t="s">
        <v>41</v>
      </c>
      <c r="D26" s="128" t="s">
        <v>42</v>
      </c>
      <c r="E26" s="128" t="s">
        <v>43</v>
      </c>
      <c r="F26" s="128" t="s">
        <v>52</v>
      </c>
      <c r="G26" s="128" t="s">
        <v>302</v>
      </c>
      <c r="H26" s="128" t="s">
        <v>303</v>
      </c>
      <c r="I26" s="128" t="s">
        <v>305</v>
      </c>
      <c r="J26" s="107" t="s">
        <v>94</v>
      </c>
      <c r="K26" s="102" t="s">
        <v>322</v>
      </c>
      <c r="L26" s="102" t="s">
        <v>95</v>
      </c>
      <c r="M26" s="107" t="s">
        <v>46</v>
      </c>
      <c r="N26" s="108">
        <v>42767</v>
      </c>
      <c r="O26" s="108">
        <v>43100</v>
      </c>
      <c r="P26" s="102" t="s">
        <v>96</v>
      </c>
      <c r="Q26" s="102" t="s">
        <v>97</v>
      </c>
      <c r="R26" s="109">
        <v>0.1</v>
      </c>
      <c r="S26" s="99">
        <v>0.03</v>
      </c>
      <c r="T26" s="109">
        <v>0.05</v>
      </c>
      <c r="U26" s="109">
        <v>0.05</v>
      </c>
      <c r="V26" s="109">
        <v>0.1</v>
      </c>
      <c r="W26" s="109">
        <v>0.1</v>
      </c>
      <c r="X26" s="109">
        <v>0.1</v>
      </c>
      <c r="Y26" s="109">
        <v>0.1</v>
      </c>
      <c r="Z26" s="109">
        <v>0.1</v>
      </c>
      <c r="AA26" s="109">
        <v>0.1</v>
      </c>
      <c r="AB26" s="109">
        <v>0.1</v>
      </c>
      <c r="AC26" s="109">
        <v>0.1</v>
      </c>
      <c r="AD26" s="109">
        <v>7.0000000000000007E-2</v>
      </c>
      <c r="AE26" s="128" t="s">
        <v>561</v>
      </c>
      <c r="AF26" s="99">
        <v>0.1</v>
      </c>
      <c r="AG26" s="99">
        <f>+AF26+'Marzo 2017'!AG26</f>
        <v>0.23</v>
      </c>
      <c r="AH26" s="102" t="s">
        <v>570</v>
      </c>
    </row>
    <row r="27" spans="2:34" ht="118.5" hidden="1" customHeight="1" x14ac:dyDescent="0.25">
      <c r="B27" s="128" t="s">
        <v>40</v>
      </c>
      <c r="C27" s="128" t="s">
        <v>41</v>
      </c>
      <c r="D27" s="128" t="s">
        <v>42</v>
      </c>
      <c r="E27" s="128" t="s">
        <v>43</v>
      </c>
      <c r="F27" s="128" t="s">
        <v>52</v>
      </c>
      <c r="G27" s="128" t="s">
        <v>302</v>
      </c>
      <c r="H27" s="128" t="s">
        <v>303</v>
      </c>
      <c r="I27" s="128" t="s">
        <v>305</v>
      </c>
      <c r="J27" s="107" t="s">
        <v>98</v>
      </c>
      <c r="K27" s="102" t="s">
        <v>99</v>
      </c>
      <c r="L27" s="102" t="s">
        <v>100</v>
      </c>
      <c r="M27" s="107" t="s">
        <v>46</v>
      </c>
      <c r="N27" s="108">
        <v>42826</v>
      </c>
      <c r="O27" s="108">
        <v>43100</v>
      </c>
      <c r="P27" s="102" t="s">
        <v>96</v>
      </c>
      <c r="Q27" s="102" t="s">
        <v>97</v>
      </c>
      <c r="R27" s="109">
        <v>7.0000000000000007E-2</v>
      </c>
      <c r="S27" s="99"/>
      <c r="T27" s="109"/>
      <c r="U27" s="109"/>
      <c r="V27" s="109">
        <v>0.05</v>
      </c>
      <c r="W27" s="109">
        <v>0.1</v>
      </c>
      <c r="X27" s="99">
        <v>0.1</v>
      </c>
      <c r="Y27" s="109">
        <v>0.1</v>
      </c>
      <c r="Z27" s="109">
        <v>0.1</v>
      </c>
      <c r="AA27" s="99">
        <v>0.15</v>
      </c>
      <c r="AB27" s="99">
        <v>0.15</v>
      </c>
      <c r="AC27" s="99">
        <v>0.15</v>
      </c>
      <c r="AD27" s="99">
        <v>0.1</v>
      </c>
      <c r="AE27" s="128" t="s">
        <v>561</v>
      </c>
      <c r="AF27" s="99">
        <v>0.05</v>
      </c>
      <c r="AG27" s="99">
        <f>+AF27+'Marzo 2017'!AG27</f>
        <v>0.05</v>
      </c>
      <c r="AH27" s="102" t="s">
        <v>571</v>
      </c>
    </row>
    <row r="28" spans="2:34" ht="45" hidden="1" x14ac:dyDescent="0.25">
      <c r="B28" s="128" t="s">
        <v>40</v>
      </c>
      <c r="C28" s="128" t="s">
        <v>41</v>
      </c>
      <c r="D28" s="128" t="s">
        <v>42</v>
      </c>
      <c r="E28" s="128" t="s">
        <v>43</v>
      </c>
      <c r="F28" s="128" t="s">
        <v>52</v>
      </c>
      <c r="G28" s="128" t="s">
        <v>302</v>
      </c>
      <c r="H28" s="128" t="s">
        <v>303</v>
      </c>
      <c r="I28" s="128" t="s">
        <v>305</v>
      </c>
      <c r="J28" s="107" t="s">
        <v>101</v>
      </c>
      <c r="K28" s="102" t="s">
        <v>102</v>
      </c>
      <c r="L28" s="102" t="s">
        <v>103</v>
      </c>
      <c r="M28" s="107" t="s">
        <v>46</v>
      </c>
      <c r="N28" s="108">
        <v>42826</v>
      </c>
      <c r="O28" s="108">
        <v>43100</v>
      </c>
      <c r="P28" s="102" t="s">
        <v>96</v>
      </c>
      <c r="Q28" s="102" t="s">
        <v>104</v>
      </c>
      <c r="R28" s="109">
        <v>0.08</v>
      </c>
      <c r="S28" s="99">
        <v>0.02</v>
      </c>
      <c r="T28" s="109">
        <v>0.04</v>
      </c>
      <c r="U28" s="109">
        <v>0.06</v>
      </c>
      <c r="V28" s="109">
        <v>0.08</v>
      </c>
      <c r="W28" s="109">
        <v>0.1</v>
      </c>
      <c r="X28" s="99">
        <v>0.1</v>
      </c>
      <c r="Y28" s="109">
        <v>0.1</v>
      </c>
      <c r="Z28" s="109">
        <v>0.1</v>
      </c>
      <c r="AA28" s="99">
        <v>0.1</v>
      </c>
      <c r="AB28" s="99">
        <v>0.1</v>
      </c>
      <c r="AC28" s="99">
        <v>0.1</v>
      </c>
      <c r="AD28" s="99">
        <v>0.1</v>
      </c>
      <c r="AE28" s="128" t="s">
        <v>561</v>
      </c>
      <c r="AF28" s="99">
        <v>0.02</v>
      </c>
      <c r="AG28" s="99">
        <f>+AF28+'Marzo 2017'!AG28</f>
        <v>0.13999999999999999</v>
      </c>
      <c r="AH28" s="102" t="s">
        <v>572</v>
      </c>
    </row>
    <row r="29" spans="2:34" ht="118.5" hidden="1" customHeight="1" x14ac:dyDescent="0.25">
      <c r="B29" s="128" t="s">
        <v>40</v>
      </c>
      <c r="C29" s="128" t="s">
        <v>41</v>
      </c>
      <c r="D29" s="128" t="s">
        <v>42</v>
      </c>
      <c r="E29" s="128" t="s">
        <v>43</v>
      </c>
      <c r="F29" s="128" t="s">
        <v>52</v>
      </c>
      <c r="G29" s="128" t="s">
        <v>324</v>
      </c>
      <c r="H29" s="128" t="s">
        <v>325</v>
      </c>
      <c r="I29" s="128" t="s">
        <v>323</v>
      </c>
      <c r="J29" s="107" t="s">
        <v>105</v>
      </c>
      <c r="K29" s="102" t="s">
        <v>106</v>
      </c>
      <c r="L29" s="102" t="s">
        <v>107</v>
      </c>
      <c r="M29" s="107" t="s">
        <v>46</v>
      </c>
      <c r="N29" s="108">
        <v>42745</v>
      </c>
      <c r="O29" s="108">
        <v>43100</v>
      </c>
      <c r="P29" s="102" t="s">
        <v>96</v>
      </c>
      <c r="Q29" s="102" t="s">
        <v>108</v>
      </c>
      <c r="R29" s="109">
        <v>0.08</v>
      </c>
      <c r="S29" s="99">
        <v>0.04</v>
      </c>
      <c r="T29" s="109">
        <v>0.06</v>
      </c>
      <c r="U29" s="109">
        <v>0.08</v>
      </c>
      <c r="V29" s="109">
        <v>0.08</v>
      </c>
      <c r="W29" s="109">
        <v>0.08</v>
      </c>
      <c r="X29" s="99">
        <v>0.08</v>
      </c>
      <c r="Y29" s="109">
        <v>0.08</v>
      </c>
      <c r="Z29" s="109">
        <v>0.08</v>
      </c>
      <c r="AA29" s="99">
        <v>0.1</v>
      </c>
      <c r="AB29" s="99">
        <v>0.1</v>
      </c>
      <c r="AC29" s="99">
        <v>0.1</v>
      </c>
      <c r="AD29" s="99">
        <v>0.12</v>
      </c>
      <c r="AE29" s="128" t="s">
        <v>561</v>
      </c>
      <c r="AF29" s="99">
        <v>0.04</v>
      </c>
      <c r="AG29" s="99">
        <f>+AF29+'Marzo 2017'!AG29</f>
        <v>0.22</v>
      </c>
      <c r="AH29" s="102" t="s">
        <v>573</v>
      </c>
    </row>
    <row r="30" spans="2:34" ht="45" hidden="1" x14ac:dyDescent="0.25">
      <c r="B30" s="128" t="s">
        <v>40</v>
      </c>
      <c r="C30" s="128" t="s">
        <v>41</v>
      </c>
      <c r="D30" s="128" t="s">
        <v>42</v>
      </c>
      <c r="E30" s="128" t="s">
        <v>43</v>
      </c>
      <c r="F30" s="128" t="s">
        <v>52</v>
      </c>
      <c r="G30" s="128" t="s">
        <v>302</v>
      </c>
      <c r="H30" s="128" t="s">
        <v>303</v>
      </c>
      <c r="I30" s="128" t="s">
        <v>305</v>
      </c>
      <c r="J30" s="107" t="s">
        <v>109</v>
      </c>
      <c r="K30" s="102" t="s">
        <v>110</v>
      </c>
      <c r="L30" s="102" t="s">
        <v>111</v>
      </c>
      <c r="M30" s="107" t="s">
        <v>46</v>
      </c>
      <c r="N30" s="108">
        <v>42658</v>
      </c>
      <c r="O30" s="108">
        <v>43100</v>
      </c>
      <c r="P30" s="102" t="s">
        <v>96</v>
      </c>
      <c r="Q30" s="102" t="s">
        <v>112</v>
      </c>
      <c r="R30" s="109">
        <v>0.02</v>
      </c>
      <c r="S30" s="99">
        <v>0.01</v>
      </c>
      <c r="T30" s="109"/>
      <c r="U30" s="109"/>
      <c r="V30" s="109">
        <v>0.04</v>
      </c>
      <c r="W30" s="109"/>
      <c r="X30" s="99"/>
      <c r="Y30" s="109"/>
      <c r="Z30" s="109">
        <v>0.1</v>
      </c>
      <c r="AA30" s="99">
        <v>0.2</v>
      </c>
      <c r="AB30" s="99">
        <v>0.2</v>
      </c>
      <c r="AC30" s="99">
        <v>0.2</v>
      </c>
      <c r="AD30" s="99">
        <v>0.25</v>
      </c>
      <c r="AE30" s="128" t="s">
        <v>561</v>
      </c>
      <c r="AF30" s="99">
        <v>0</v>
      </c>
      <c r="AG30" s="99">
        <f>+AF30+'Marzo 2017'!AG30</f>
        <v>0.01</v>
      </c>
      <c r="AH30" s="102" t="s">
        <v>574</v>
      </c>
    </row>
    <row r="31" spans="2:34" ht="236.25" hidden="1" x14ac:dyDescent="0.25">
      <c r="B31" s="128" t="s">
        <v>40</v>
      </c>
      <c r="C31" s="128" t="s">
        <v>41</v>
      </c>
      <c r="D31" s="128" t="s">
        <v>42</v>
      </c>
      <c r="E31" s="128" t="s">
        <v>43</v>
      </c>
      <c r="F31" s="128" t="s">
        <v>52</v>
      </c>
      <c r="G31" s="128" t="s">
        <v>302</v>
      </c>
      <c r="H31" s="128" t="s">
        <v>303</v>
      </c>
      <c r="I31" s="128" t="s">
        <v>305</v>
      </c>
      <c r="J31" s="107" t="s">
        <v>113</v>
      </c>
      <c r="K31" s="102" t="s">
        <v>114</v>
      </c>
      <c r="L31" s="102" t="s">
        <v>115</v>
      </c>
      <c r="M31" s="107" t="s">
        <v>46</v>
      </c>
      <c r="N31" s="108">
        <v>42826</v>
      </c>
      <c r="O31" s="108">
        <v>43100</v>
      </c>
      <c r="P31" s="102" t="s">
        <v>116</v>
      </c>
      <c r="Q31" s="102" t="s">
        <v>117</v>
      </c>
      <c r="R31" s="109">
        <v>0.08</v>
      </c>
      <c r="S31" s="99"/>
      <c r="T31" s="109"/>
      <c r="U31" s="109"/>
      <c r="V31" s="109">
        <v>0.05</v>
      </c>
      <c r="W31" s="109">
        <v>0.1</v>
      </c>
      <c r="X31" s="99">
        <v>0.1</v>
      </c>
      <c r="Y31" s="109">
        <v>0.1</v>
      </c>
      <c r="Z31" s="109">
        <v>0.1</v>
      </c>
      <c r="AA31" s="99">
        <v>0.1</v>
      </c>
      <c r="AB31" s="99">
        <v>0.1</v>
      </c>
      <c r="AC31" s="99">
        <v>0.1</v>
      </c>
      <c r="AD31" s="99">
        <v>0.25</v>
      </c>
      <c r="AE31" s="128" t="s">
        <v>561</v>
      </c>
      <c r="AF31" s="99">
        <v>0.05</v>
      </c>
      <c r="AG31" s="99">
        <f>+AF31+'Marzo 2017'!AG31</f>
        <v>0.05</v>
      </c>
      <c r="AH31" s="102" t="s">
        <v>575</v>
      </c>
    </row>
    <row r="32" spans="2:34" ht="101.25" hidden="1" x14ac:dyDescent="0.25">
      <c r="B32" s="128" t="s">
        <v>40</v>
      </c>
      <c r="C32" s="128" t="s">
        <v>41</v>
      </c>
      <c r="D32" s="128" t="s">
        <v>42</v>
      </c>
      <c r="E32" s="128" t="s">
        <v>43</v>
      </c>
      <c r="F32" s="128" t="s">
        <v>52</v>
      </c>
      <c r="G32" s="128" t="s">
        <v>302</v>
      </c>
      <c r="H32" s="128" t="s">
        <v>303</v>
      </c>
      <c r="I32" s="128" t="s">
        <v>305</v>
      </c>
      <c r="J32" s="107" t="s">
        <v>118</v>
      </c>
      <c r="K32" s="102" t="s">
        <v>119</v>
      </c>
      <c r="L32" s="102" t="s">
        <v>120</v>
      </c>
      <c r="M32" s="107" t="s">
        <v>46</v>
      </c>
      <c r="N32" s="108">
        <v>42948</v>
      </c>
      <c r="O32" s="108">
        <v>43100</v>
      </c>
      <c r="P32" s="102"/>
      <c r="Q32" s="102"/>
      <c r="R32" s="109">
        <v>0.08</v>
      </c>
      <c r="S32" s="99"/>
      <c r="T32" s="109"/>
      <c r="U32" s="109"/>
      <c r="V32" s="109"/>
      <c r="W32" s="109"/>
      <c r="X32" s="99"/>
      <c r="Y32" s="109"/>
      <c r="Z32" s="109">
        <v>0.05</v>
      </c>
      <c r="AA32" s="99">
        <v>0.1</v>
      </c>
      <c r="AB32" s="99">
        <v>0.2</v>
      </c>
      <c r="AC32" s="99">
        <v>0.3</v>
      </c>
      <c r="AD32" s="99">
        <v>0.35</v>
      </c>
      <c r="AE32" s="128" t="s">
        <v>561</v>
      </c>
      <c r="AF32" s="99">
        <v>0</v>
      </c>
      <c r="AG32" s="99">
        <f>+AF32+'Marzo 2017'!AG32</f>
        <v>0</v>
      </c>
      <c r="AH32" s="102" t="s">
        <v>576</v>
      </c>
    </row>
    <row r="33" spans="2:34" ht="56.25" hidden="1" x14ac:dyDescent="0.25">
      <c r="B33" s="128" t="s">
        <v>40</v>
      </c>
      <c r="C33" s="107" t="s">
        <v>54</v>
      </c>
      <c r="D33" s="128" t="s">
        <v>42</v>
      </c>
      <c r="E33" s="107" t="s">
        <v>55</v>
      </c>
      <c r="F33" s="107" t="s">
        <v>56</v>
      </c>
      <c r="G33" s="128" t="s">
        <v>302</v>
      </c>
      <c r="H33" s="107" t="s">
        <v>309</v>
      </c>
      <c r="I33" s="107" t="s">
        <v>310</v>
      </c>
      <c r="J33" s="126" t="s">
        <v>162</v>
      </c>
      <c r="K33" s="102" t="s">
        <v>339</v>
      </c>
      <c r="L33" s="102" t="s">
        <v>259</v>
      </c>
      <c r="M33" s="107" t="s">
        <v>57</v>
      </c>
      <c r="N33" s="108">
        <v>42795</v>
      </c>
      <c r="O33" s="108">
        <v>42916</v>
      </c>
      <c r="P33" s="102" t="s">
        <v>260</v>
      </c>
      <c r="Q33" s="102" t="s">
        <v>88</v>
      </c>
      <c r="R33" s="109">
        <v>0.2</v>
      </c>
      <c r="S33" s="99"/>
      <c r="T33" s="109"/>
      <c r="U33" s="109">
        <v>0.25</v>
      </c>
      <c r="V33" s="109">
        <v>0.25</v>
      </c>
      <c r="W33" s="109">
        <v>0.25</v>
      </c>
      <c r="X33" s="99">
        <v>0.25</v>
      </c>
      <c r="Y33" s="109"/>
      <c r="Z33" s="109"/>
      <c r="AA33" s="99"/>
      <c r="AB33" s="109"/>
      <c r="AC33" s="109"/>
      <c r="AD33" s="99"/>
      <c r="AE33" s="128" t="s">
        <v>561</v>
      </c>
      <c r="AF33" s="99">
        <v>0.25</v>
      </c>
      <c r="AG33" s="99">
        <f>+AF33+'Marzo 2017'!AG33</f>
        <v>0.25</v>
      </c>
      <c r="AH33" s="130" t="s">
        <v>621</v>
      </c>
    </row>
    <row r="34" spans="2:34" ht="56.25" hidden="1" x14ac:dyDescent="0.25">
      <c r="B34" s="128" t="s">
        <v>40</v>
      </c>
      <c r="C34" s="135" t="s">
        <v>58</v>
      </c>
      <c r="D34" s="128" t="s">
        <v>42</v>
      </c>
      <c r="E34" s="107" t="s">
        <v>55</v>
      </c>
      <c r="F34" s="128" t="s">
        <v>58</v>
      </c>
      <c r="G34" s="128" t="s">
        <v>302</v>
      </c>
      <c r="H34" s="107" t="s">
        <v>309</v>
      </c>
      <c r="I34" s="107" t="s">
        <v>311</v>
      </c>
      <c r="J34" s="250" t="s">
        <v>163</v>
      </c>
      <c r="K34" s="102" t="s">
        <v>164</v>
      </c>
      <c r="L34" s="102" t="s">
        <v>261</v>
      </c>
      <c r="M34" s="107" t="s">
        <v>57</v>
      </c>
      <c r="N34" s="108">
        <v>42736</v>
      </c>
      <c r="O34" s="108">
        <v>43100</v>
      </c>
      <c r="P34" s="102" t="s">
        <v>262</v>
      </c>
      <c r="Q34" s="102" t="s">
        <v>88</v>
      </c>
      <c r="R34" s="109">
        <v>0</v>
      </c>
      <c r="S34" s="99">
        <v>0.08</v>
      </c>
      <c r="T34" s="109">
        <v>0.08</v>
      </c>
      <c r="U34" s="109">
        <v>0.08</v>
      </c>
      <c r="V34" s="109">
        <v>0.08</v>
      </c>
      <c r="W34" s="109">
        <v>0.08</v>
      </c>
      <c r="X34" s="99">
        <v>0.08</v>
      </c>
      <c r="Y34" s="109">
        <v>0.08</v>
      </c>
      <c r="Z34" s="109">
        <v>0.08</v>
      </c>
      <c r="AA34" s="99">
        <v>0.08</v>
      </c>
      <c r="AB34" s="109">
        <v>0.09</v>
      </c>
      <c r="AC34" s="109">
        <v>0.09</v>
      </c>
      <c r="AD34" s="99">
        <v>0.1</v>
      </c>
      <c r="AE34" s="128" t="s">
        <v>561</v>
      </c>
      <c r="AF34" s="99">
        <f t="shared" ref="AF34:AF39" si="0">+V34</f>
        <v>0.08</v>
      </c>
      <c r="AG34" s="99">
        <f>+AF34+'Marzo 2017'!AG34</f>
        <v>0.32</v>
      </c>
      <c r="AH34" s="130" t="s">
        <v>623</v>
      </c>
    </row>
    <row r="35" spans="2:34" ht="75.75" hidden="1" customHeight="1" x14ac:dyDescent="0.25">
      <c r="B35" s="128" t="s">
        <v>40</v>
      </c>
      <c r="C35" s="135" t="s">
        <v>58</v>
      </c>
      <c r="D35" s="128" t="s">
        <v>42</v>
      </c>
      <c r="E35" s="107" t="s">
        <v>55</v>
      </c>
      <c r="F35" s="128" t="s">
        <v>58</v>
      </c>
      <c r="G35" s="128" t="s">
        <v>302</v>
      </c>
      <c r="H35" s="107" t="s">
        <v>309</v>
      </c>
      <c r="I35" s="107" t="s">
        <v>311</v>
      </c>
      <c r="J35" s="252"/>
      <c r="K35" s="102" t="s">
        <v>165</v>
      </c>
      <c r="L35" s="102" t="s">
        <v>263</v>
      </c>
      <c r="M35" s="107" t="s">
        <v>57</v>
      </c>
      <c r="N35" s="108">
        <v>42736</v>
      </c>
      <c r="O35" s="108">
        <v>43100</v>
      </c>
      <c r="P35" s="102" t="s">
        <v>260</v>
      </c>
      <c r="Q35" s="102" t="s">
        <v>88</v>
      </c>
      <c r="R35" s="109">
        <v>0.05</v>
      </c>
      <c r="S35" s="99">
        <v>0.08</v>
      </c>
      <c r="T35" s="109">
        <v>0.08</v>
      </c>
      <c r="U35" s="109">
        <v>0.08</v>
      </c>
      <c r="V35" s="109">
        <v>0.08</v>
      </c>
      <c r="W35" s="109">
        <v>0.08</v>
      </c>
      <c r="X35" s="99">
        <v>0.08</v>
      </c>
      <c r="Y35" s="109">
        <v>0.08</v>
      </c>
      <c r="Z35" s="109">
        <v>0.08</v>
      </c>
      <c r="AA35" s="99">
        <v>0.08</v>
      </c>
      <c r="AB35" s="109">
        <v>0.09</v>
      </c>
      <c r="AC35" s="109">
        <v>0.09</v>
      </c>
      <c r="AD35" s="99">
        <v>0.1</v>
      </c>
      <c r="AE35" s="128" t="s">
        <v>561</v>
      </c>
      <c r="AF35" s="99">
        <f t="shared" si="0"/>
        <v>0.08</v>
      </c>
      <c r="AG35" s="99">
        <f>+AF35+'Marzo 2017'!AG35</f>
        <v>0.32</v>
      </c>
      <c r="AH35" s="130" t="s">
        <v>624</v>
      </c>
    </row>
    <row r="36" spans="2:34" ht="56.25" hidden="1" x14ac:dyDescent="0.25">
      <c r="B36" s="128" t="s">
        <v>40</v>
      </c>
      <c r="C36" s="107" t="s">
        <v>54</v>
      </c>
      <c r="D36" s="128" t="s">
        <v>42</v>
      </c>
      <c r="E36" s="128" t="s">
        <v>55</v>
      </c>
      <c r="F36" s="107" t="s">
        <v>56</v>
      </c>
      <c r="G36" s="128" t="s">
        <v>302</v>
      </c>
      <c r="H36" s="107" t="s">
        <v>309</v>
      </c>
      <c r="I36" s="107" t="s">
        <v>311</v>
      </c>
      <c r="J36" s="250" t="s">
        <v>326</v>
      </c>
      <c r="K36" s="102" t="s">
        <v>166</v>
      </c>
      <c r="L36" s="102" t="s">
        <v>264</v>
      </c>
      <c r="M36" s="107" t="s">
        <v>57</v>
      </c>
      <c r="N36" s="108">
        <v>42736</v>
      </c>
      <c r="O36" s="108">
        <v>43100</v>
      </c>
      <c r="P36" s="102" t="s">
        <v>260</v>
      </c>
      <c r="Q36" s="102" t="s">
        <v>265</v>
      </c>
      <c r="R36" s="109">
        <v>0.05</v>
      </c>
      <c r="S36" s="99">
        <v>0.08</v>
      </c>
      <c r="T36" s="109">
        <v>0.08</v>
      </c>
      <c r="U36" s="109">
        <v>0.08</v>
      </c>
      <c r="V36" s="109">
        <v>0.08</v>
      </c>
      <c r="W36" s="109">
        <v>0.08</v>
      </c>
      <c r="X36" s="99">
        <v>0.08</v>
      </c>
      <c r="Y36" s="109">
        <v>0.08</v>
      </c>
      <c r="Z36" s="109">
        <v>0.08</v>
      </c>
      <c r="AA36" s="99">
        <v>0.08</v>
      </c>
      <c r="AB36" s="109">
        <v>0.09</v>
      </c>
      <c r="AC36" s="109">
        <v>0.09</v>
      </c>
      <c r="AD36" s="99">
        <v>0.1</v>
      </c>
      <c r="AE36" s="128" t="s">
        <v>561</v>
      </c>
      <c r="AF36" s="99">
        <f t="shared" si="0"/>
        <v>0.08</v>
      </c>
      <c r="AG36" s="99">
        <f>+AF36+'Marzo 2017'!AG36</f>
        <v>0.32</v>
      </c>
      <c r="AH36" s="130" t="s">
        <v>716</v>
      </c>
    </row>
    <row r="37" spans="2:34" ht="56.25" hidden="1" x14ac:dyDescent="0.25">
      <c r="B37" s="128" t="s">
        <v>59</v>
      </c>
      <c r="C37" s="107" t="s">
        <v>54</v>
      </c>
      <c r="D37" s="128" t="s">
        <v>42</v>
      </c>
      <c r="E37" s="128" t="s">
        <v>55</v>
      </c>
      <c r="F37" s="107" t="s">
        <v>56</v>
      </c>
      <c r="G37" s="128" t="s">
        <v>302</v>
      </c>
      <c r="H37" s="107" t="s">
        <v>309</v>
      </c>
      <c r="I37" s="107" t="s">
        <v>311</v>
      </c>
      <c r="J37" s="251"/>
      <c r="K37" s="102" t="s">
        <v>167</v>
      </c>
      <c r="L37" s="102" t="s">
        <v>266</v>
      </c>
      <c r="M37" s="107" t="s">
        <v>57</v>
      </c>
      <c r="N37" s="108">
        <v>42795</v>
      </c>
      <c r="O37" s="108">
        <v>43100</v>
      </c>
      <c r="P37" s="102" t="s">
        <v>260</v>
      </c>
      <c r="Q37" s="102" t="s">
        <v>267</v>
      </c>
      <c r="R37" s="109">
        <v>0.3</v>
      </c>
      <c r="S37" s="99"/>
      <c r="T37" s="109"/>
      <c r="U37" s="109">
        <v>0.1</v>
      </c>
      <c r="V37" s="109">
        <v>0.1</v>
      </c>
      <c r="W37" s="109">
        <v>0.1</v>
      </c>
      <c r="X37" s="99">
        <v>0.1</v>
      </c>
      <c r="Y37" s="109">
        <v>0.1</v>
      </c>
      <c r="Z37" s="109">
        <v>0.1</v>
      </c>
      <c r="AA37" s="99">
        <v>0.1</v>
      </c>
      <c r="AB37" s="109">
        <v>0.1</v>
      </c>
      <c r="AC37" s="109">
        <v>0.1</v>
      </c>
      <c r="AD37" s="99">
        <v>0.1</v>
      </c>
      <c r="AE37" s="128" t="s">
        <v>561</v>
      </c>
      <c r="AF37" s="99">
        <f t="shared" si="0"/>
        <v>0.1</v>
      </c>
      <c r="AG37" s="99">
        <f>+AF37+'Marzo 2017'!AG37</f>
        <v>0.1</v>
      </c>
      <c r="AH37" s="130" t="s">
        <v>622</v>
      </c>
    </row>
    <row r="38" spans="2:34" ht="67.5" hidden="1" x14ac:dyDescent="0.25">
      <c r="B38" s="128" t="s">
        <v>59</v>
      </c>
      <c r="C38" s="107" t="s">
        <v>54</v>
      </c>
      <c r="D38" s="128" t="s">
        <v>42</v>
      </c>
      <c r="E38" s="128" t="s">
        <v>55</v>
      </c>
      <c r="F38" s="128" t="s">
        <v>168</v>
      </c>
      <c r="G38" s="128" t="s">
        <v>302</v>
      </c>
      <c r="H38" s="107" t="s">
        <v>309</v>
      </c>
      <c r="I38" s="107" t="s">
        <v>311</v>
      </c>
      <c r="J38" s="253" t="s">
        <v>169</v>
      </c>
      <c r="K38" s="101" t="s">
        <v>170</v>
      </c>
      <c r="L38" s="101" t="s">
        <v>268</v>
      </c>
      <c r="M38" s="128" t="s">
        <v>57</v>
      </c>
      <c r="N38" s="108">
        <v>42736</v>
      </c>
      <c r="O38" s="108">
        <v>43100</v>
      </c>
      <c r="P38" s="102" t="s">
        <v>260</v>
      </c>
      <c r="Q38" s="101" t="s">
        <v>88</v>
      </c>
      <c r="R38" s="109">
        <v>0.3</v>
      </c>
      <c r="S38" s="99"/>
      <c r="T38" s="109">
        <v>0.09</v>
      </c>
      <c r="U38" s="109">
        <v>0.09</v>
      </c>
      <c r="V38" s="109">
        <v>0.09</v>
      </c>
      <c r="W38" s="109">
        <v>0.09</v>
      </c>
      <c r="X38" s="99">
        <v>0.09</v>
      </c>
      <c r="Y38" s="109">
        <v>0.09</v>
      </c>
      <c r="Z38" s="109">
        <v>0.09</v>
      </c>
      <c r="AA38" s="99">
        <v>0.09</v>
      </c>
      <c r="AB38" s="99">
        <v>0.09</v>
      </c>
      <c r="AC38" s="99">
        <v>0.09</v>
      </c>
      <c r="AD38" s="99">
        <v>0.1</v>
      </c>
      <c r="AE38" s="128" t="s">
        <v>561</v>
      </c>
      <c r="AF38" s="99">
        <f t="shared" si="0"/>
        <v>0.09</v>
      </c>
      <c r="AG38" s="99">
        <f>+AF38+'Marzo 2017'!AG38</f>
        <v>0.27</v>
      </c>
      <c r="AH38" s="130" t="s">
        <v>625</v>
      </c>
    </row>
    <row r="39" spans="2:34" ht="67.5" hidden="1" x14ac:dyDescent="0.25">
      <c r="B39" s="128" t="s">
        <v>59</v>
      </c>
      <c r="C39" s="107" t="s">
        <v>54</v>
      </c>
      <c r="D39" s="128" t="s">
        <v>42</v>
      </c>
      <c r="E39" s="128" t="s">
        <v>55</v>
      </c>
      <c r="F39" s="128" t="s">
        <v>168</v>
      </c>
      <c r="G39" s="128" t="s">
        <v>302</v>
      </c>
      <c r="H39" s="107" t="s">
        <v>309</v>
      </c>
      <c r="I39" s="107" t="s">
        <v>311</v>
      </c>
      <c r="J39" s="254"/>
      <c r="K39" s="101" t="s">
        <v>171</v>
      </c>
      <c r="L39" s="101" t="s">
        <v>268</v>
      </c>
      <c r="M39" s="128" t="s">
        <v>57</v>
      </c>
      <c r="N39" s="108">
        <v>42736</v>
      </c>
      <c r="O39" s="108">
        <v>43100</v>
      </c>
      <c r="P39" s="102" t="s">
        <v>260</v>
      </c>
      <c r="Q39" s="101" t="s">
        <v>88</v>
      </c>
      <c r="R39" s="109">
        <v>0.1</v>
      </c>
      <c r="S39" s="99">
        <v>0.08</v>
      </c>
      <c r="T39" s="109">
        <v>0.08</v>
      </c>
      <c r="U39" s="109">
        <v>0.08</v>
      </c>
      <c r="V39" s="109">
        <v>0.08</v>
      </c>
      <c r="W39" s="109">
        <v>0.08</v>
      </c>
      <c r="X39" s="99">
        <v>0.08</v>
      </c>
      <c r="Y39" s="109">
        <v>0.08</v>
      </c>
      <c r="Z39" s="109">
        <v>0.08</v>
      </c>
      <c r="AA39" s="99">
        <v>0.08</v>
      </c>
      <c r="AB39" s="99">
        <v>0.09</v>
      </c>
      <c r="AC39" s="99">
        <v>0.09</v>
      </c>
      <c r="AD39" s="99">
        <v>0.1</v>
      </c>
      <c r="AE39" s="128" t="s">
        <v>561</v>
      </c>
      <c r="AF39" s="99">
        <f t="shared" si="0"/>
        <v>0.08</v>
      </c>
      <c r="AG39" s="99">
        <f>+AF39+'Marzo 2017'!AG39</f>
        <v>0.32</v>
      </c>
      <c r="AH39" s="130" t="s">
        <v>626</v>
      </c>
    </row>
    <row r="40" spans="2:34" ht="56.25" hidden="1" x14ac:dyDescent="0.25">
      <c r="B40" s="128" t="s">
        <v>59</v>
      </c>
      <c r="C40" s="128" t="s">
        <v>60</v>
      </c>
      <c r="D40" s="128" t="s">
        <v>61</v>
      </c>
      <c r="E40" s="128" t="s">
        <v>62</v>
      </c>
      <c r="F40" s="128" t="s">
        <v>63</v>
      </c>
      <c r="G40" s="128" t="s">
        <v>302</v>
      </c>
      <c r="H40" s="107" t="s">
        <v>312</v>
      </c>
      <c r="I40" s="101" t="s">
        <v>312</v>
      </c>
      <c r="J40" s="253" t="s">
        <v>172</v>
      </c>
      <c r="K40" s="101" t="s">
        <v>173</v>
      </c>
      <c r="L40" s="101" t="s">
        <v>269</v>
      </c>
      <c r="M40" s="128" t="s">
        <v>57</v>
      </c>
      <c r="N40" s="108">
        <v>42736</v>
      </c>
      <c r="O40" s="108">
        <v>43100</v>
      </c>
      <c r="P40" s="102" t="s">
        <v>260</v>
      </c>
      <c r="Q40" s="101" t="s">
        <v>270</v>
      </c>
      <c r="R40" s="109">
        <v>0</v>
      </c>
      <c r="S40" s="99">
        <v>0.08</v>
      </c>
      <c r="T40" s="109">
        <v>0.08</v>
      </c>
      <c r="U40" s="109">
        <v>0.08</v>
      </c>
      <c r="V40" s="109">
        <v>0.08</v>
      </c>
      <c r="W40" s="109">
        <v>0.08</v>
      </c>
      <c r="X40" s="99">
        <v>0.08</v>
      </c>
      <c r="Y40" s="109">
        <v>0.08</v>
      </c>
      <c r="Z40" s="109">
        <v>0.08</v>
      </c>
      <c r="AA40" s="99">
        <v>0.08</v>
      </c>
      <c r="AB40" s="99">
        <v>0.09</v>
      </c>
      <c r="AC40" s="99">
        <v>0.09</v>
      </c>
      <c r="AD40" s="99">
        <v>0.1</v>
      </c>
      <c r="AE40" s="128" t="s">
        <v>561</v>
      </c>
      <c r="AF40" s="99">
        <f>+V40</f>
        <v>0.08</v>
      </c>
      <c r="AG40" s="99">
        <f>+AF40+'Marzo 2017'!AG40</f>
        <v>0.32</v>
      </c>
      <c r="AH40" s="130" t="s">
        <v>618</v>
      </c>
    </row>
    <row r="41" spans="2:34" ht="56.25" hidden="1" x14ac:dyDescent="0.25">
      <c r="B41" s="128" t="s">
        <v>59</v>
      </c>
      <c r="C41" s="128" t="s">
        <v>60</v>
      </c>
      <c r="D41" s="128" t="s">
        <v>61</v>
      </c>
      <c r="E41" s="128" t="s">
        <v>62</v>
      </c>
      <c r="F41" s="128" t="s">
        <v>63</v>
      </c>
      <c r="G41" s="128" t="s">
        <v>302</v>
      </c>
      <c r="H41" s="107" t="s">
        <v>312</v>
      </c>
      <c r="I41" s="101" t="s">
        <v>312</v>
      </c>
      <c r="J41" s="255"/>
      <c r="K41" s="101" t="s">
        <v>171</v>
      </c>
      <c r="L41" s="101" t="s">
        <v>271</v>
      </c>
      <c r="M41" s="128" t="s">
        <v>57</v>
      </c>
      <c r="N41" s="108">
        <v>42736</v>
      </c>
      <c r="O41" s="108">
        <v>43100</v>
      </c>
      <c r="P41" s="102" t="s">
        <v>260</v>
      </c>
      <c r="Q41" s="101"/>
      <c r="R41" s="109">
        <v>1</v>
      </c>
      <c r="S41" s="99">
        <v>0.08</v>
      </c>
      <c r="T41" s="109">
        <v>0.08</v>
      </c>
      <c r="U41" s="109">
        <v>0.08</v>
      </c>
      <c r="V41" s="109">
        <v>0.08</v>
      </c>
      <c r="W41" s="109">
        <v>0.08</v>
      </c>
      <c r="X41" s="99">
        <v>0.08</v>
      </c>
      <c r="Y41" s="109">
        <v>0.08</v>
      </c>
      <c r="Z41" s="109">
        <v>0.08</v>
      </c>
      <c r="AA41" s="99">
        <v>0.08</v>
      </c>
      <c r="AB41" s="99">
        <v>0.09</v>
      </c>
      <c r="AC41" s="99">
        <v>0.09</v>
      </c>
      <c r="AD41" s="99">
        <v>0.1</v>
      </c>
      <c r="AE41" s="128" t="s">
        <v>561</v>
      </c>
      <c r="AF41" s="99">
        <f>+V41</f>
        <v>0.08</v>
      </c>
      <c r="AG41" s="99">
        <f>+AF41+'Marzo 2017'!AG41</f>
        <v>0.32</v>
      </c>
      <c r="AH41" s="102" t="s">
        <v>619</v>
      </c>
    </row>
    <row r="42" spans="2:34" ht="56.25" hidden="1" x14ac:dyDescent="0.25">
      <c r="B42" s="128" t="s">
        <v>59</v>
      </c>
      <c r="C42" s="128" t="s">
        <v>60</v>
      </c>
      <c r="D42" s="128" t="s">
        <v>61</v>
      </c>
      <c r="E42" s="128" t="s">
        <v>62</v>
      </c>
      <c r="F42" s="128" t="s">
        <v>63</v>
      </c>
      <c r="G42" s="128" t="s">
        <v>302</v>
      </c>
      <c r="H42" s="107" t="s">
        <v>312</v>
      </c>
      <c r="I42" s="101" t="s">
        <v>312</v>
      </c>
      <c r="J42" s="254"/>
      <c r="K42" s="101" t="s">
        <v>174</v>
      </c>
      <c r="L42" s="101" t="s">
        <v>272</v>
      </c>
      <c r="M42" s="128" t="s">
        <v>57</v>
      </c>
      <c r="N42" s="108">
        <v>42887</v>
      </c>
      <c r="O42" s="108">
        <v>43100</v>
      </c>
      <c r="P42" s="102" t="s">
        <v>260</v>
      </c>
      <c r="Q42" s="101"/>
      <c r="R42" s="109">
        <v>0</v>
      </c>
      <c r="S42" s="99"/>
      <c r="T42" s="109"/>
      <c r="U42" s="109"/>
      <c r="V42" s="109"/>
      <c r="W42" s="109"/>
      <c r="X42" s="99">
        <v>0.5</v>
      </c>
      <c r="Y42" s="109"/>
      <c r="Z42" s="109"/>
      <c r="AA42" s="99"/>
      <c r="AB42" s="99"/>
      <c r="AC42" s="99"/>
      <c r="AD42" s="99">
        <v>0.5</v>
      </c>
      <c r="AE42" s="128" t="s">
        <v>561</v>
      </c>
      <c r="AF42" s="99">
        <v>0</v>
      </c>
      <c r="AG42" s="99">
        <f>+AF42+'Marzo 2017'!AG42</f>
        <v>0</v>
      </c>
      <c r="AH42" s="102" t="s">
        <v>620</v>
      </c>
    </row>
    <row r="43" spans="2:34" ht="281.25" hidden="1" x14ac:dyDescent="0.25">
      <c r="B43" s="128" t="s">
        <v>64</v>
      </c>
      <c r="C43" s="128" t="s">
        <v>65</v>
      </c>
      <c r="D43" s="128" t="s">
        <v>66</v>
      </c>
      <c r="E43" s="128" t="s">
        <v>67</v>
      </c>
      <c r="F43" s="128" t="s">
        <v>69</v>
      </c>
      <c r="G43" s="128" t="s">
        <v>313</v>
      </c>
      <c r="H43" s="128" t="s">
        <v>81</v>
      </c>
      <c r="I43" s="128" t="s">
        <v>315</v>
      </c>
      <c r="J43" s="128" t="s">
        <v>239</v>
      </c>
      <c r="K43" s="101" t="s">
        <v>240</v>
      </c>
      <c r="L43" s="101" t="s">
        <v>241</v>
      </c>
      <c r="M43" s="128" t="s">
        <v>49</v>
      </c>
      <c r="N43" s="108">
        <v>42740</v>
      </c>
      <c r="O43" s="108">
        <v>43100</v>
      </c>
      <c r="P43" s="101" t="s">
        <v>242</v>
      </c>
      <c r="Q43" s="101" t="s">
        <v>243</v>
      </c>
      <c r="R43" s="109">
        <v>0.02</v>
      </c>
      <c r="S43" s="99">
        <v>0.08</v>
      </c>
      <c r="T43" s="109">
        <v>0.08</v>
      </c>
      <c r="U43" s="109">
        <v>0.08</v>
      </c>
      <c r="V43" s="109">
        <v>0.09</v>
      </c>
      <c r="W43" s="109">
        <v>0.08</v>
      </c>
      <c r="X43" s="99">
        <v>0.08</v>
      </c>
      <c r="Y43" s="109">
        <v>0.08</v>
      </c>
      <c r="Z43" s="109">
        <v>0.09</v>
      </c>
      <c r="AA43" s="99">
        <v>0.08</v>
      </c>
      <c r="AB43" s="109">
        <v>0.09</v>
      </c>
      <c r="AC43" s="109">
        <v>0.08</v>
      </c>
      <c r="AD43" s="99">
        <v>0.09</v>
      </c>
      <c r="AE43" s="128" t="s">
        <v>561</v>
      </c>
      <c r="AF43" s="99">
        <v>0.09</v>
      </c>
      <c r="AG43" s="99">
        <f>+AF43+'Marzo 2017'!AG43</f>
        <v>0.32999999999999996</v>
      </c>
      <c r="AH43" s="111" t="s">
        <v>577</v>
      </c>
    </row>
    <row r="44" spans="2:34" ht="357.75" hidden="1" customHeight="1" x14ac:dyDescent="0.25">
      <c r="B44" s="128" t="s">
        <v>64</v>
      </c>
      <c r="C44" s="128" t="s">
        <v>65</v>
      </c>
      <c r="D44" s="128" t="s">
        <v>66</v>
      </c>
      <c r="E44" s="128" t="s">
        <v>67</v>
      </c>
      <c r="F44" s="128" t="s">
        <v>69</v>
      </c>
      <c r="G44" s="128" t="s">
        <v>313</v>
      </c>
      <c r="H44" s="128" t="s">
        <v>81</v>
      </c>
      <c r="I44" s="128" t="s">
        <v>315</v>
      </c>
      <c r="J44" s="107" t="s">
        <v>244</v>
      </c>
      <c r="K44" s="101" t="s">
        <v>245</v>
      </c>
      <c r="L44" s="101" t="s">
        <v>246</v>
      </c>
      <c r="M44" s="128" t="s">
        <v>49</v>
      </c>
      <c r="N44" s="108">
        <v>42740</v>
      </c>
      <c r="O44" s="108">
        <v>43100</v>
      </c>
      <c r="P44" s="101" t="s">
        <v>242</v>
      </c>
      <c r="Q44" s="101" t="s">
        <v>247</v>
      </c>
      <c r="R44" s="109">
        <v>0.03</v>
      </c>
      <c r="S44" s="99">
        <v>0.08</v>
      </c>
      <c r="T44" s="109">
        <v>0.08</v>
      </c>
      <c r="U44" s="109">
        <v>0.08</v>
      </c>
      <c r="V44" s="109">
        <v>0.09</v>
      </c>
      <c r="W44" s="109">
        <v>0.08</v>
      </c>
      <c r="X44" s="99">
        <v>0.08</v>
      </c>
      <c r="Y44" s="109">
        <v>0.08</v>
      </c>
      <c r="Z44" s="109">
        <v>0.09</v>
      </c>
      <c r="AA44" s="99">
        <v>0.08</v>
      </c>
      <c r="AB44" s="109">
        <v>0.09</v>
      </c>
      <c r="AC44" s="109">
        <v>0.08</v>
      </c>
      <c r="AD44" s="99">
        <v>0.09</v>
      </c>
      <c r="AE44" s="128" t="s">
        <v>561</v>
      </c>
      <c r="AF44" s="99">
        <v>0.09</v>
      </c>
      <c r="AG44" s="99">
        <f>+AF44+'Marzo 2017'!AG44</f>
        <v>0.32999999999999996</v>
      </c>
      <c r="AH44" s="112" t="s">
        <v>578</v>
      </c>
    </row>
    <row r="45" spans="2:34" ht="360" hidden="1" x14ac:dyDescent="0.25">
      <c r="B45" s="128" t="s">
        <v>64</v>
      </c>
      <c r="C45" s="128" t="s">
        <v>65</v>
      </c>
      <c r="D45" s="128" t="s">
        <v>66</v>
      </c>
      <c r="E45" s="128" t="s">
        <v>67</v>
      </c>
      <c r="F45" s="128" t="s">
        <v>69</v>
      </c>
      <c r="G45" s="128" t="s">
        <v>313</v>
      </c>
      <c r="H45" s="128" t="s">
        <v>81</v>
      </c>
      <c r="I45" s="128" t="s">
        <v>315</v>
      </c>
      <c r="J45" s="128" t="s">
        <v>248</v>
      </c>
      <c r="K45" s="101" t="s">
        <v>249</v>
      </c>
      <c r="L45" s="101" t="s">
        <v>250</v>
      </c>
      <c r="M45" s="128" t="s">
        <v>49</v>
      </c>
      <c r="N45" s="108">
        <v>42740</v>
      </c>
      <c r="O45" s="108">
        <v>43100</v>
      </c>
      <c r="P45" s="101" t="s">
        <v>242</v>
      </c>
      <c r="Q45" s="101" t="s">
        <v>251</v>
      </c>
      <c r="R45" s="109">
        <v>0.02</v>
      </c>
      <c r="S45" s="99">
        <v>0.08</v>
      </c>
      <c r="T45" s="109">
        <v>0.08</v>
      </c>
      <c r="U45" s="109">
        <v>0.08</v>
      </c>
      <c r="V45" s="109">
        <v>0.09</v>
      </c>
      <c r="W45" s="109">
        <v>0.08</v>
      </c>
      <c r="X45" s="99">
        <v>0.08</v>
      </c>
      <c r="Y45" s="109">
        <v>0.08</v>
      </c>
      <c r="Z45" s="109">
        <v>0.09</v>
      </c>
      <c r="AA45" s="99">
        <v>0.08</v>
      </c>
      <c r="AB45" s="109">
        <v>0.09</v>
      </c>
      <c r="AC45" s="109">
        <v>0.08</v>
      </c>
      <c r="AD45" s="99">
        <v>0.09</v>
      </c>
      <c r="AE45" s="128" t="s">
        <v>561</v>
      </c>
      <c r="AF45" s="99">
        <v>0.09</v>
      </c>
      <c r="AG45" s="99">
        <f>+AF45+'Marzo 2017'!AG45</f>
        <v>0.32999999999999996</v>
      </c>
      <c r="AH45" s="112" t="s">
        <v>579</v>
      </c>
    </row>
    <row r="46" spans="2:34" ht="292.5" hidden="1" x14ac:dyDescent="0.25">
      <c r="B46" s="128" t="s">
        <v>64</v>
      </c>
      <c r="C46" s="128" t="s">
        <v>65</v>
      </c>
      <c r="D46" s="128" t="s">
        <v>66</v>
      </c>
      <c r="E46" s="128" t="s">
        <v>67</v>
      </c>
      <c r="F46" s="128" t="s">
        <v>69</v>
      </c>
      <c r="G46" s="128" t="s">
        <v>313</v>
      </c>
      <c r="H46" s="128" t="s">
        <v>81</v>
      </c>
      <c r="I46" s="128" t="s">
        <v>315</v>
      </c>
      <c r="J46" s="128" t="s">
        <v>252</v>
      </c>
      <c r="K46" s="101" t="s">
        <v>253</v>
      </c>
      <c r="L46" s="101" t="s">
        <v>254</v>
      </c>
      <c r="M46" s="128" t="s">
        <v>49</v>
      </c>
      <c r="N46" s="108">
        <v>42740</v>
      </c>
      <c r="O46" s="108">
        <v>43100</v>
      </c>
      <c r="P46" s="101" t="s">
        <v>242</v>
      </c>
      <c r="Q46" s="101" t="s">
        <v>251</v>
      </c>
      <c r="R46" s="109">
        <v>0.02</v>
      </c>
      <c r="S46" s="99">
        <v>0.08</v>
      </c>
      <c r="T46" s="109">
        <v>0.08</v>
      </c>
      <c r="U46" s="109">
        <v>0.08</v>
      </c>
      <c r="V46" s="109">
        <v>0.09</v>
      </c>
      <c r="W46" s="109">
        <v>0.08</v>
      </c>
      <c r="X46" s="99">
        <v>0.08</v>
      </c>
      <c r="Y46" s="109">
        <v>0.08</v>
      </c>
      <c r="Z46" s="109">
        <v>0.09</v>
      </c>
      <c r="AA46" s="99">
        <v>0.08</v>
      </c>
      <c r="AB46" s="109">
        <v>0.09</v>
      </c>
      <c r="AC46" s="109">
        <v>0.08</v>
      </c>
      <c r="AD46" s="99">
        <v>0.09</v>
      </c>
      <c r="AE46" s="128" t="s">
        <v>561</v>
      </c>
      <c r="AF46" s="99">
        <v>0.09</v>
      </c>
      <c r="AG46" s="99">
        <f>+AF46+'Marzo 2017'!AG46</f>
        <v>0.32999999999999996</v>
      </c>
      <c r="AH46" s="112" t="s">
        <v>580</v>
      </c>
    </row>
    <row r="47" spans="2:34" ht="45" hidden="1" x14ac:dyDescent="0.25">
      <c r="B47" s="128" t="s">
        <v>64</v>
      </c>
      <c r="C47" s="128" t="s">
        <v>65</v>
      </c>
      <c r="D47" s="128" t="s">
        <v>66</v>
      </c>
      <c r="E47" s="128" t="s">
        <v>67</v>
      </c>
      <c r="F47" s="128" t="s">
        <v>75</v>
      </c>
      <c r="G47" s="128" t="s">
        <v>314</v>
      </c>
      <c r="H47" s="128" t="s">
        <v>81</v>
      </c>
      <c r="I47" s="128" t="s">
        <v>316</v>
      </c>
      <c r="J47" s="253" t="s">
        <v>134</v>
      </c>
      <c r="K47" s="101" t="s">
        <v>273</v>
      </c>
      <c r="L47" s="101" t="s">
        <v>274</v>
      </c>
      <c r="M47" s="128" t="s">
        <v>70</v>
      </c>
      <c r="N47" s="113">
        <v>42887</v>
      </c>
      <c r="O47" s="113">
        <v>43100</v>
      </c>
      <c r="P47" s="101" t="s">
        <v>88</v>
      </c>
      <c r="Q47" s="101" t="s">
        <v>88</v>
      </c>
      <c r="R47" s="109">
        <v>0.02</v>
      </c>
      <c r="S47" s="99"/>
      <c r="T47" s="109"/>
      <c r="U47" s="109"/>
      <c r="V47" s="109"/>
      <c r="W47" s="109"/>
      <c r="X47" s="99">
        <v>0.3</v>
      </c>
      <c r="Y47" s="109">
        <v>0.3</v>
      </c>
      <c r="Z47" s="109"/>
      <c r="AA47" s="99">
        <v>0.1</v>
      </c>
      <c r="AB47" s="99">
        <v>0.1</v>
      </c>
      <c r="AC47" s="99">
        <v>0.1</v>
      </c>
      <c r="AD47" s="99">
        <v>0.1</v>
      </c>
      <c r="AE47" s="128" t="s">
        <v>561</v>
      </c>
      <c r="AF47" s="99">
        <v>0</v>
      </c>
      <c r="AG47" s="99">
        <f>+AF47+'Marzo 2017'!AG47</f>
        <v>0</v>
      </c>
      <c r="AH47" s="101"/>
    </row>
    <row r="48" spans="2:34" ht="45" hidden="1" x14ac:dyDescent="0.25">
      <c r="B48" s="128" t="s">
        <v>64</v>
      </c>
      <c r="C48" s="128" t="s">
        <v>65</v>
      </c>
      <c r="D48" s="128" t="s">
        <v>66</v>
      </c>
      <c r="E48" s="128" t="s">
        <v>67</v>
      </c>
      <c r="F48" s="128" t="s">
        <v>75</v>
      </c>
      <c r="G48" s="128" t="s">
        <v>314</v>
      </c>
      <c r="H48" s="128" t="s">
        <v>81</v>
      </c>
      <c r="I48" s="128" t="s">
        <v>316</v>
      </c>
      <c r="J48" s="256"/>
      <c r="K48" s="101" t="s">
        <v>275</v>
      </c>
      <c r="L48" s="101" t="s">
        <v>276</v>
      </c>
      <c r="M48" s="128" t="s">
        <v>70</v>
      </c>
      <c r="N48" s="113">
        <v>42736</v>
      </c>
      <c r="O48" s="113">
        <v>43100</v>
      </c>
      <c r="P48" s="101" t="s">
        <v>88</v>
      </c>
      <c r="Q48" s="101" t="s">
        <v>88</v>
      </c>
      <c r="R48" s="109">
        <v>0.03</v>
      </c>
      <c r="S48" s="99">
        <v>0.08</v>
      </c>
      <c r="T48" s="109">
        <v>0.08</v>
      </c>
      <c r="U48" s="109">
        <v>0.08</v>
      </c>
      <c r="V48" s="109">
        <v>0.08</v>
      </c>
      <c r="W48" s="109">
        <v>0.08</v>
      </c>
      <c r="X48" s="99">
        <v>0.08</v>
      </c>
      <c r="Y48" s="109">
        <v>0.08</v>
      </c>
      <c r="Z48" s="109">
        <v>0.08</v>
      </c>
      <c r="AA48" s="99">
        <v>0.08</v>
      </c>
      <c r="AB48" s="99">
        <v>0.08</v>
      </c>
      <c r="AC48" s="99">
        <v>0.08</v>
      </c>
      <c r="AD48" s="99">
        <v>0.12</v>
      </c>
      <c r="AE48" s="128" t="s">
        <v>561</v>
      </c>
      <c r="AF48" s="99">
        <v>0.08</v>
      </c>
      <c r="AG48" s="99">
        <f>+AF48+'Marzo 2017'!AG48</f>
        <v>0.32</v>
      </c>
      <c r="AH48" s="101" t="s">
        <v>581</v>
      </c>
    </row>
    <row r="49" spans="2:34" ht="45" hidden="1" x14ac:dyDescent="0.25">
      <c r="B49" s="128" t="s">
        <v>64</v>
      </c>
      <c r="C49" s="128" t="s">
        <v>65</v>
      </c>
      <c r="D49" s="128" t="s">
        <v>66</v>
      </c>
      <c r="E49" s="128" t="s">
        <v>67</v>
      </c>
      <c r="F49" s="128" t="s">
        <v>75</v>
      </c>
      <c r="G49" s="128" t="s">
        <v>314</v>
      </c>
      <c r="H49" s="128" t="s">
        <v>81</v>
      </c>
      <c r="I49" s="128" t="s">
        <v>316</v>
      </c>
      <c r="J49" s="256"/>
      <c r="K49" s="101" t="s">
        <v>277</v>
      </c>
      <c r="L49" s="101" t="s">
        <v>278</v>
      </c>
      <c r="M49" s="128" t="s">
        <v>70</v>
      </c>
      <c r="N49" s="113">
        <v>42826</v>
      </c>
      <c r="O49" s="113">
        <v>42855</v>
      </c>
      <c r="P49" s="101" t="s">
        <v>281</v>
      </c>
      <c r="Q49" s="101" t="s">
        <v>88</v>
      </c>
      <c r="R49" s="109">
        <v>0.02</v>
      </c>
      <c r="S49" s="99"/>
      <c r="T49" s="109"/>
      <c r="U49" s="109"/>
      <c r="V49" s="109">
        <v>1</v>
      </c>
      <c r="W49" s="109"/>
      <c r="X49" s="99"/>
      <c r="Y49" s="109"/>
      <c r="Z49" s="109"/>
      <c r="AA49" s="99"/>
      <c r="AB49" s="99"/>
      <c r="AC49" s="99"/>
      <c r="AD49" s="99"/>
      <c r="AE49" s="128" t="s">
        <v>561</v>
      </c>
      <c r="AF49" s="99">
        <v>1</v>
      </c>
      <c r="AG49" s="99">
        <f>+AF49+'Marzo 2017'!AG49</f>
        <v>1</v>
      </c>
      <c r="AH49" s="101" t="s">
        <v>582</v>
      </c>
    </row>
    <row r="50" spans="2:34" ht="45" hidden="1" x14ac:dyDescent="0.25">
      <c r="B50" s="128" t="s">
        <v>64</v>
      </c>
      <c r="C50" s="128" t="s">
        <v>65</v>
      </c>
      <c r="D50" s="128" t="s">
        <v>66</v>
      </c>
      <c r="E50" s="128" t="s">
        <v>67</v>
      </c>
      <c r="F50" s="128" t="s">
        <v>75</v>
      </c>
      <c r="G50" s="128" t="s">
        <v>314</v>
      </c>
      <c r="H50" s="128" t="s">
        <v>81</v>
      </c>
      <c r="I50" s="128" t="s">
        <v>316</v>
      </c>
      <c r="J50" s="256"/>
      <c r="K50" s="101" t="s">
        <v>279</v>
      </c>
      <c r="L50" s="101" t="s">
        <v>280</v>
      </c>
      <c r="M50" s="128" t="s">
        <v>70</v>
      </c>
      <c r="N50" s="113">
        <v>42840</v>
      </c>
      <c r="O50" s="113">
        <v>43100</v>
      </c>
      <c r="P50" s="101" t="s">
        <v>71</v>
      </c>
      <c r="Q50" s="101" t="s">
        <v>88</v>
      </c>
      <c r="R50" s="109">
        <v>0.02</v>
      </c>
      <c r="S50" s="99"/>
      <c r="T50" s="109"/>
      <c r="U50" s="109"/>
      <c r="V50" s="109">
        <v>0.05</v>
      </c>
      <c r="W50" s="109">
        <v>0.05</v>
      </c>
      <c r="X50" s="99">
        <v>0.1</v>
      </c>
      <c r="Y50" s="109">
        <v>0.1</v>
      </c>
      <c r="Z50" s="109">
        <v>0.2</v>
      </c>
      <c r="AA50" s="99">
        <v>0.2</v>
      </c>
      <c r="AB50" s="109">
        <v>0.1</v>
      </c>
      <c r="AC50" s="109">
        <v>0.1</v>
      </c>
      <c r="AD50" s="99">
        <v>0.1</v>
      </c>
      <c r="AE50" s="128" t="s">
        <v>561</v>
      </c>
      <c r="AF50" s="99">
        <v>0</v>
      </c>
      <c r="AG50" s="99">
        <f>+AF50+'Marzo 2017'!AG50</f>
        <v>0</v>
      </c>
      <c r="AH50" s="131" t="s">
        <v>583</v>
      </c>
    </row>
    <row r="51" spans="2:34" ht="45" hidden="1" x14ac:dyDescent="0.25">
      <c r="B51" s="128" t="s">
        <v>64</v>
      </c>
      <c r="C51" s="128" t="s">
        <v>65</v>
      </c>
      <c r="D51" s="128" t="s">
        <v>66</v>
      </c>
      <c r="E51" s="128" t="s">
        <v>67</v>
      </c>
      <c r="F51" s="128" t="s">
        <v>75</v>
      </c>
      <c r="G51" s="128" t="s">
        <v>314</v>
      </c>
      <c r="H51" s="128" t="s">
        <v>81</v>
      </c>
      <c r="I51" s="128" t="s">
        <v>316</v>
      </c>
      <c r="J51" s="256"/>
      <c r="K51" s="101" t="s">
        <v>282</v>
      </c>
      <c r="L51" s="101" t="s">
        <v>283</v>
      </c>
      <c r="M51" s="128" t="s">
        <v>70</v>
      </c>
      <c r="N51" s="113">
        <v>42887</v>
      </c>
      <c r="O51" s="113">
        <v>42977</v>
      </c>
      <c r="P51" s="101" t="s">
        <v>281</v>
      </c>
      <c r="Q51" s="101" t="s">
        <v>88</v>
      </c>
      <c r="R51" s="109">
        <v>0.02</v>
      </c>
      <c r="S51" s="99"/>
      <c r="T51" s="109"/>
      <c r="U51" s="109"/>
      <c r="V51" s="109"/>
      <c r="W51" s="109"/>
      <c r="X51" s="99">
        <v>0.2</v>
      </c>
      <c r="Y51" s="109">
        <v>0.3</v>
      </c>
      <c r="Z51" s="109">
        <v>0.5</v>
      </c>
      <c r="AA51" s="99"/>
      <c r="AB51" s="99"/>
      <c r="AC51" s="99"/>
      <c r="AD51" s="99"/>
      <c r="AE51" s="128" t="s">
        <v>561</v>
      </c>
      <c r="AF51" s="99">
        <v>0</v>
      </c>
      <c r="AG51" s="99">
        <f>+AF51+'Marzo 2017'!AG51</f>
        <v>0</v>
      </c>
      <c r="AH51" s="101"/>
    </row>
    <row r="52" spans="2:34" ht="45" hidden="1" x14ac:dyDescent="0.25">
      <c r="B52" s="128" t="s">
        <v>64</v>
      </c>
      <c r="C52" s="128" t="s">
        <v>65</v>
      </c>
      <c r="D52" s="128" t="s">
        <v>66</v>
      </c>
      <c r="E52" s="128" t="s">
        <v>67</v>
      </c>
      <c r="F52" s="128" t="s">
        <v>75</v>
      </c>
      <c r="G52" s="128" t="s">
        <v>314</v>
      </c>
      <c r="H52" s="128" t="s">
        <v>81</v>
      </c>
      <c r="I52" s="128" t="s">
        <v>316</v>
      </c>
      <c r="J52" s="256"/>
      <c r="K52" s="101" t="s">
        <v>284</v>
      </c>
      <c r="L52" s="101" t="s">
        <v>276</v>
      </c>
      <c r="M52" s="128" t="s">
        <v>70</v>
      </c>
      <c r="N52" s="113">
        <v>42979</v>
      </c>
      <c r="O52" s="113">
        <v>43039</v>
      </c>
      <c r="P52" s="101" t="s">
        <v>88</v>
      </c>
      <c r="Q52" s="101" t="s">
        <v>88</v>
      </c>
      <c r="R52" s="109">
        <v>0.02</v>
      </c>
      <c r="S52" s="99"/>
      <c r="T52" s="109"/>
      <c r="U52" s="109"/>
      <c r="V52" s="109"/>
      <c r="W52" s="109"/>
      <c r="X52" s="99"/>
      <c r="Y52" s="109"/>
      <c r="Z52" s="109"/>
      <c r="AA52" s="99">
        <v>0.5</v>
      </c>
      <c r="AB52" s="99">
        <v>0.5</v>
      </c>
      <c r="AC52" s="99"/>
      <c r="AD52" s="99"/>
      <c r="AE52" s="128" t="s">
        <v>561</v>
      </c>
      <c r="AF52" s="99">
        <v>0</v>
      </c>
      <c r="AG52" s="99">
        <f>+AF52+'Marzo 2017'!AG52</f>
        <v>0</v>
      </c>
      <c r="AH52" s="101"/>
    </row>
    <row r="53" spans="2:34" ht="45" hidden="1" x14ac:dyDescent="0.25">
      <c r="B53" s="128" t="s">
        <v>64</v>
      </c>
      <c r="C53" s="128" t="s">
        <v>65</v>
      </c>
      <c r="D53" s="128" t="s">
        <v>66</v>
      </c>
      <c r="E53" s="128" t="s">
        <v>67</v>
      </c>
      <c r="F53" s="128" t="s">
        <v>75</v>
      </c>
      <c r="G53" s="128" t="s">
        <v>314</v>
      </c>
      <c r="H53" s="128" t="s">
        <v>81</v>
      </c>
      <c r="I53" s="128" t="s">
        <v>316</v>
      </c>
      <c r="J53" s="256"/>
      <c r="K53" s="101" t="s">
        <v>285</v>
      </c>
      <c r="L53" s="101" t="s">
        <v>276</v>
      </c>
      <c r="M53" s="128" t="s">
        <v>70</v>
      </c>
      <c r="N53" s="113">
        <v>42917</v>
      </c>
      <c r="O53" s="113">
        <v>43039</v>
      </c>
      <c r="P53" s="101" t="s">
        <v>88</v>
      </c>
      <c r="Q53" s="101" t="s">
        <v>88</v>
      </c>
      <c r="R53" s="109">
        <v>0.02</v>
      </c>
      <c r="S53" s="99"/>
      <c r="T53" s="109"/>
      <c r="U53" s="109"/>
      <c r="V53" s="109"/>
      <c r="W53" s="109"/>
      <c r="X53" s="99"/>
      <c r="Y53" s="109">
        <v>0.25</v>
      </c>
      <c r="Z53" s="109">
        <v>0.25</v>
      </c>
      <c r="AA53" s="99">
        <v>0.25</v>
      </c>
      <c r="AB53" s="99">
        <v>0.25</v>
      </c>
      <c r="AC53" s="99"/>
      <c r="AD53" s="99"/>
      <c r="AE53" s="128" t="s">
        <v>561</v>
      </c>
      <c r="AF53" s="99">
        <v>0</v>
      </c>
      <c r="AG53" s="99">
        <f>+AF53+'Marzo 2017'!AG53</f>
        <v>0</v>
      </c>
      <c r="AH53" s="101"/>
    </row>
    <row r="54" spans="2:34" ht="45" hidden="1" x14ac:dyDescent="0.25">
      <c r="B54" s="128" t="s">
        <v>64</v>
      </c>
      <c r="C54" s="128" t="s">
        <v>65</v>
      </c>
      <c r="D54" s="128" t="s">
        <v>66</v>
      </c>
      <c r="E54" s="128" t="s">
        <v>67</v>
      </c>
      <c r="F54" s="128" t="s">
        <v>75</v>
      </c>
      <c r="G54" s="128" t="s">
        <v>314</v>
      </c>
      <c r="H54" s="128" t="s">
        <v>81</v>
      </c>
      <c r="I54" s="128" t="s">
        <v>316</v>
      </c>
      <c r="J54" s="255" t="s">
        <v>135</v>
      </c>
      <c r="K54" s="101" t="s">
        <v>286</v>
      </c>
      <c r="L54" s="101" t="s">
        <v>276</v>
      </c>
      <c r="M54" s="128" t="s">
        <v>70</v>
      </c>
      <c r="N54" s="113">
        <v>42887</v>
      </c>
      <c r="O54" s="113">
        <v>42947</v>
      </c>
      <c r="P54" s="101" t="s">
        <v>88</v>
      </c>
      <c r="Q54" s="101" t="s">
        <v>88</v>
      </c>
      <c r="R54" s="109">
        <v>0.02</v>
      </c>
      <c r="S54" s="99"/>
      <c r="T54" s="109"/>
      <c r="U54" s="109"/>
      <c r="V54" s="109"/>
      <c r="W54" s="109"/>
      <c r="X54" s="99">
        <v>0.5</v>
      </c>
      <c r="Y54" s="109">
        <v>0.5</v>
      </c>
      <c r="Z54" s="109"/>
      <c r="AA54" s="99"/>
      <c r="AB54" s="109"/>
      <c r="AC54" s="109"/>
      <c r="AD54" s="99"/>
      <c r="AE54" s="128" t="s">
        <v>561</v>
      </c>
      <c r="AF54" s="99">
        <v>0</v>
      </c>
      <c r="AG54" s="99">
        <f>+AF54+'Marzo 2017'!AG54</f>
        <v>0</v>
      </c>
      <c r="AH54" s="101"/>
    </row>
    <row r="55" spans="2:34" ht="45" hidden="1" x14ac:dyDescent="0.25">
      <c r="B55" s="128" t="s">
        <v>64</v>
      </c>
      <c r="C55" s="128" t="s">
        <v>65</v>
      </c>
      <c r="D55" s="128" t="s">
        <v>66</v>
      </c>
      <c r="E55" s="128" t="s">
        <v>67</v>
      </c>
      <c r="F55" s="128" t="s">
        <v>75</v>
      </c>
      <c r="G55" s="128" t="s">
        <v>314</v>
      </c>
      <c r="H55" s="128" t="s">
        <v>81</v>
      </c>
      <c r="I55" s="128" t="s">
        <v>316</v>
      </c>
      <c r="J55" s="256"/>
      <c r="K55" s="101" t="s">
        <v>287</v>
      </c>
      <c r="L55" s="101" t="s">
        <v>288</v>
      </c>
      <c r="M55" s="128" t="s">
        <v>70</v>
      </c>
      <c r="N55" s="113">
        <v>42767</v>
      </c>
      <c r="O55" s="113">
        <v>43100</v>
      </c>
      <c r="P55" s="101" t="s">
        <v>88</v>
      </c>
      <c r="Q55" s="101" t="s">
        <v>88</v>
      </c>
      <c r="R55" s="109">
        <v>0.02</v>
      </c>
      <c r="S55" s="99"/>
      <c r="T55" s="109">
        <v>0.09</v>
      </c>
      <c r="U55" s="109">
        <v>0.09</v>
      </c>
      <c r="V55" s="109">
        <v>0.09</v>
      </c>
      <c r="W55" s="109">
        <v>0.09</v>
      </c>
      <c r="X55" s="99">
        <v>0.09</v>
      </c>
      <c r="Y55" s="109">
        <v>0.09</v>
      </c>
      <c r="Z55" s="109">
        <v>0.09</v>
      </c>
      <c r="AA55" s="99">
        <v>0.09</v>
      </c>
      <c r="AB55" s="109">
        <v>0.09</v>
      </c>
      <c r="AC55" s="109">
        <v>0.09</v>
      </c>
      <c r="AD55" s="99">
        <v>0.1</v>
      </c>
      <c r="AE55" s="128" t="s">
        <v>561</v>
      </c>
      <c r="AF55" s="99">
        <v>0</v>
      </c>
      <c r="AG55" s="99">
        <f>+AF55+'Marzo 2017'!AG55</f>
        <v>0.09</v>
      </c>
      <c r="AH55" s="131" t="s">
        <v>584</v>
      </c>
    </row>
    <row r="56" spans="2:34" ht="45" hidden="1" x14ac:dyDescent="0.25">
      <c r="B56" s="128" t="s">
        <v>64</v>
      </c>
      <c r="C56" s="128" t="s">
        <v>65</v>
      </c>
      <c r="D56" s="128" t="s">
        <v>66</v>
      </c>
      <c r="E56" s="128" t="s">
        <v>67</v>
      </c>
      <c r="F56" s="128" t="s">
        <v>75</v>
      </c>
      <c r="G56" s="128" t="s">
        <v>314</v>
      </c>
      <c r="H56" s="128" t="s">
        <v>81</v>
      </c>
      <c r="I56" s="128" t="s">
        <v>316</v>
      </c>
      <c r="J56" s="256"/>
      <c r="K56" s="101" t="s">
        <v>289</v>
      </c>
      <c r="L56" s="101" t="s">
        <v>276</v>
      </c>
      <c r="M56" s="128" t="s">
        <v>70</v>
      </c>
      <c r="N56" s="113">
        <v>42736</v>
      </c>
      <c r="O56" s="113">
        <v>43100</v>
      </c>
      <c r="P56" s="101" t="s">
        <v>88</v>
      </c>
      <c r="Q56" s="101" t="s">
        <v>88</v>
      </c>
      <c r="R56" s="109">
        <v>0.02</v>
      </c>
      <c r="S56" s="99">
        <v>0.08</v>
      </c>
      <c r="T56" s="109">
        <v>0.08</v>
      </c>
      <c r="U56" s="109">
        <v>0.08</v>
      </c>
      <c r="V56" s="109">
        <v>0.08</v>
      </c>
      <c r="W56" s="109">
        <v>0.08</v>
      </c>
      <c r="X56" s="99">
        <v>0.08</v>
      </c>
      <c r="Y56" s="109">
        <v>0.08</v>
      </c>
      <c r="Z56" s="109">
        <v>0.08</v>
      </c>
      <c r="AA56" s="99">
        <v>0.08</v>
      </c>
      <c r="AB56" s="109">
        <v>0.08</v>
      </c>
      <c r="AC56" s="109">
        <v>0.08</v>
      </c>
      <c r="AD56" s="99">
        <v>0.12</v>
      </c>
      <c r="AE56" s="128" t="s">
        <v>561</v>
      </c>
      <c r="AF56" s="99">
        <v>0.08</v>
      </c>
      <c r="AG56" s="99">
        <f>+AF56+'Marzo 2017'!AG56</f>
        <v>0.32</v>
      </c>
      <c r="AH56" s="101" t="s">
        <v>528</v>
      </c>
    </row>
    <row r="57" spans="2:34" ht="45" hidden="1" x14ac:dyDescent="0.25">
      <c r="B57" s="128" t="s">
        <v>64</v>
      </c>
      <c r="C57" s="128" t="s">
        <v>65</v>
      </c>
      <c r="D57" s="128" t="s">
        <v>66</v>
      </c>
      <c r="E57" s="128" t="s">
        <v>67</v>
      </c>
      <c r="F57" s="128" t="s">
        <v>75</v>
      </c>
      <c r="G57" s="128" t="s">
        <v>314</v>
      </c>
      <c r="H57" s="128" t="s">
        <v>81</v>
      </c>
      <c r="I57" s="128" t="s">
        <v>316</v>
      </c>
      <c r="J57" s="256"/>
      <c r="K57" s="101" t="s">
        <v>290</v>
      </c>
      <c r="L57" s="101" t="s">
        <v>291</v>
      </c>
      <c r="M57" s="128" t="s">
        <v>70</v>
      </c>
      <c r="N57" s="113">
        <v>42736</v>
      </c>
      <c r="O57" s="113">
        <v>43100</v>
      </c>
      <c r="P57" s="101" t="s">
        <v>88</v>
      </c>
      <c r="Q57" s="101" t="s">
        <v>88</v>
      </c>
      <c r="R57" s="109">
        <v>0.02</v>
      </c>
      <c r="S57" s="99">
        <v>0.3</v>
      </c>
      <c r="T57" s="109">
        <v>0.03</v>
      </c>
      <c r="U57" s="109">
        <v>0.03</v>
      </c>
      <c r="V57" s="109">
        <v>0.03</v>
      </c>
      <c r="W57" s="109">
        <v>0.4</v>
      </c>
      <c r="X57" s="99">
        <v>0.03</v>
      </c>
      <c r="Y57" s="109">
        <v>0.03</v>
      </c>
      <c r="Z57" s="109">
        <v>0.03</v>
      </c>
      <c r="AA57" s="99">
        <v>0.03</v>
      </c>
      <c r="AB57" s="109">
        <v>0.03</v>
      </c>
      <c r="AC57" s="109">
        <v>0.03</v>
      </c>
      <c r="AD57" s="99">
        <v>0.03</v>
      </c>
      <c r="AE57" s="128" t="s">
        <v>561</v>
      </c>
      <c r="AF57" s="99">
        <v>0.03</v>
      </c>
      <c r="AG57" s="99">
        <f>+AF57+'Marzo 2017'!AG57</f>
        <v>0.39</v>
      </c>
      <c r="AH57" s="101" t="s">
        <v>585</v>
      </c>
    </row>
    <row r="58" spans="2:34" ht="45" hidden="1" x14ac:dyDescent="0.25">
      <c r="B58" s="128" t="s">
        <v>64</v>
      </c>
      <c r="C58" s="128" t="s">
        <v>65</v>
      </c>
      <c r="D58" s="128" t="s">
        <v>66</v>
      </c>
      <c r="E58" s="128" t="s">
        <v>67</v>
      </c>
      <c r="F58" s="128" t="s">
        <v>75</v>
      </c>
      <c r="G58" s="128" t="s">
        <v>314</v>
      </c>
      <c r="H58" s="128" t="s">
        <v>81</v>
      </c>
      <c r="I58" s="128" t="s">
        <v>316</v>
      </c>
      <c r="J58" s="256"/>
      <c r="K58" s="101" t="s">
        <v>292</v>
      </c>
      <c r="L58" s="101" t="s">
        <v>293</v>
      </c>
      <c r="M58" s="128" t="s">
        <v>70</v>
      </c>
      <c r="N58" s="113">
        <v>42736</v>
      </c>
      <c r="O58" s="113">
        <v>42855</v>
      </c>
      <c r="P58" s="101" t="s">
        <v>88</v>
      </c>
      <c r="Q58" s="101" t="s">
        <v>88</v>
      </c>
      <c r="R58" s="109">
        <v>0.03</v>
      </c>
      <c r="S58" s="99">
        <v>0.25</v>
      </c>
      <c r="T58" s="109">
        <v>0.25</v>
      </c>
      <c r="U58" s="109">
        <v>0.25</v>
      </c>
      <c r="V58" s="109">
        <v>0.25</v>
      </c>
      <c r="W58" s="109"/>
      <c r="X58" s="99"/>
      <c r="Y58" s="109"/>
      <c r="Z58" s="109"/>
      <c r="AA58" s="99"/>
      <c r="AB58" s="109"/>
      <c r="AC58" s="109"/>
      <c r="AD58" s="99"/>
      <c r="AE58" s="128" t="s">
        <v>561</v>
      </c>
      <c r="AF58" s="99">
        <v>0.25</v>
      </c>
      <c r="AG58" s="99">
        <f>+AF58+'Marzo 2017'!AG58</f>
        <v>1</v>
      </c>
      <c r="AH58" s="101" t="s">
        <v>586</v>
      </c>
    </row>
    <row r="59" spans="2:34" ht="45" hidden="1" x14ac:dyDescent="0.25">
      <c r="B59" s="128" t="s">
        <v>64</v>
      </c>
      <c r="C59" s="128" t="s">
        <v>65</v>
      </c>
      <c r="D59" s="128" t="s">
        <v>66</v>
      </c>
      <c r="E59" s="128" t="s">
        <v>67</v>
      </c>
      <c r="F59" s="128" t="s">
        <v>75</v>
      </c>
      <c r="G59" s="128" t="s">
        <v>314</v>
      </c>
      <c r="H59" s="128" t="s">
        <v>81</v>
      </c>
      <c r="I59" s="128" t="s">
        <v>316</v>
      </c>
      <c r="J59" s="256"/>
      <c r="K59" s="101" t="s">
        <v>294</v>
      </c>
      <c r="L59" s="101" t="s">
        <v>295</v>
      </c>
      <c r="M59" s="128" t="s">
        <v>70</v>
      </c>
      <c r="N59" s="113">
        <v>42736</v>
      </c>
      <c r="O59" s="113">
        <v>42794</v>
      </c>
      <c r="P59" s="101" t="s">
        <v>88</v>
      </c>
      <c r="Q59" s="101" t="s">
        <v>88</v>
      </c>
      <c r="R59" s="109">
        <v>0.02</v>
      </c>
      <c r="S59" s="99">
        <v>1</v>
      </c>
      <c r="T59" s="109"/>
      <c r="U59" s="109"/>
      <c r="V59" s="109"/>
      <c r="W59" s="109"/>
      <c r="X59" s="99"/>
      <c r="Y59" s="109"/>
      <c r="Z59" s="109"/>
      <c r="AA59" s="99"/>
      <c r="AB59" s="109"/>
      <c r="AC59" s="109"/>
      <c r="AD59" s="99"/>
      <c r="AE59" s="128" t="s">
        <v>561</v>
      </c>
      <c r="AF59" s="99">
        <v>0</v>
      </c>
      <c r="AG59" s="99">
        <f>+AF59+'Marzo 2017'!AG59</f>
        <v>1</v>
      </c>
      <c r="AH59" s="101"/>
    </row>
    <row r="60" spans="2:34" ht="45" hidden="1" x14ac:dyDescent="0.25">
      <c r="B60" s="128" t="s">
        <v>64</v>
      </c>
      <c r="C60" s="128" t="s">
        <v>65</v>
      </c>
      <c r="D60" s="128" t="s">
        <v>66</v>
      </c>
      <c r="E60" s="128" t="s">
        <v>67</v>
      </c>
      <c r="F60" s="128" t="s">
        <v>75</v>
      </c>
      <c r="G60" s="128" t="s">
        <v>314</v>
      </c>
      <c r="H60" s="128" t="s">
        <v>81</v>
      </c>
      <c r="I60" s="128" t="s">
        <v>316</v>
      </c>
      <c r="J60" s="256"/>
      <c r="K60" s="101" t="s">
        <v>296</v>
      </c>
      <c r="L60" s="101" t="s">
        <v>295</v>
      </c>
      <c r="M60" s="128" t="s">
        <v>70</v>
      </c>
      <c r="N60" s="113">
        <v>42917</v>
      </c>
      <c r="O60" s="113">
        <v>42947</v>
      </c>
      <c r="P60" s="101" t="s">
        <v>88</v>
      </c>
      <c r="Q60" s="101" t="s">
        <v>88</v>
      </c>
      <c r="R60" s="109">
        <v>0.02</v>
      </c>
      <c r="S60" s="99"/>
      <c r="T60" s="109"/>
      <c r="U60" s="109"/>
      <c r="V60" s="109"/>
      <c r="W60" s="109"/>
      <c r="X60" s="99"/>
      <c r="Y60" s="109">
        <v>1</v>
      </c>
      <c r="Z60" s="109"/>
      <c r="AA60" s="99"/>
      <c r="AB60" s="109"/>
      <c r="AC60" s="109"/>
      <c r="AD60" s="99"/>
      <c r="AE60" s="128" t="s">
        <v>561</v>
      </c>
      <c r="AF60" s="99">
        <v>0</v>
      </c>
      <c r="AG60" s="99">
        <f>+AF60+'Marzo 2017'!AG60</f>
        <v>0</v>
      </c>
      <c r="AH60" s="101"/>
    </row>
    <row r="61" spans="2:34" ht="45" hidden="1" x14ac:dyDescent="0.25">
      <c r="B61" s="128" t="s">
        <v>64</v>
      </c>
      <c r="C61" s="128" t="s">
        <v>65</v>
      </c>
      <c r="D61" s="128" t="s">
        <v>66</v>
      </c>
      <c r="E61" s="128" t="s">
        <v>67</v>
      </c>
      <c r="F61" s="128" t="s">
        <v>75</v>
      </c>
      <c r="G61" s="128" t="s">
        <v>314</v>
      </c>
      <c r="H61" s="128" t="s">
        <v>81</v>
      </c>
      <c r="I61" s="128" t="s">
        <v>316</v>
      </c>
      <c r="J61" s="256"/>
      <c r="K61" s="101" t="s">
        <v>297</v>
      </c>
      <c r="L61" s="101" t="s">
        <v>298</v>
      </c>
      <c r="M61" s="128" t="s">
        <v>70</v>
      </c>
      <c r="N61" s="113">
        <v>42948</v>
      </c>
      <c r="O61" s="113">
        <v>43039</v>
      </c>
      <c r="P61" s="101" t="s">
        <v>88</v>
      </c>
      <c r="Q61" s="101" t="s">
        <v>88</v>
      </c>
      <c r="R61" s="109">
        <v>0.02</v>
      </c>
      <c r="S61" s="99"/>
      <c r="T61" s="109"/>
      <c r="U61" s="109"/>
      <c r="V61" s="109"/>
      <c r="W61" s="109"/>
      <c r="X61" s="99"/>
      <c r="Y61" s="109"/>
      <c r="Z61" s="109">
        <v>0.75</v>
      </c>
      <c r="AA61" s="99"/>
      <c r="AB61" s="109">
        <v>0.25</v>
      </c>
      <c r="AC61" s="109"/>
      <c r="AD61" s="99"/>
      <c r="AE61" s="128" t="s">
        <v>561</v>
      </c>
      <c r="AF61" s="99">
        <v>0</v>
      </c>
      <c r="AG61" s="99">
        <f>+AF61+'Marzo 2017'!AG61</f>
        <v>0</v>
      </c>
      <c r="AH61" s="101"/>
    </row>
    <row r="62" spans="2:34" ht="45" hidden="1" x14ac:dyDescent="0.25">
      <c r="B62" s="128" t="s">
        <v>64</v>
      </c>
      <c r="C62" s="128" t="s">
        <v>65</v>
      </c>
      <c r="D62" s="128" t="s">
        <v>66</v>
      </c>
      <c r="E62" s="128" t="s">
        <v>67</v>
      </c>
      <c r="F62" s="128" t="s">
        <v>75</v>
      </c>
      <c r="G62" s="128" t="s">
        <v>314</v>
      </c>
      <c r="H62" s="128" t="s">
        <v>81</v>
      </c>
      <c r="I62" s="128" t="s">
        <v>316</v>
      </c>
      <c r="J62" s="256"/>
      <c r="K62" s="101" t="s">
        <v>299</v>
      </c>
      <c r="L62" s="101" t="s">
        <v>276</v>
      </c>
      <c r="M62" s="128" t="s">
        <v>70</v>
      </c>
      <c r="N62" s="113">
        <v>42917</v>
      </c>
      <c r="O62" s="113">
        <v>43069</v>
      </c>
      <c r="P62" s="101" t="s">
        <v>53</v>
      </c>
      <c r="Q62" s="101" t="s">
        <v>88</v>
      </c>
      <c r="R62" s="109">
        <v>0.02</v>
      </c>
      <c r="S62" s="99"/>
      <c r="T62" s="109"/>
      <c r="U62" s="109"/>
      <c r="V62" s="109"/>
      <c r="W62" s="109"/>
      <c r="X62" s="99"/>
      <c r="Y62" s="109">
        <v>0.5</v>
      </c>
      <c r="Z62" s="109"/>
      <c r="AA62" s="99"/>
      <c r="AB62" s="109"/>
      <c r="AC62" s="109">
        <v>0.5</v>
      </c>
      <c r="AD62" s="99"/>
      <c r="AE62" s="128" t="s">
        <v>561</v>
      </c>
      <c r="AF62" s="99">
        <v>0</v>
      </c>
      <c r="AG62" s="99">
        <f>+AF62+'Marzo 2017'!AG62</f>
        <v>0</v>
      </c>
      <c r="AH62" s="101"/>
    </row>
    <row r="63" spans="2:34" ht="45" hidden="1" x14ac:dyDescent="0.25">
      <c r="B63" s="128" t="s">
        <v>64</v>
      </c>
      <c r="C63" s="128" t="s">
        <v>65</v>
      </c>
      <c r="D63" s="128" t="s">
        <v>66</v>
      </c>
      <c r="E63" s="128" t="s">
        <v>67</v>
      </c>
      <c r="F63" s="128" t="s">
        <v>75</v>
      </c>
      <c r="G63" s="128" t="s">
        <v>314</v>
      </c>
      <c r="H63" s="128" t="s">
        <v>81</v>
      </c>
      <c r="I63" s="128" t="s">
        <v>316</v>
      </c>
      <c r="J63" s="127" t="s">
        <v>136</v>
      </c>
      <c r="K63" s="101" t="s">
        <v>300</v>
      </c>
      <c r="L63" s="101" t="s">
        <v>301</v>
      </c>
      <c r="M63" s="128" t="s">
        <v>70</v>
      </c>
      <c r="N63" s="113">
        <v>42795</v>
      </c>
      <c r="O63" s="113">
        <v>43100</v>
      </c>
      <c r="P63" s="101" t="s">
        <v>88</v>
      </c>
      <c r="Q63" s="101" t="s">
        <v>88</v>
      </c>
      <c r="R63" s="109">
        <v>0.02</v>
      </c>
      <c r="S63" s="99"/>
      <c r="T63" s="109"/>
      <c r="U63" s="109">
        <v>0.25</v>
      </c>
      <c r="V63" s="109"/>
      <c r="W63" s="109"/>
      <c r="X63" s="99">
        <v>0.25</v>
      </c>
      <c r="Y63" s="109"/>
      <c r="Z63" s="109"/>
      <c r="AA63" s="99">
        <v>0.25</v>
      </c>
      <c r="AB63" s="109"/>
      <c r="AC63" s="109"/>
      <c r="AD63" s="99">
        <v>0.25</v>
      </c>
      <c r="AE63" s="128" t="s">
        <v>561</v>
      </c>
      <c r="AF63" s="99">
        <v>0</v>
      </c>
      <c r="AG63" s="99">
        <f>+AF63+'Marzo 2017'!AG63</f>
        <v>0.25</v>
      </c>
      <c r="AH63" s="101" t="s">
        <v>587</v>
      </c>
    </row>
    <row r="64" spans="2:34" s="119" customFormat="1" ht="45" hidden="1" x14ac:dyDescent="0.25">
      <c r="B64" s="114" t="s">
        <v>64</v>
      </c>
      <c r="C64" s="114" t="s">
        <v>65</v>
      </c>
      <c r="D64" s="114" t="s">
        <v>66</v>
      </c>
      <c r="E64" s="114" t="s">
        <v>67</v>
      </c>
      <c r="F64" s="114" t="s">
        <v>74</v>
      </c>
      <c r="G64" s="114" t="s">
        <v>314</v>
      </c>
      <c r="H64" s="114" t="s">
        <v>81</v>
      </c>
      <c r="I64" s="114" t="s">
        <v>319</v>
      </c>
      <c r="J64" s="114" t="s">
        <v>175</v>
      </c>
      <c r="K64" s="115" t="s">
        <v>406</v>
      </c>
      <c r="L64" s="115" t="s">
        <v>176</v>
      </c>
      <c r="M64" s="114" t="s">
        <v>53</v>
      </c>
      <c r="N64" s="116">
        <v>42857</v>
      </c>
      <c r="O64" s="116">
        <v>43100</v>
      </c>
      <c r="P64" s="115" t="s">
        <v>177</v>
      </c>
      <c r="Q64" s="115" t="s">
        <v>407</v>
      </c>
      <c r="R64" s="117">
        <v>0.02</v>
      </c>
      <c r="S64" s="118"/>
      <c r="T64" s="117"/>
      <c r="U64" s="117"/>
      <c r="V64" s="117"/>
      <c r="W64" s="117">
        <v>0.2</v>
      </c>
      <c r="X64" s="118"/>
      <c r="Y64" s="117">
        <v>0.2</v>
      </c>
      <c r="Z64" s="117"/>
      <c r="AA64" s="118">
        <v>0.2</v>
      </c>
      <c r="AB64" s="117"/>
      <c r="AC64" s="117">
        <v>0.2</v>
      </c>
      <c r="AD64" s="118">
        <v>0.2</v>
      </c>
      <c r="AE64" s="128" t="s">
        <v>561</v>
      </c>
      <c r="AF64" s="99">
        <v>0</v>
      </c>
      <c r="AG64" s="99">
        <f>+AF64+'Marzo 2017'!AG64</f>
        <v>0</v>
      </c>
      <c r="AH64" s="101"/>
    </row>
    <row r="65" spans="2:34" s="119" customFormat="1" ht="45" hidden="1" x14ac:dyDescent="0.25">
      <c r="B65" s="114" t="s">
        <v>64</v>
      </c>
      <c r="C65" s="114" t="s">
        <v>65</v>
      </c>
      <c r="D65" s="114" t="s">
        <v>66</v>
      </c>
      <c r="E65" s="114" t="s">
        <v>67</v>
      </c>
      <c r="F65" s="114" t="s">
        <v>68</v>
      </c>
      <c r="G65" s="114" t="s">
        <v>314</v>
      </c>
      <c r="H65" s="114" t="s">
        <v>81</v>
      </c>
      <c r="I65" s="114" t="s">
        <v>319</v>
      </c>
      <c r="J65" s="114" t="s">
        <v>178</v>
      </c>
      <c r="K65" s="115" t="s">
        <v>179</v>
      </c>
      <c r="L65" s="115" t="s">
        <v>408</v>
      </c>
      <c r="M65" s="114" t="s">
        <v>53</v>
      </c>
      <c r="N65" s="116">
        <v>42781</v>
      </c>
      <c r="O65" s="116">
        <v>43100</v>
      </c>
      <c r="P65" s="115" t="s">
        <v>177</v>
      </c>
      <c r="Q65" s="115" t="s">
        <v>180</v>
      </c>
      <c r="R65" s="117">
        <v>0.02</v>
      </c>
      <c r="S65" s="118"/>
      <c r="T65" s="117">
        <v>0.2</v>
      </c>
      <c r="U65" s="117"/>
      <c r="V65" s="117">
        <v>0.2</v>
      </c>
      <c r="W65" s="117"/>
      <c r="X65" s="118"/>
      <c r="Y65" s="117">
        <v>0.2</v>
      </c>
      <c r="Z65" s="117"/>
      <c r="AA65" s="118"/>
      <c r="AB65" s="117">
        <v>0.2</v>
      </c>
      <c r="AC65" s="117"/>
      <c r="AD65" s="118">
        <v>0.2</v>
      </c>
      <c r="AE65" s="128" t="s">
        <v>561</v>
      </c>
      <c r="AF65" s="99">
        <v>0</v>
      </c>
      <c r="AG65" s="99">
        <f>+AF65+'Marzo 2017'!AG65</f>
        <v>0.2</v>
      </c>
      <c r="AH65" s="101"/>
    </row>
    <row r="66" spans="2:34" s="119" customFormat="1" ht="45" hidden="1" x14ac:dyDescent="0.25">
      <c r="B66" s="114" t="s">
        <v>64</v>
      </c>
      <c r="C66" s="114" t="s">
        <v>65</v>
      </c>
      <c r="D66" s="114" t="s">
        <v>66</v>
      </c>
      <c r="E66" s="114" t="s">
        <v>67</v>
      </c>
      <c r="F66" s="114" t="s">
        <v>68</v>
      </c>
      <c r="G66" s="114" t="s">
        <v>314</v>
      </c>
      <c r="H66" s="114" t="s">
        <v>81</v>
      </c>
      <c r="I66" s="114" t="s">
        <v>319</v>
      </c>
      <c r="J66" s="114" t="s">
        <v>181</v>
      </c>
      <c r="K66" s="115" t="s">
        <v>320</v>
      </c>
      <c r="L66" s="115" t="s">
        <v>408</v>
      </c>
      <c r="M66" s="114" t="s">
        <v>53</v>
      </c>
      <c r="N66" s="116">
        <v>42781</v>
      </c>
      <c r="O66" s="116">
        <v>43100</v>
      </c>
      <c r="P66" s="115" t="s">
        <v>177</v>
      </c>
      <c r="Q66" s="115" t="s">
        <v>180</v>
      </c>
      <c r="R66" s="117">
        <v>0.02</v>
      </c>
      <c r="S66" s="118"/>
      <c r="T66" s="117">
        <v>0.2</v>
      </c>
      <c r="U66" s="117"/>
      <c r="V66" s="117">
        <v>0.2</v>
      </c>
      <c r="W66" s="117"/>
      <c r="X66" s="118"/>
      <c r="Y66" s="117">
        <v>0.2</v>
      </c>
      <c r="Z66" s="117"/>
      <c r="AA66" s="118"/>
      <c r="AB66" s="117">
        <v>0.2</v>
      </c>
      <c r="AC66" s="117"/>
      <c r="AD66" s="118">
        <v>0.2</v>
      </c>
      <c r="AE66" s="128" t="s">
        <v>561</v>
      </c>
      <c r="AF66" s="99">
        <v>0</v>
      </c>
      <c r="AG66" s="99">
        <f>+AF66+'Marzo 2017'!AG66</f>
        <v>0.2</v>
      </c>
      <c r="AH66" s="101" t="s">
        <v>588</v>
      </c>
    </row>
    <row r="67" spans="2:34" s="119" customFormat="1" ht="140.25" hidden="1" customHeight="1" x14ac:dyDescent="0.25">
      <c r="B67" s="114" t="s">
        <v>64</v>
      </c>
      <c r="C67" s="114" t="s">
        <v>65</v>
      </c>
      <c r="D67" s="114" t="s">
        <v>66</v>
      </c>
      <c r="E67" s="114" t="s">
        <v>67</v>
      </c>
      <c r="F67" s="114" t="s">
        <v>74</v>
      </c>
      <c r="G67" s="114" t="s">
        <v>314</v>
      </c>
      <c r="H67" s="114" t="s">
        <v>81</v>
      </c>
      <c r="I67" s="114" t="s">
        <v>319</v>
      </c>
      <c r="J67" s="114" t="s">
        <v>182</v>
      </c>
      <c r="K67" s="115" t="s">
        <v>183</v>
      </c>
      <c r="L67" s="115" t="s">
        <v>409</v>
      </c>
      <c r="M67" s="114" t="s">
        <v>53</v>
      </c>
      <c r="N67" s="116">
        <v>42795</v>
      </c>
      <c r="O67" s="116">
        <v>42978</v>
      </c>
      <c r="P67" s="115" t="s">
        <v>71</v>
      </c>
      <c r="Q67" s="115" t="s">
        <v>180</v>
      </c>
      <c r="R67" s="117">
        <v>0.01</v>
      </c>
      <c r="S67" s="118"/>
      <c r="T67" s="117"/>
      <c r="U67" s="117">
        <v>0.2</v>
      </c>
      <c r="V67" s="117"/>
      <c r="W67" s="117">
        <v>0.3</v>
      </c>
      <c r="X67" s="118"/>
      <c r="Y67" s="117">
        <v>0.3</v>
      </c>
      <c r="Z67" s="117">
        <v>0.2</v>
      </c>
      <c r="AA67" s="118"/>
      <c r="AB67" s="117"/>
      <c r="AC67" s="117"/>
      <c r="AD67" s="118"/>
      <c r="AE67" s="128" t="s">
        <v>561</v>
      </c>
      <c r="AF67" s="99">
        <v>0.2</v>
      </c>
      <c r="AG67" s="99">
        <f>+AF67+'Marzo 2017'!AG67</f>
        <v>0.4</v>
      </c>
      <c r="AH67" s="101" t="s">
        <v>589</v>
      </c>
    </row>
    <row r="68" spans="2:34" s="119" customFormat="1" ht="209.25" hidden="1" customHeight="1" x14ac:dyDescent="0.25">
      <c r="B68" s="114" t="s">
        <v>64</v>
      </c>
      <c r="C68" s="114" t="s">
        <v>65</v>
      </c>
      <c r="D68" s="114" t="s">
        <v>66</v>
      </c>
      <c r="E68" s="114" t="s">
        <v>67</v>
      </c>
      <c r="F68" s="114" t="s">
        <v>68</v>
      </c>
      <c r="G68" s="114" t="s">
        <v>314</v>
      </c>
      <c r="H68" s="114" t="s">
        <v>81</v>
      </c>
      <c r="I68" s="114" t="s">
        <v>321</v>
      </c>
      <c r="J68" s="120" t="s">
        <v>184</v>
      </c>
      <c r="K68" s="115" t="s">
        <v>185</v>
      </c>
      <c r="L68" s="115" t="s">
        <v>186</v>
      </c>
      <c r="M68" s="114" t="s">
        <v>53</v>
      </c>
      <c r="N68" s="116">
        <v>42857</v>
      </c>
      <c r="O68" s="116">
        <v>43100</v>
      </c>
      <c r="P68" s="115" t="s">
        <v>88</v>
      </c>
      <c r="Q68" s="115" t="s">
        <v>88</v>
      </c>
      <c r="R68" s="117">
        <v>0.01</v>
      </c>
      <c r="S68" s="118"/>
      <c r="T68" s="117"/>
      <c r="U68" s="117">
        <v>0.1</v>
      </c>
      <c r="V68" s="117">
        <v>0.1</v>
      </c>
      <c r="W68" s="117">
        <v>0.1</v>
      </c>
      <c r="X68" s="118">
        <v>0.1</v>
      </c>
      <c r="Y68" s="117">
        <v>0.1</v>
      </c>
      <c r="Z68" s="117">
        <v>0.1</v>
      </c>
      <c r="AA68" s="118">
        <v>0.1</v>
      </c>
      <c r="AB68" s="117">
        <v>0.1</v>
      </c>
      <c r="AC68" s="117">
        <v>0.1</v>
      </c>
      <c r="AD68" s="118">
        <v>0.1</v>
      </c>
      <c r="AE68" s="128" t="s">
        <v>561</v>
      </c>
      <c r="AF68" s="99">
        <v>0.1</v>
      </c>
      <c r="AG68" s="99">
        <f>+AF68+'Marzo 2017'!AG68</f>
        <v>0.21000000000000002</v>
      </c>
      <c r="AH68" s="101" t="s">
        <v>590</v>
      </c>
    </row>
    <row r="69" spans="2:34" s="119" customFormat="1" ht="54.75" hidden="1" customHeight="1" x14ac:dyDescent="0.25">
      <c r="B69" s="114" t="s">
        <v>64</v>
      </c>
      <c r="C69" s="114" t="s">
        <v>65</v>
      </c>
      <c r="D69" s="114" t="s">
        <v>66</v>
      </c>
      <c r="E69" s="114" t="s">
        <v>67</v>
      </c>
      <c r="F69" s="114" t="s">
        <v>68</v>
      </c>
      <c r="G69" s="114" t="s">
        <v>314</v>
      </c>
      <c r="H69" s="114" t="s">
        <v>81</v>
      </c>
      <c r="I69" s="114" t="s">
        <v>321</v>
      </c>
      <c r="J69" s="120" t="s">
        <v>184</v>
      </c>
      <c r="K69" s="115" t="s">
        <v>187</v>
      </c>
      <c r="L69" s="115" t="s">
        <v>188</v>
      </c>
      <c r="M69" s="114" t="s">
        <v>53</v>
      </c>
      <c r="N69" s="116">
        <v>42857</v>
      </c>
      <c r="O69" s="116">
        <v>43100</v>
      </c>
      <c r="P69" s="115" t="s">
        <v>189</v>
      </c>
      <c r="Q69" s="115" t="s">
        <v>88</v>
      </c>
      <c r="R69" s="117">
        <v>0.01</v>
      </c>
      <c r="S69" s="118"/>
      <c r="T69" s="117"/>
      <c r="U69" s="117"/>
      <c r="V69" s="117"/>
      <c r="W69" s="117">
        <v>0.05</v>
      </c>
      <c r="X69" s="118">
        <v>0.08</v>
      </c>
      <c r="Y69" s="117">
        <v>0.1</v>
      </c>
      <c r="Z69" s="117">
        <v>0.14299999999999999</v>
      </c>
      <c r="AA69" s="118">
        <v>0.14599999999999999</v>
      </c>
      <c r="AB69" s="117">
        <v>0.183</v>
      </c>
      <c r="AC69" s="117">
        <v>0.193</v>
      </c>
      <c r="AD69" s="118">
        <v>0.1</v>
      </c>
      <c r="AE69" s="128" t="s">
        <v>561</v>
      </c>
      <c r="AF69" s="99">
        <v>0.1</v>
      </c>
      <c r="AG69" s="99">
        <f>+AF69+'Marzo 2017'!AG69</f>
        <v>0.16</v>
      </c>
      <c r="AH69" s="101" t="s">
        <v>591</v>
      </c>
    </row>
    <row r="70" spans="2:34" s="119" customFormat="1" ht="88.5" hidden="1" customHeight="1" x14ac:dyDescent="0.25">
      <c r="B70" s="114" t="s">
        <v>64</v>
      </c>
      <c r="C70" s="114" t="s">
        <v>65</v>
      </c>
      <c r="D70" s="114" t="s">
        <v>66</v>
      </c>
      <c r="E70" s="114" t="s">
        <v>67</v>
      </c>
      <c r="F70" s="114" t="s">
        <v>68</v>
      </c>
      <c r="G70" s="114" t="s">
        <v>314</v>
      </c>
      <c r="H70" s="114" t="s">
        <v>81</v>
      </c>
      <c r="I70" s="114" t="s">
        <v>321</v>
      </c>
      <c r="J70" s="120" t="s">
        <v>190</v>
      </c>
      <c r="K70" s="115" t="s">
        <v>191</v>
      </c>
      <c r="L70" s="115" t="s">
        <v>192</v>
      </c>
      <c r="M70" s="114" t="s">
        <v>53</v>
      </c>
      <c r="N70" s="116">
        <v>42795</v>
      </c>
      <c r="O70" s="116">
        <v>42978</v>
      </c>
      <c r="P70" s="115" t="s">
        <v>88</v>
      </c>
      <c r="Q70" s="115" t="s">
        <v>88</v>
      </c>
      <c r="R70" s="117">
        <v>0.01</v>
      </c>
      <c r="S70" s="118"/>
      <c r="T70" s="117"/>
      <c r="U70" s="117">
        <v>0.05</v>
      </c>
      <c r="V70" s="117">
        <v>0.19</v>
      </c>
      <c r="W70" s="117">
        <v>0.19</v>
      </c>
      <c r="X70" s="118">
        <v>0.19</v>
      </c>
      <c r="Y70" s="117">
        <v>0.19</v>
      </c>
      <c r="Z70" s="117">
        <v>0.19</v>
      </c>
      <c r="AA70" s="118"/>
      <c r="AB70" s="117"/>
      <c r="AC70" s="117"/>
      <c r="AD70" s="118"/>
      <c r="AE70" s="128" t="s">
        <v>561</v>
      </c>
      <c r="AF70" s="99">
        <v>0.1</v>
      </c>
      <c r="AG70" s="99">
        <f>+AF70+'Marzo 2017'!AG70</f>
        <v>0.65</v>
      </c>
      <c r="AH70" s="101" t="s">
        <v>592</v>
      </c>
    </row>
    <row r="71" spans="2:34" ht="116.25" hidden="1" customHeight="1" x14ac:dyDescent="0.25">
      <c r="B71" s="128" t="s">
        <v>64</v>
      </c>
      <c r="C71" s="128" t="s">
        <v>65</v>
      </c>
      <c r="D71" s="128" t="s">
        <v>66</v>
      </c>
      <c r="E71" s="128" t="s">
        <v>67</v>
      </c>
      <c r="F71" s="128" t="s">
        <v>72</v>
      </c>
      <c r="G71" s="128" t="s">
        <v>314</v>
      </c>
      <c r="H71" s="128" t="s">
        <v>81</v>
      </c>
      <c r="I71" s="128" t="s">
        <v>316</v>
      </c>
      <c r="J71" s="107" t="s">
        <v>193</v>
      </c>
      <c r="K71" s="101" t="s">
        <v>194</v>
      </c>
      <c r="L71" s="101" t="s">
        <v>195</v>
      </c>
      <c r="M71" s="128" t="s">
        <v>53</v>
      </c>
      <c r="N71" s="113">
        <v>42758</v>
      </c>
      <c r="O71" s="113">
        <v>42825</v>
      </c>
      <c r="P71" s="101" t="s">
        <v>177</v>
      </c>
      <c r="Q71" s="101" t="s">
        <v>88</v>
      </c>
      <c r="R71" s="109">
        <v>0.03</v>
      </c>
      <c r="S71" s="99">
        <v>0.15</v>
      </c>
      <c r="T71" s="109">
        <v>0.45</v>
      </c>
      <c r="U71" s="109">
        <v>0.4</v>
      </c>
      <c r="V71" s="109"/>
      <c r="W71" s="109"/>
      <c r="X71" s="99"/>
      <c r="Y71" s="109"/>
      <c r="Z71" s="109"/>
      <c r="AA71" s="99"/>
      <c r="AB71" s="109"/>
      <c r="AC71" s="109"/>
      <c r="AD71" s="99"/>
      <c r="AE71" s="128" t="s">
        <v>561</v>
      </c>
      <c r="AF71" s="99">
        <v>0</v>
      </c>
      <c r="AG71" s="99">
        <f>+AF71+'Marzo 2017'!AG71</f>
        <v>1</v>
      </c>
      <c r="AH71" s="101" t="s">
        <v>593</v>
      </c>
    </row>
    <row r="72" spans="2:34" ht="45" hidden="1" x14ac:dyDescent="0.25">
      <c r="B72" s="128" t="s">
        <v>64</v>
      </c>
      <c r="C72" s="128" t="s">
        <v>65</v>
      </c>
      <c r="D72" s="128" t="s">
        <v>66</v>
      </c>
      <c r="E72" s="128" t="s">
        <v>67</v>
      </c>
      <c r="F72" s="128" t="s">
        <v>72</v>
      </c>
      <c r="G72" s="128" t="s">
        <v>314</v>
      </c>
      <c r="H72" s="128" t="s">
        <v>81</v>
      </c>
      <c r="I72" s="128" t="s">
        <v>316</v>
      </c>
      <c r="J72" s="107" t="s">
        <v>196</v>
      </c>
      <c r="K72" s="101" t="s">
        <v>197</v>
      </c>
      <c r="L72" s="101" t="s">
        <v>198</v>
      </c>
      <c r="M72" s="128" t="s">
        <v>53</v>
      </c>
      <c r="N72" s="113">
        <v>42826</v>
      </c>
      <c r="O72" s="113">
        <v>43100</v>
      </c>
      <c r="P72" s="101" t="s">
        <v>199</v>
      </c>
      <c r="Q72" s="101" t="s">
        <v>88</v>
      </c>
      <c r="R72" s="109">
        <v>0.03</v>
      </c>
      <c r="S72" s="99"/>
      <c r="T72" s="109"/>
      <c r="U72" s="109"/>
      <c r="V72" s="109">
        <v>0.05</v>
      </c>
      <c r="W72" s="109">
        <v>0.08</v>
      </c>
      <c r="X72" s="99">
        <v>0.12</v>
      </c>
      <c r="Y72" s="109">
        <v>0.12</v>
      </c>
      <c r="Z72" s="109">
        <v>0.12</v>
      </c>
      <c r="AA72" s="99">
        <v>0.12</v>
      </c>
      <c r="AB72" s="109">
        <v>0.13</v>
      </c>
      <c r="AC72" s="109">
        <v>0.14000000000000001</v>
      </c>
      <c r="AD72" s="99">
        <v>0.12</v>
      </c>
      <c r="AE72" s="128" t="s">
        <v>561</v>
      </c>
      <c r="AF72" s="99">
        <v>0.05</v>
      </c>
      <c r="AG72" s="99">
        <f>+AF72+'Marzo 2017'!AG72</f>
        <v>0.05</v>
      </c>
      <c r="AH72" s="101" t="s">
        <v>594</v>
      </c>
    </row>
    <row r="73" spans="2:34" ht="45" hidden="1" x14ac:dyDescent="0.25">
      <c r="B73" s="128" t="s">
        <v>64</v>
      </c>
      <c r="C73" s="128" t="s">
        <v>65</v>
      </c>
      <c r="D73" s="128" t="s">
        <v>66</v>
      </c>
      <c r="E73" s="128" t="s">
        <v>67</v>
      </c>
      <c r="F73" s="128" t="s">
        <v>68</v>
      </c>
      <c r="G73" s="128" t="s">
        <v>314</v>
      </c>
      <c r="H73" s="128" t="s">
        <v>81</v>
      </c>
      <c r="I73" s="128" t="s">
        <v>316</v>
      </c>
      <c r="J73" s="107" t="s">
        <v>196</v>
      </c>
      <c r="K73" s="101" t="s">
        <v>595</v>
      </c>
      <c r="L73" s="101" t="s">
        <v>201</v>
      </c>
      <c r="M73" s="128" t="s">
        <v>53</v>
      </c>
      <c r="N73" s="113">
        <v>42795</v>
      </c>
      <c r="O73" s="113">
        <v>43069</v>
      </c>
      <c r="P73" s="101" t="s">
        <v>88</v>
      </c>
      <c r="Q73" s="101"/>
      <c r="R73" s="109">
        <v>0.01</v>
      </c>
      <c r="S73" s="99"/>
      <c r="T73" s="109"/>
      <c r="U73" s="109">
        <v>0.05</v>
      </c>
      <c r="V73" s="109">
        <v>0.06</v>
      </c>
      <c r="W73" s="109">
        <v>0.08</v>
      </c>
      <c r="X73" s="99">
        <v>0.12</v>
      </c>
      <c r="Y73" s="109"/>
      <c r="Z73" s="109">
        <v>0.12</v>
      </c>
      <c r="AA73" s="99">
        <v>0.15</v>
      </c>
      <c r="AB73" s="109">
        <v>0.17</v>
      </c>
      <c r="AC73" s="109">
        <v>0.25</v>
      </c>
      <c r="AD73" s="99"/>
      <c r="AE73" s="128" t="s">
        <v>561</v>
      </c>
      <c r="AF73" s="99">
        <v>0.06</v>
      </c>
      <c r="AG73" s="99">
        <f>+AF73+'Marzo 2017'!AG73</f>
        <v>0.11</v>
      </c>
      <c r="AH73" s="101" t="s">
        <v>596</v>
      </c>
    </row>
    <row r="74" spans="2:34" ht="150.75" hidden="1" customHeight="1" x14ac:dyDescent="0.25">
      <c r="B74" s="128" t="s">
        <v>64</v>
      </c>
      <c r="C74" s="128" t="s">
        <v>65</v>
      </c>
      <c r="D74" s="128" t="s">
        <v>66</v>
      </c>
      <c r="E74" s="128" t="s">
        <v>67</v>
      </c>
      <c r="F74" s="128" t="s">
        <v>74</v>
      </c>
      <c r="G74" s="128" t="s">
        <v>314</v>
      </c>
      <c r="H74" s="128" t="s">
        <v>81</v>
      </c>
      <c r="I74" s="128" t="s">
        <v>316</v>
      </c>
      <c r="J74" s="107" t="s">
        <v>202</v>
      </c>
      <c r="K74" s="101" t="s">
        <v>203</v>
      </c>
      <c r="L74" s="101" t="s">
        <v>204</v>
      </c>
      <c r="M74" s="128" t="s">
        <v>53</v>
      </c>
      <c r="N74" s="113">
        <v>42826</v>
      </c>
      <c r="O74" s="113">
        <v>43100</v>
      </c>
      <c r="P74" s="101" t="s">
        <v>189</v>
      </c>
      <c r="Q74" s="101" t="s">
        <v>88</v>
      </c>
      <c r="R74" s="109">
        <v>0.01</v>
      </c>
      <c r="S74" s="99"/>
      <c r="T74" s="109"/>
      <c r="U74" s="109"/>
      <c r="V74" s="109">
        <v>0.11</v>
      </c>
      <c r="W74" s="109">
        <v>0.11</v>
      </c>
      <c r="X74" s="99">
        <v>0.11</v>
      </c>
      <c r="Y74" s="109">
        <v>0.11</v>
      </c>
      <c r="Z74" s="109">
        <v>0.11</v>
      </c>
      <c r="AA74" s="99">
        <v>0.11</v>
      </c>
      <c r="AB74" s="109">
        <v>0.11</v>
      </c>
      <c r="AC74" s="109">
        <v>0.11</v>
      </c>
      <c r="AD74" s="99">
        <v>0.12</v>
      </c>
      <c r="AE74" s="128" t="s">
        <v>561</v>
      </c>
      <c r="AF74" s="99">
        <v>0.11</v>
      </c>
      <c r="AG74" s="99">
        <f>+AF74+'Marzo 2017'!AG74</f>
        <v>0.13</v>
      </c>
      <c r="AH74" s="101" t="s">
        <v>597</v>
      </c>
    </row>
    <row r="75" spans="2:34" ht="45" hidden="1" x14ac:dyDescent="0.25">
      <c r="B75" s="128" t="s">
        <v>64</v>
      </c>
      <c r="C75" s="128" t="s">
        <v>65</v>
      </c>
      <c r="D75" s="128" t="s">
        <v>66</v>
      </c>
      <c r="E75" s="128" t="s">
        <v>67</v>
      </c>
      <c r="F75" s="128" t="s">
        <v>74</v>
      </c>
      <c r="G75" s="128" t="s">
        <v>314</v>
      </c>
      <c r="H75" s="128" t="s">
        <v>81</v>
      </c>
      <c r="I75" s="128" t="s">
        <v>316</v>
      </c>
      <c r="J75" s="107" t="s">
        <v>202</v>
      </c>
      <c r="K75" s="101" t="s">
        <v>205</v>
      </c>
      <c r="L75" s="101" t="s">
        <v>201</v>
      </c>
      <c r="M75" s="128" t="s">
        <v>53</v>
      </c>
      <c r="N75" s="113">
        <v>42826</v>
      </c>
      <c r="O75" s="113">
        <v>42916</v>
      </c>
      <c r="P75" s="101"/>
      <c r="Q75" s="101"/>
      <c r="R75" s="109">
        <v>0.03</v>
      </c>
      <c r="S75" s="99"/>
      <c r="T75" s="109"/>
      <c r="U75" s="109"/>
      <c r="V75" s="109">
        <v>0.3</v>
      </c>
      <c r="W75" s="109">
        <v>0.3</v>
      </c>
      <c r="X75" s="99">
        <v>0.4</v>
      </c>
      <c r="Y75" s="109"/>
      <c r="Z75" s="109"/>
      <c r="AA75" s="99"/>
      <c r="AB75" s="109"/>
      <c r="AC75" s="109"/>
      <c r="AD75" s="99"/>
      <c r="AE75" s="128" t="s">
        <v>561</v>
      </c>
      <c r="AF75" s="99">
        <v>0</v>
      </c>
      <c r="AG75" s="99">
        <f>+AF75+'Marzo 2017'!AG75</f>
        <v>0.31</v>
      </c>
      <c r="AH75" s="101" t="s">
        <v>598</v>
      </c>
    </row>
    <row r="76" spans="2:34" ht="45" hidden="1" x14ac:dyDescent="0.25">
      <c r="B76" s="128" t="s">
        <v>64</v>
      </c>
      <c r="C76" s="128" t="s">
        <v>65</v>
      </c>
      <c r="D76" s="128" t="s">
        <v>66</v>
      </c>
      <c r="E76" s="128" t="s">
        <v>67</v>
      </c>
      <c r="F76" s="128" t="s">
        <v>74</v>
      </c>
      <c r="G76" s="128" t="s">
        <v>314</v>
      </c>
      <c r="H76" s="128" t="s">
        <v>81</v>
      </c>
      <c r="I76" s="128" t="s">
        <v>316</v>
      </c>
      <c r="J76" s="107" t="s">
        <v>202</v>
      </c>
      <c r="K76" s="101" t="s">
        <v>206</v>
      </c>
      <c r="L76" s="101" t="s">
        <v>207</v>
      </c>
      <c r="M76" s="128" t="s">
        <v>53</v>
      </c>
      <c r="N76" s="113">
        <v>42917</v>
      </c>
      <c r="O76" s="113">
        <v>43100</v>
      </c>
      <c r="P76" s="101"/>
      <c r="Q76" s="101"/>
      <c r="R76" s="109">
        <v>0.02</v>
      </c>
      <c r="S76" s="99"/>
      <c r="T76" s="109"/>
      <c r="U76" s="109"/>
      <c r="V76" s="109"/>
      <c r="W76" s="109"/>
      <c r="X76" s="99"/>
      <c r="Y76" s="109">
        <v>0.16</v>
      </c>
      <c r="Z76" s="109">
        <v>0.17</v>
      </c>
      <c r="AA76" s="99">
        <v>0.16</v>
      </c>
      <c r="AB76" s="109">
        <v>0.17</v>
      </c>
      <c r="AC76" s="109">
        <v>0.17</v>
      </c>
      <c r="AD76" s="99">
        <v>0.17</v>
      </c>
      <c r="AE76" s="128" t="s">
        <v>561</v>
      </c>
      <c r="AF76" s="99">
        <v>0</v>
      </c>
      <c r="AG76" s="99">
        <f>+AF76+'Marzo 2017'!AG76</f>
        <v>0.02</v>
      </c>
      <c r="AH76" s="101"/>
    </row>
    <row r="77" spans="2:34" ht="45" hidden="1" x14ac:dyDescent="0.25">
      <c r="B77" s="128" t="s">
        <v>64</v>
      </c>
      <c r="C77" s="128" t="s">
        <v>65</v>
      </c>
      <c r="D77" s="128" t="s">
        <v>66</v>
      </c>
      <c r="E77" s="128" t="s">
        <v>67</v>
      </c>
      <c r="F77" s="128" t="s">
        <v>68</v>
      </c>
      <c r="G77" s="128" t="s">
        <v>314</v>
      </c>
      <c r="H77" s="128" t="s">
        <v>81</v>
      </c>
      <c r="I77" s="136" t="s">
        <v>316</v>
      </c>
      <c r="J77" s="107" t="s">
        <v>208</v>
      </c>
      <c r="K77" s="101" t="s">
        <v>211</v>
      </c>
      <c r="L77" s="101" t="s">
        <v>209</v>
      </c>
      <c r="M77" s="128" t="s">
        <v>53</v>
      </c>
      <c r="N77" s="113">
        <v>42736</v>
      </c>
      <c r="O77" s="113">
        <v>43099</v>
      </c>
      <c r="P77" s="101" t="s">
        <v>212</v>
      </c>
      <c r="Q77" s="101" t="s">
        <v>88</v>
      </c>
      <c r="R77" s="109">
        <v>0.02</v>
      </c>
      <c r="S77" s="99">
        <v>0.08</v>
      </c>
      <c r="T77" s="109">
        <v>0.08</v>
      </c>
      <c r="U77" s="109">
        <v>0.08</v>
      </c>
      <c r="V77" s="109">
        <v>0.09</v>
      </c>
      <c r="W77" s="109">
        <v>0.08</v>
      </c>
      <c r="X77" s="99">
        <v>0.08</v>
      </c>
      <c r="Y77" s="109">
        <v>0.08</v>
      </c>
      <c r="Z77" s="109">
        <v>0.09</v>
      </c>
      <c r="AA77" s="99">
        <v>0.08</v>
      </c>
      <c r="AB77" s="109">
        <v>0.09</v>
      </c>
      <c r="AC77" s="109">
        <v>0.08</v>
      </c>
      <c r="AD77" s="99">
        <v>0.09</v>
      </c>
      <c r="AE77" s="128" t="s">
        <v>561</v>
      </c>
      <c r="AF77" s="109">
        <v>0.09</v>
      </c>
      <c r="AG77" s="99">
        <f>+AF77+'Marzo 2017'!AG77</f>
        <v>0.74999999999999989</v>
      </c>
      <c r="AH77" s="101" t="s">
        <v>599</v>
      </c>
    </row>
    <row r="78" spans="2:34" ht="49.5" hidden="1" customHeight="1" x14ac:dyDescent="0.25">
      <c r="B78" s="128" t="s">
        <v>64</v>
      </c>
      <c r="C78" s="128" t="s">
        <v>65</v>
      </c>
      <c r="D78" s="128" t="s">
        <v>66</v>
      </c>
      <c r="E78" s="128" t="s">
        <v>67</v>
      </c>
      <c r="F78" s="128" t="s">
        <v>68</v>
      </c>
      <c r="G78" s="128" t="s">
        <v>314</v>
      </c>
      <c r="H78" s="128" t="s">
        <v>81</v>
      </c>
      <c r="I78" s="136" t="s">
        <v>316</v>
      </c>
      <c r="J78" s="107" t="s">
        <v>208</v>
      </c>
      <c r="K78" s="101" t="s">
        <v>210</v>
      </c>
      <c r="L78" s="101"/>
      <c r="M78" s="128" t="s">
        <v>53</v>
      </c>
      <c r="N78" s="113">
        <v>42736</v>
      </c>
      <c r="O78" s="113">
        <v>42916</v>
      </c>
      <c r="P78" s="101" t="s">
        <v>177</v>
      </c>
      <c r="Q78" s="101"/>
      <c r="R78" s="109">
        <v>0.02</v>
      </c>
      <c r="S78" s="99">
        <v>0.17</v>
      </c>
      <c r="T78" s="109">
        <v>0.16</v>
      </c>
      <c r="U78" s="109">
        <v>0.17</v>
      </c>
      <c r="V78" s="109">
        <v>0.17</v>
      </c>
      <c r="W78" s="109">
        <v>0.16</v>
      </c>
      <c r="X78" s="99">
        <v>0.17</v>
      </c>
      <c r="Y78" s="109"/>
      <c r="Z78" s="109"/>
      <c r="AA78" s="99"/>
      <c r="AB78" s="109"/>
      <c r="AC78" s="109"/>
      <c r="AD78" s="99"/>
      <c r="AE78" s="128" t="s">
        <v>561</v>
      </c>
      <c r="AF78" s="109">
        <v>0.17</v>
      </c>
      <c r="AG78" s="99">
        <f>+AF78+'Marzo 2017'!AG78</f>
        <v>0.67</v>
      </c>
      <c r="AH78" s="101" t="s">
        <v>600</v>
      </c>
    </row>
    <row r="79" spans="2:34" ht="66.75" hidden="1" customHeight="1" x14ac:dyDescent="0.2">
      <c r="B79" s="128" t="s">
        <v>64</v>
      </c>
      <c r="C79" s="128" t="s">
        <v>65</v>
      </c>
      <c r="D79" s="128" t="s">
        <v>66</v>
      </c>
      <c r="E79" s="128" t="s">
        <v>67</v>
      </c>
      <c r="F79" s="128" t="s">
        <v>68</v>
      </c>
      <c r="G79" s="128" t="s">
        <v>314</v>
      </c>
      <c r="H79" s="128" t="s">
        <v>81</v>
      </c>
      <c r="I79" s="128" t="s">
        <v>680</v>
      </c>
      <c r="J79" s="121" t="s">
        <v>433</v>
      </c>
      <c r="K79" s="102" t="s">
        <v>341</v>
      </c>
      <c r="L79" s="102" t="s">
        <v>342</v>
      </c>
      <c r="M79" s="107" t="s">
        <v>45</v>
      </c>
      <c r="N79" s="108" t="s">
        <v>343</v>
      </c>
      <c r="O79" s="108" t="s">
        <v>344</v>
      </c>
      <c r="P79" s="102" t="s">
        <v>345</v>
      </c>
      <c r="Q79" s="102" t="s">
        <v>478</v>
      </c>
      <c r="R79" s="109">
        <v>0.03</v>
      </c>
      <c r="S79" s="99"/>
      <c r="T79" s="109"/>
      <c r="U79" s="109"/>
      <c r="V79" s="109">
        <v>0.2</v>
      </c>
      <c r="W79" s="109"/>
      <c r="X79" s="99"/>
      <c r="Y79" s="109">
        <v>0.2</v>
      </c>
      <c r="Z79" s="109"/>
      <c r="AA79" s="99"/>
      <c r="AB79" s="109"/>
      <c r="AC79" s="109"/>
      <c r="AD79" s="99">
        <v>0.6</v>
      </c>
      <c r="AE79" s="128" t="s">
        <v>561</v>
      </c>
      <c r="AF79" s="99">
        <v>0.05</v>
      </c>
      <c r="AG79" s="99">
        <f>+AF79+'Marzo 2017'!AG79</f>
        <v>0.1</v>
      </c>
      <c r="AH79" s="101" t="s">
        <v>601</v>
      </c>
    </row>
    <row r="80" spans="2:34" ht="67.5" hidden="1" x14ac:dyDescent="0.25">
      <c r="B80" s="128" t="s">
        <v>64</v>
      </c>
      <c r="C80" s="128" t="s">
        <v>65</v>
      </c>
      <c r="D80" s="128" t="s">
        <v>66</v>
      </c>
      <c r="E80" s="128" t="s">
        <v>67</v>
      </c>
      <c r="F80" s="128" t="s">
        <v>68</v>
      </c>
      <c r="G80" s="128" t="s">
        <v>314</v>
      </c>
      <c r="H80" s="128" t="s">
        <v>81</v>
      </c>
      <c r="I80" s="136" t="s">
        <v>680</v>
      </c>
      <c r="J80" s="250" t="s">
        <v>348</v>
      </c>
      <c r="K80" s="102" t="s">
        <v>349</v>
      </c>
      <c r="L80" s="102" t="s">
        <v>350</v>
      </c>
      <c r="M80" s="128" t="s">
        <v>45</v>
      </c>
      <c r="N80" s="113">
        <v>42801</v>
      </c>
      <c r="O80" s="113">
        <v>43100</v>
      </c>
      <c r="P80" s="101" t="s">
        <v>177</v>
      </c>
      <c r="Q80" s="101" t="s">
        <v>88</v>
      </c>
      <c r="R80" s="109">
        <v>0.03</v>
      </c>
      <c r="S80" s="99"/>
      <c r="T80" s="109"/>
      <c r="U80" s="109">
        <v>0.1</v>
      </c>
      <c r="V80" s="109">
        <v>0.1</v>
      </c>
      <c r="W80" s="109">
        <v>0.1</v>
      </c>
      <c r="X80" s="99">
        <v>0.1</v>
      </c>
      <c r="Y80" s="109">
        <v>0.1</v>
      </c>
      <c r="Z80" s="109">
        <v>0.1</v>
      </c>
      <c r="AA80" s="99">
        <v>0.1</v>
      </c>
      <c r="AB80" s="109">
        <v>0.1</v>
      </c>
      <c r="AC80" s="109">
        <v>0.1</v>
      </c>
      <c r="AD80" s="99">
        <v>0.1</v>
      </c>
      <c r="AE80" s="128" t="s">
        <v>561</v>
      </c>
      <c r="AF80" s="99">
        <v>0.1</v>
      </c>
      <c r="AG80" s="99">
        <f>+AF80+'Marzo 2017'!AG80</f>
        <v>0.2</v>
      </c>
      <c r="AH80" s="101" t="s">
        <v>602</v>
      </c>
    </row>
    <row r="81" spans="2:34" ht="45" hidden="1" x14ac:dyDescent="0.25">
      <c r="B81" s="128" t="s">
        <v>64</v>
      </c>
      <c r="C81" s="128" t="s">
        <v>65</v>
      </c>
      <c r="D81" s="128" t="s">
        <v>66</v>
      </c>
      <c r="E81" s="128" t="s">
        <v>67</v>
      </c>
      <c r="F81" s="128" t="s">
        <v>68</v>
      </c>
      <c r="G81" s="128" t="s">
        <v>314</v>
      </c>
      <c r="H81" s="128" t="s">
        <v>81</v>
      </c>
      <c r="I81" s="136" t="s">
        <v>680</v>
      </c>
      <c r="J81" s="251"/>
      <c r="K81" s="102" t="s">
        <v>121</v>
      </c>
      <c r="L81" s="102" t="s">
        <v>352</v>
      </c>
      <c r="M81" s="128" t="s">
        <v>45</v>
      </c>
      <c r="N81" s="113">
        <v>42801</v>
      </c>
      <c r="O81" s="113">
        <v>43100</v>
      </c>
      <c r="P81" s="101" t="s">
        <v>177</v>
      </c>
      <c r="Q81" s="101" t="s">
        <v>88</v>
      </c>
      <c r="R81" s="109">
        <v>0.02</v>
      </c>
      <c r="S81" s="99"/>
      <c r="T81" s="109"/>
      <c r="U81" s="109"/>
      <c r="V81" s="109"/>
      <c r="W81" s="109"/>
      <c r="X81" s="99">
        <v>0.5</v>
      </c>
      <c r="Y81" s="109"/>
      <c r="Z81" s="109"/>
      <c r="AA81" s="99"/>
      <c r="AB81" s="109"/>
      <c r="AC81" s="109"/>
      <c r="AD81" s="99">
        <v>0.5</v>
      </c>
      <c r="AE81" s="128" t="s">
        <v>561</v>
      </c>
      <c r="AF81" s="99">
        <v>0.08</v>
      </c>
      <c r="AG81" s="99">
        <f>+AF81+'Marzo 2017'!AG81</f>
        <v>0.24</v>
      </c>
      <c r="AH81" s="101" t="s">
        <v>603</v>
      </c>
    </row>
    <row r="82" spans="2:34" ht="129.75" hidden="1" customHeight="1" x14ac:dyDescent="0.25">
      <c r="B82" s="128" t="s">
        <v>64</v>
      </c>
      <c r="C82" s="128" t="s">
        <v>65</v>
      </c>
      <c r="D82" s="128" t="s">
        <v>66</v>
      </c>
      <c r="E82" s="128" t="s">
        <v>67</v>
      </c>
      <c r="F82" s="128" t="s">
        <v>68</v>
      </c>
      <c r="G82" s="128" t="s">
        <v>314</v>
      </c>
      <c r="H82" s="128" t="s">
        <v>81</v>
      </c>
      <c r="I82" s="136" t="s">
        <v>680</v>
      </c>
      <c r="J82" s="122" t="s">
        <v>123</v>
      </c>
      <c r="K82" s="101" t="s">
        <v>122</v>
      </c>
      <c r="L82" s="101"/>
      <c r="M82" s="128" t="s">
        <v>45</v>
      </c>
      <c r="N82" s="113">
        <v>42767</v>
      </c>
      <c r="O82" s="113">
        <v>43100</v>
      </c>
      <c r="P82" s="101" t="s">
        <v>354</v>
      </c>
      <c r="Q82" s="101" t="s">
        <v>355</v>
      </c>
      <c r="R82" s="109">
        <v>0.02</v>
      </c>
      <c r="S82" s="99"/>
      <c r="T82" s="109"/>
      <c r="U82" s="109"/>
      <c r="V82" s="109">
        <v>0.35</v>
      </c>
      <c r="W82" s="109"/>
      <c r="X82" s="99"/>
      <c r="Y82" s="109"/>
      <c r="Z82" s="109">
        <v>0.35</v>
      </c>
      <c r="AA82" s="99"/>
      <c r="AB82" s="109"/>
      <c r="AC82" s="109"/>
      <c r="AD82" s="99">
        <v>0.3</v>
      </c>
      <c r="AE82" s="128" t="s">
        <v>561</v>
      </c>
      <c r="AF82" s="99">
        <v>0.09</v>
      </c>
      <c r="AG82" s="99">
        <f>+AF82+'Marzo 2017'!AG82</f>
        <v>0.27</v>
      </c>
      <c r="AH82" s="101" t="s">
        <v>604</v>
      </c>
    </row>
    <row r="83" spans="2:34" ht="45" hidden="1" x14ac:dyDescent="0.25">
      <c r="B83" s="128" t="s">
        <v>64</v>
      </c>
      <c r="C83" s="128" t="s">
        <v>65</v>
      </c>
      <c r="D83" s="128" t="s">
        <v>66</v>
      </c>
      <c r="E83" s="128" t="s">
        <v>67</v>
      </c>
      <c r="F83" s="128" t="s">
        <v>74</v>
      </c>
      <c r="G83" s="128" t="s">
        <v>313</v>
      </c>
      <c r="H83" s="128" t="s">
        <v>81</v>
      </c>
      <c r="I83" s="128" t="s">
        <v>318</v>
      </c>
      <c r="J83" s="250" t="s">
        <v>76</v>
      </c>
      <c r="K83" s="101" t="s">
        <v>77</v>
      </c>
      <c r="L83" s="101"/>
      <c r="M83" s="128" t="s">
        <v>71</v>
      </c>
      <c r="N83" s="113">
        <v>42767</v>
      </c>
      <c r="O83" s="113">
        <v>42978</v>
      </c>
      <c r="P83" s="101" t="s">
        <v>78</v>
      </c>
      <c r="Q83" s="101" t="s">
        <v>79</v>
      </c>
      <c r="R83" s="109">
        <v>0.02</v>
      </c>
      <c r="S83" s="99"/>
      <c r="T83" s="109">
        <v>0.15</v>
      </c>
      <c r="U83" s="109">
        <v>0.15</v>
      </c>
      <c r="V83" s="109">
        <v>0.15</v>
      </c>
      <c r="W83" s="109">
        <v>0.15</v>
      </c>
      <c r="X83" s="99">
        <v>0.2</v>
      </c>
      <c r="Y83" s="109">
        <v>0.1</v>
      </c>
      <c r="Z83" s="109">
        <v>0.1</v>
      </c>
      <c r="AA83" s="99"/>
      <c r="AB83" s="109"/>
      <c r="AC83" s="109"/>
      <c r="AD83" s="99"/>
      <c r="AE83" s="128" t="s">
        <v>561</v>
      </c>
      <c r="AF83" s="99">
        <v>0.15</v>
      </c>
      <c r="AG83" s="99">
        <v>0.35</v>
      </c>
      <c r="AH83" s="101" t="s">
        <v>605</v>
      </c>
    </row>
    <row r="84" spans="2:34" ht="45" hidden="1" x14ac:dyDescent="0.25">
      <c r="B84" s="128" t="s">
        <v>64</v>
      </c>
      <c r="C84" s="128" t="s">
        <v>65</v>
      </c>
      <c r="D84" s="128" t="s">
        <v>66</v>
      </c>
      <c r="E84" s="128" t="s">
        <v>67</v>
      </c>
      <c r="F84" s="128" t="s">
        <v>74</v>
      </c>
      <c r="G84" s="128" t="s">
        <v>313</v>
      </c>
      <c r="H84" s="128" t="s">
        <v>81</v>
      </c>
      <c r="I84" s="128" t="s">
        <v>318</v>
      </c>
      <c r="J84" s="251"/>
      <c r="K84" s="101" t="s">
        <v>80</v>
      </c>
      <c r="L84" s="101"/>
      <c r="M84" s="128" t="s">
        <v>71</v>
      </c>
      <c r="N84" s="113">
        <v>42795</v>
      </c>
      <c r="O84" s="113">
        <v>43008</v>
      </c>
      <c r="P84" s="101" t="s">
        <v>78</v>
      </c>
      <c r="Q84" s="101" t="s">
        <v>79</v>
      </c>
      <c r="R84" s="109">
        <v>0.02</v>
      </c>
      <c r="S84" s="99"/>
      <c r="T84" s="109"/>
      <c r="U84" s="109">
        <v>0.05</v>
      </c>
      <c r="V84" s="109">
        <v>0.1</v>
      </c>
      <c r="W84" s="109">
        <v>0.2</v>
      </c>
      <c r="X84" s="99">
        <v>0.3</v>
      </c>
      <c r="Y84" s="109">
        <v>0.2</v>
      </c>
      <c r="Z84" s="109">
        <v>0.1</v>
      </c>
      <c r="AA84" s="99">
        <v>0.05</v>
      </c>
      <c r="AB84" s="109"/>
      <c r="AC84" s="109"/>
      <c r="AD84" s="99"/>
      <c r="AE84" s="128" t="s">
        <v>561</v>
      </c>
      <c r="AF84" s="99">
        <v>0.1</v>
      </c>
      <c r="AG84" s="99">
        <v>0.15000000000000002</v>
      </c>
      <c r="AH84" s="101" t="s">
        <v>606</v>
      </c>
    </row>
    <row r="85" spans="2:34" ht="45" hidden="1" x14ac:dyDescent="0.25">
      <c r="B85" s="128" t="s">
        <v>64</v>
      </c>
      <c r="C85" s="128" t="s">
        <v>65</v>
      </c>
      <c r="D85" s="128" t="s">
        <v>66</v>
      </c>
      <c r="E85" s="128" t="s">
        <v>67</v>
      </c>
      <c r="F85" s="128" t="s">
        <v>74</v>
      </c>
      <c r="G85" s="128" t="s">
        <v>313</v>
      </c>
      <c r="H85" s="128" t="s">
        <v>81</v>
      </c>
      <c r="I85" s="128" t="s">
        <v>318</v>
      </c>
      <c r="J85" s="250" t="s">
        <v>81</v>
      </c>
      <c r="K85" s="101" t="s">
        <v>337</v>
      </c>
      <c r="L85" s="101"/>
      <c r="M85" s="128" t="s">
        <v>71</v>
      </c>
      <c r="N85" s="113">
        <v>42840</v>
      </c>
      <c r="O85" s="113">
        <v>43100</v>
      </c>
      <c r="P85" s="101" t="s">
        <v>87</v>
      </c>
      <c r="Q85" s="101" t="s">
        <v>88</v>
      </c>
      <c r="R85" s="109">
        <v>0.02</v>
      </c>
      <c r="S85" s="99"/>
      <c r="T85" s="109"/>
      <c r="U85" s="109"/>
      <c r="V85" s="109">
        <v>0.05</v>
      </c>
      <c r="W85" s="109">
        <v>0.05</v>
      </c>
      <c r="X85" s="99">
        <v>0.1</v>
      </c>
      <c r="Y85" s="109">
        <v>0.1</v>
      </c>
      <c r="Z85" s="109">
        <v>0.2</v>
      </c>
      <c r="AA85" s="99">
        <v>0.2</v>
      </c>
      <c r="AB85" s="109">
        <v>0.1</v>
      </c>
      <c r="AC85" s="109">
        <v>0.1</v>
      </c>
      <c r="AD85" s="99">
        <v>0.1</v>
      </c>
      <c r="AE85" s="128" t="s">
        <v>561</v>
      </c>
      <c r="AF85" s="99">
        <v>0.3</v>
      </c>
      <c r="AG85" s="99">
        <f>+AF85+'[1]Formato PA Marzo 2017'!AG85</f>
        <v>0.3</v>
      </c>
      <c r="AH85" s="101" t="s">
        <v>681</v>
      </c>
    </row>
    <row r="86" spans="2:34" ht="45" hidden="1" x14ac:dyDescent="0.25">
      <c r="B86" s="128" t="s">
        <v>64</v>
      </c>
      <c r="C86" s="128" t="s">
        <v>65</v>
      </c>
      <c r="D86" s="128" t="s">
        <v>66</v>
      </c>
      <c r="E86" s="128" t="s">
        <v>67</v>
      </c>
      <c r="F86" s="128" t="s">
        <v>74</v>
      </c>
      <c r="G86" s="128" t="s">
        <v>313</v>
      </c>
      <c r="H86" s="128" t="s">
        <v>81</v>
      </c>
      <c r="I86" s="128" t="s">
        <v>316</v>
      </c>
      <c r="J86" s="252"/>
      <c r="K86" s="101" t="s">
        <v>82</v>
      </c>
      <c r="L86" s="101"/>
      <c r="M86" s="128" t="s">
        <v>71</v>
      </c>
      <c r="N86" s="113">
        <v>42781</v>
      </c>
      <c r="O86" s="113">
        <v>43069</v>
      </c>
      <c r="P86" s="101" t="s">
        <v>89</v>
      </c>
      <c r="Q86" s="101" t="s">
        <v>88</v>
      </c>
      <c r="R86" s="109">
        <v>0.03</v>
      </c>
      <c r="S86" s="99"/>
      <c r="T86" s="109">
        <v>0.05</v>
      </c>
      <c r="U86" s="109">
        <v>0.1</v>
      </c>
      <c r="V86" s="109">
        <v>0.15</v>
      </c>
      <c r="W86" s="109">
        <v>0.15</v>
      </c>
      <c r="X86" s="99">
        <v>0.1</v>
      </c>
      <c r="Y86" s="109">
        <v>0.2</v>
      </c>
      <c r="Z86" s="109">
        <v>0.1</v>
      </c>
      <c r="AA86" s="99">
        <v>0.1</v>
      </c>
      <c r="AB86" s="109">
        <v>0.05</v>
      </c>
      <c r="AC86" s="109"/>
      <c r="AD86" s="99"/>
      <c r="AE86" s="128" t="s">
        <v>561</v>
      </c>
      <c r="AF86" s="99">
        <v>0.03</v>
      </c>
      <c r="AG86" s="99">
        <f>+AF86+'[1]Formato PA Marzo 2017'!AG86</f>
        <v>0.16</v>
      </c>
      <c r="AH86" s="101" t="s">
        <v>682</v>
      </c>
    </row>
    <row r="87" spans="2:34" ht="45" hidden="1" x14ac:dyDescent="0.25">
      <c r="B87" s="128" t="s">
        <v>64</v>
      </c>
      <c r="C87" s="128" t="s">
        <v>65</v>
      </c>
      <c r="D87" s="128" t="s">
        <v>66</v>
      </c>
      <c r="E87" s="128" t="s">
        <v>67</v>
      </c>
      <c r="F87" s="128" t="s">
        <v>74</v>
      </c>
      <c r="G87" s="128" t="s">
        <v>313</v>
      </c>
      <c r="H87" s="128" t="s">
        <v>81</v>
      </c>
      <c r="I87" s="128" t="s">
        <v>317</v>
      </c>
      <c r="J87" s="252"/>
      <c r="K87" s="101" t="s">
        <v>83</v>
      </c>
      <c r="L87" s="101"/>
      <c r="M87" s="128" t="s">
        <v>71</v>
      </c>
      <c r="N87" s="113">
        <v>42745</v>
      </c>
      <c r="O87" s="113">
        <v>42916</v>
      </c>
      <c r="P87" s="101" t="s">
        <v>89</v>
      </c>
      <c r="Q87" s="101" t="s">
        <v>88</v>
      </c>
      <c r="R87" s="109">
        <v>0.03</v>
      </c>
      <c r="S87" s="99">
        <v>0.2</v>
      </c>
      <c r="T87" s="109">
        <v>0.2</v>
      </c>
      <c r="U87" s="109">
        <v>0.15</v>
      </c>
      <c r="V87" s="109">
        <v>0.15</v>
      </c>
      <c r="W87" s="109">
        <v>0.2</v>
      </c>
      <c r="X87" s="99">
        <v>0.1</v>
      </c>
      <c r="Y87" s="109"/>
      <c r="Z87" s="109"/>
      <c r="AA87" s="99"/>
      <c r="AB87" s="109"/>
      <c r="AC87" s="109"/>
      <c r="AD87" s="99"/>
      <c r="AE87" s="128" t="s">
        <v>561</v>
      </c>
      <c r="AF87" s="99">
        <v>0.15</v>
      </c>
      <c r="AG87" s="99">
        <f>+AF87+'[1]Formato PA Marzo 2017'!AG87</f>
        <v>0.5</v>
      </c>
      <c r="AH87" s="101" t="s">
        <v>683</v>
      </c>
    </row>
    <row r="88" spans="2:34" ht="45" hidden="1" x14ac:dyDescent="0.25">
      <c r="B88" s="128" t="s">
        <v>64</v>
      </c>
      <c r="C88" s="128" t="s">
        <v>65</v>
      </c>
      <c r="D88" s="128" t="s">
        <v>66</v>
      </c>
      <c r="E88" s="128" t="s">
        <v>67</v>
      </c>
      <c r="F88" s="128" t="s">
        <v>74</v>
      </c>
      <c r="G88" s="128" t="s">
        <v>313</v>
      </c>
      <c r="H88" s="128" t="s">
        <v>81</v>
      </c>
      <c r="I88" s="128" t="s">
        <v>319</v>
      </c>
      <c r="J88" s="252"/>
      <c r="K88" s="101" t="s">
        <v>85</v>
      </c>
      <c r="L88" s="101"/>
      <c r="M88" s="128" t="s">
        <v>71</v>
      </c>
      <c r="N88" s="113">
        <v>42746</v>
      </c>
      <c r="O88" s="113">
        <v>42809</v>
      </c>
      <c r="P88" s="101" t="s">
        <v>91</v>
      </c>
      <c r="Q88" s="101" t="s">
        <v>88</v>
      </c>
      <c r="R88" s="109">
        <v>0.03</v>
      </c>
      <c r="S88" s="99">
        <v>0.25</v>
      </c>
      <c r="T88" s="109">
        <v>0.6</v>
      </c>
      <c r="U88" s="109">
        <v>0.15</v>
      </c>
      <c r="V88" s="109"/>
      <c r="W88" s="109"/>
      <c r="X88" s="99"/>
      <c r="Y88" s="109"/>
      <c r="Z88" s="109"/>
      <c r="AA88" s="99"/>
      <c r="AB88" s="109"/>
      <c r="AC88" s="109"/>
      <c r="AD88" s="99"/>
      <c r="AE88" s="128" t="s">
        <v>561</v>
      </c>
      <c r="AF88" s="99">
        <v>0.05</v>
      </c>
      <c r="AG88" s="99">
        <f>+'[1]Formato PA Marzo 2017'!AG89+AF88</f>
        <v>1</v>
      </c>
      <c r="AH88" s="101" t="s">
        <v>684</v>
      </c>
    </row>
    <row r="89" spans="2:34" ht="45" hidden="1" x14ac:dyDescent="0.25">
      <c r="B89" s="128" t="s">
        <v>64</v>
      </c>
      <c r="C89" s="128" t="s">
        <v>65</v>
      </c>
      <c r="D89" s="128" t="s">
        <v>66</v>
      </c>
      <c r="E89" s="128" t="s">
        <v>67</v>
      </c>
      <c r="F89" s="128" t="s">
        <v>74</v>
      </c>
      <c r="G89" s="128" t="s">
        <v>313</v>
      </c>
      <c r="H89" s="128" t="s">
        <v>81</v>
      </c>
      <c r="I89" s="128" t="s">
        <v>316</v>
      </c>
      <c r="J89" s="251"/>
      <c r="K89" s="101" t="s">
        <v>86</v>
      </c>
      <c r="L89" s="101"/>
      <c r="M89" s="128" t="s">
        <v>71</v>
      </c>
      <c r="N89" s="113">
        <v>42745</v>
      </c>
      <c r="O89" s="113">
        <v>43100</v>
      </c>
      <c r="P89" s="101" t="s">
        <v>92</v>
      </c>
      <c r="Q89" s="101" t="s">
        <v>93</v>
      </c>
      <c r="R89" s="109">
        <v>0.03</v>
      </c>
      <c r="S89" s="99">
        <v>0.05</v>
      </c>
      <c r="T89" s="109">
        <v>0.1</v>
      </c>
      <c r="U89" s="109">
        <v>0.1</v>
      </c>
      <c r="V89" s="109">
        <v>0.1</v>
      </c>
      <c r="W89" s="109">
        <v>0.1</v>
      </c>
      <c r="X89" s="99">
        <v>0.2</v>
      </c>
      <c r="Y89" s="109">
        <v>0.1</v>
      </c>
      <c r="Z89" s="109">
        <v>0.1</v>
      </c>
      <c r="AA89" s="99">
        <v>0.05</v>
      </c>
      <c r="AB89" s="109">
        <v>0.05</v>
      </c>
      <c r="AC89" s="109">
        <v>0.05</v>
      </c>
      <c r="AD89" s="99"/>
      <c r="AE89" s="128" t="s">
        <v>634</v>
      </c>
      <c r="AF89" s="99">
        <v>0.05</v>
      </c>
      <c r="AG89" s="99">
        <v>0.25</v>
      </c>
      <c r="AH89" s="101" t="s">
        <v>685</v>
      </c>
    </row>
    <row r="90" spans="2:34" ht="129" customHeight="1" x14ac:dyDescent="0.25">
      <c r="B90" s="128" t="s">
        <v>64</v>
      </c>
      <c r="C90" s="128" t="s">
        <v>65</v>
      </c>
      <c r="D90" s="128" t="s">
        <v>66</v>
      </c>
      <c r="E90" s="128" t="s">
        <v>67</v>
      </c>
      <c r="F90" s="128" t="s">
        <v>68</v>
      </c>
      <c r="G90" s="128" t="s">
        <v>313</v>
      </c>
      <c r="H90" s="128" t="s">
        <v>81</v>
      </c>
      <c r="I90" s="128" t="s">
        <v>318</v>
      </c>
      <c r="J90" s="107" t="s">
        <v>124</v>
      </c>
      <c r="K90" s="101" t="s">
        <v>327</v>
      </c>
      <c r="L90" s="101" t="s">
        <v>130</v>
      </c>
      <c r="M90" s="101" t="s">
        <v>73</v>
      </c>
      <c r="N90" s="123">
        <v>42856</v>
      </c>
      <c r="O90" s="123">
        <v>43100</v>
      </c>
      <c r="P90" s="101" t="s">
        <v>128</v>
      </c>
      <c r="Q90" s="107" t="s">
        <v>88</v>
      </c>
      <c r="R90" s="109">
        <v>0</v>
      </c>
      <c r="S90" s="99"/>
      <c r="T90" s="99"/>
      <c r="U90" s="99"/>
      <c r="V90" s="99"/>
      <c r="W90" s="99">
        <v>0.25</v>
      </c>
      <c r="X90" s="99"/>
      <c r="Y90" s="99"/>
      <c r="Z90" s="99">
        <v>0.25</v>
      </c>
      <c r="AA90" s="99">
        <v>0.25</v>
      </c>
      <c r="AB90" s="99"/>
      <c r="AC90" s="99"/>
      <c r="AD90" s="99">
        <v>0.25</v>
      </c>
      <c r="AE90" s="128" t="s">
        <v>561</v>
      </c>
      <c r="AF90" s="99">
        <v>0.25</v>
      </c>
      <c r="AG90" s="99">
        <f>+AF90+'Marzo 2017'!AG90</f>
        <v>0.45</v>
      </c>
      <c r="AH90" s="101" t="s">
        <v>607</v>
      </c>
    </row>
    <row r="91" spans="2:34" ht="150.75" customHeight="1" x14ac:dyDescent="0.25">
      <c r="B91" s="128" t="s">
        <v>64</v>
      </c>
      <c r="C91" s="128" t="s">
        <v>65</v>
      </c>
      <c r="D91" s="128" t="s">
        <v>66</v>
      </c>
      <c r="E91" s="128" t="s">
        <v>67</v>
      </c>
      <c r="F91" s="128" t="s">
        <v>68</v>
      </c>
      <c r="G91" s="128" t="s">
        <v>313</v>
      </c>
      <c r="H91" s="128" t="s">
        <v>81</v>
      </c>
      <c r="I91" s="128" t="s">
        <v>318</v>
      </c>
      <c r="J91" s="107" t="s">
        <v>125</v>
      </c>
      <c r="K91" s="101" t="s">
        <v>330</v>
      </c>
      <c r="L91" s="101" t="s">
        <v>131</v>
      </c>
      <c r="M91" s="101" t="s">
        <v>331</v>
      </c>
      <c r="N91" s="123">
        <v>42856</v>
      </c>
      <c r="O91" s="123">
        <v>43100</v>
      </c>
      <c r="P91" s="101" t="s">
        <v>332</v>
      </c>
      <c r="Q91" s="107" t="s">
        <v>88</v>
      </c>
      <c r="R91" s="109">
        <v>0</v>
      </c>
      <c r="S91" s="99">
        <v>0.08</v>
      </c>
      <c r="T91" s="99">
        <v>0.08</v>
      </c>
      <c r="U91" s="99">
        <v>0.08</v>
      </c>
      <c r="V91" s="99">
        <v>0.08</v>
      </c>
      <c r="W91" s="99">
        <v>0.08</v>
      </c>
      <c r="X91" s="99">
        <v>0.08</v>
      </c>
      <c r="Y91" s="99">
        <v>0.08</v>
      </c>
      <c r="Z91" s="99">
        <v>0.08</v>
      </c>
      <c r="AA91" s="99">
        <v>0.08</v>
      </c>
      <c r="AB91" s="99">
        <v>0.08</v>
      </c>
      <c r="AC91" s="99">
        <v>0.1</v>
      </c>
      <c r="AD91" s="99">
        <v>0.1</v>
      </c>
      <c r="AE91" s="128" t="s">
        <v>561</v>
      </c>
      <c r="AF91" s="99">
        <v>0.32</v>
      </c>
      <c r="AG91" s="99">
        <f>+AF91+'Marzo 2017'!AG91</f>
        <v>0.32</v>
      </c>
      <c r="AH91" s="132" t="s">
        <v>608</v>
      </c>
    </row>
    <row r="92" spans="2:34" ht="150.75" customHeight="1" x14ac:dyDescent="0.25">
      <c r="B92" s="128" t="s">
        <v>64</v>
      </c>
      <c r="C92" s="128" t="s">
        <v>65</v>
      </c>
      <c r="D92" s="128" t="s">
        <v>66</v>
      </c>
      <c r="E92" s="128" t="s">
        <v>67</v>
      </c>
      <c r="F92" s="128" t="s">
        <v>74</v>
      </c>
      <c r="G92" s="128" t="s">
        <v>313</v>
      </c>
      <c r="H92" s="128" t="s">
        <v>81</v>
      </c>
      <c r="I92" s="128" t="s">
        <v>318</v>
      </c>
      <c r="J92" s="107" t="s">
        <v>126</v>
      </c>
      <c r="K92" s="101" t="s">
        <v>334</v>
      </c>
      <c r="L92" s="101" t="s">
        <v>132</v>
      </c>
      <c r="M92" s="101" t="s">
        <v>73</v>
      </c>
      <c r="N92" s="123">
        <v>42552</v>
      </c>
      <c r="O92" s="123">
        <v>42735</v>
      </c>
      <c r="P92" s="101" t="s">
        <v>332</v>
      </c>
      <c r="Q92" s="107" t="s">
        <v>88</v>
      </c>
      <c r="R92" s="109">
        <v>0.02</v>
      </c>
      <c r="S92" s="99"/>
      <c r="T92" s="99"/>
      <c r="U92" s="99">
        <v>0.25</v>
      </c>
      <c r="V92" s="99"/>
      <c r="W92" s="99"/>
      <c r="X92" s="99">
        <v>0.25</v>
      </c>
      <c r="Y92" s="99"/>
      <c r="Z92" s="99"/>
      <c r="AA92" s="99">
        <v>0.25</v>
      </c>
      <c r="AB92" s="99"/>
      <c r="AC92" s="99"/>
      <c r="AD92" s="99">
        <v>0.25</v>
      </c>
      <c r="AE92" s="128" t="s">
        <v>561</v>
      </c>
      <c r="AF92" s="99">
        <v>0</v>
      </c>
      <c r="AG92" s="99">
        <f>+AF92+'Marzo 2017'!AG92</f>
        <v>0.24</v>
      </c>
      <c r="AH92" s="101" t="s">
        <v>609</v>
      </c>
    </row>
    <row r="93" spans="2:34" ht="123.75" customHeight="1" x14ac:dyDescent="0.25">
      <c r="B93" s="128" t="s">
        <v>64</v>
      </c>
      <c r="C93" s="128" t="s">
        <v>65</v>
      </c>
      <c r="D93" s="128" t="s">
        <v>66</v>
      </c>
      <c r="E93" s="128" t="s">
        <v>67</v>
      </c>
      <c r="F93" s="128" t="s">
        <v>68</v>
      </c>
      <c r="G93" s="128" t="s">
        <v>313</v>
      </c>
      <c r="H93" s="128" t="s">
        <v>81</v>
      </c>
      <c r="I93" s="128" t="s">
        <v>318</v>
      </c>
      <c r="J93" s="107" t="s">
        <v>127</v>
      </c>
      <c r="K93" s="101" t="s">
        <v>335</v>
      </c>
      <c r="L93" s="101" t="s">
        <v>133</v>
      </c>
      <c r="M93" s="101" t="s">
        <v>73</v>
      </c>
      <c r="N93" s="123">
        <v>42552</v>
      </c>
      <c r="O93" s="123">
        <v>42735</v>
      </c>
      <c r="P93" s="101" t="s">
        <v>332</v>
      </c>
      <c r="Q93" s="107" t="s">
        <v>129</v>
      </c>
      <c r="R93" s="109">
        <v>0</v>
      </c>
      <c r="S93" s="99">
        <v>0.08</v>
      </c>
      <c r="T93" s="99">
        <v>0.08</v>
      </c>
      <c r="U93" s="99">
        <v>0.08</v>
      </c>
      <c r="V93" s="99">
        <v>0.08</v>
      </c>
      <c r="W93" s="99">
        <v>0.08</v>
      </c>
      <c r="X93" s="99">
        <v>0.08</v>
      </c>
      <c r="Y93" s="99">
        <v>0.08</v>
      </c>
      <c r="Z93" s="99">
        <v>0.08</v>
      </c>
      <c r="AA93" s="99">
        <v>0.08</v>
      </c>
      <c r="AB93" s="99">
        <v>0.08</v>
      </c>
      <c r="AC93" s="99">
        <v>0.1</v>
      </c>
      <c r="AD93" s="99">
        <v>0.1</v>
      </c>
      <c r="AE93" s="128" t="s">
        <v>561</v>
      </c>
      <c r="AF93" s="99">
        <v>0.32</v>
      </c>
      <c r="AG93" s="99">
        <f>+AF93+'Marzo 2017'!AG93</f>
        <v>0.32</v>
      </c>
      <c r="AH93" s="102" t="s">
        <v>610</v>
      </c>
    </row>
    <row r="94" spans="2:34" hidden="1" x14ac:dyDescent="0.25">
      <c r="AF94" s="137">
        <f>AVERAGE(AF43:AF93)</f>
        <v>9.4509803921568616E-2</v>
      </c>
      <c r="AG94" s="137">
        <f>AVERAGE(AG43:AG93)</f>
        <v>0.30196078431372553</v>
      </c>
    </row>
    <row r="103" spans="20:20" x14ac:dyDescent="0.25">
      <c r="T103" s="125"/>
    </row>
  </sheetData>
  <autoFilter ref="B5:AH94" xr:uid="{00000000-0009-0000-0000-000003000000}">
    <filterColumn colId="3">
      <filters>
        <filter val="1042. Fortalecimiento institucional de la gestión publica"/>
      </filters>
    </filterColumn>
    <filterColumn colId="11">
      <filters>
        <filter val="Oficina de Control Interno"/>
        <filter val="Oficina de Control Interno_x000a__x000a_Oficina Asesora de Planeación"/>
      </filters>
    </filterColumn>
  </autoFilter>
  <mergeCells count="17">
    <mergeCell ref="B1:C2"/>
    <mergeCell ref="D1:AH1"/>
    <mergeCell ref="D2:AH2"/>
    <mergeCell ref="B4:F4"/>
    <mergeCell ref="G4:I4"/>
    <mergeCell ref="J4:R4"/>
    <mergeCell ref="S4:AD4"/>
    <mergeCell ref="AE4:AH4"/>
    <mergeCell ref="J80:J81"/>
    <mergeCell ref="J83:J84"/>
    <mergeCell ref="J85:J89"/>
    <mergeCell ref="J34:J35"/>
    <mergeCell ref="J36:J37"/>
    <mergeCell ref="J38:J39"/>
    <mergeCell ref="J40:J42"/>
    <mergeCell ref="J47:J53"/>
    <mergeCell ref="J54:J6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B1:AM99"/>
  <sheetViews>
    <sheetView topLeftCell="K1" workbookViewId="0">
      <selection activeCell="AI1" sqref="AI1:AP1048576"/>
    </sheetView>
  </sheetViews>
  <sheetFormatPr baseColWidth="10" defaultColWidth="11.42578125" defaultRowHeight="11.25" x14ac:dyDescent="0.25"/>
  <cols>
    <col min="1" max="1" width="1.7109375" style="103" customWidth="1"/>
    <col min="2" max="2" width="17.28515625" style="103" customWidth="1"/>
    <col min="3" max="3" width="32.7109375" style="103" customWidth="1"/>
    <col min="4" max="4" width="20" style="103" customWidth="1"/>
    <col min="5" max="5" width="23.85546875" style="103" customWidth="1"/>
    <col min="6" max="6" width="28.42578125" style="103" customWidth="1"/>
    <col min="7" max="7" width="31" style="103" customWidth="1"/>
    <col min="8" max="8" width="27.5703125" style="103" hidden="1" customWidth="1"/>
    <col min="9" max="9" width="26.28515625" style="103" hidden="1" customWidth="1"/>
    <col min="10" max="10" width="40.5703125" style="103" customWidth="1"/>
    <col min="11" max="11" width="47.140625" style="103" customWidth="1"/>
    <col min="12" max="12" width="37.5703125" style="103" hidden="1" customWidth="1"/>
    <col min="13" max="13" width="22" style="103" customWidth="1"/>
    <col min="14" max="14" width="15.85546875" style="104" hidden="1" customWidth="1"/>
    <col min="15" max="15" width="15.140625" style="104" hidden="1" customWidth="1"/>
    <col min="16" max="17" width="24.7109375" style="103" hidden="1" customWidth="1"/>
    <col min="18" max="18" width="21.28515625" style="103" hidden="1" customWidth="1"/>
    <col min="19" max="19" width="10.7109375" style="103" hidden="1" customWidth="1"/>
    <col min="20" max="20" width="4.7109375" style="103" hidden="1" customWidth="1"/>
    <col min="21" max="21" width="4.42578125" style="103" hidden="1" customWidth="1"/>
    <col min="22" max="22" width="6.5703125" style="103" hidden="1" customWidth="1"/>
    <col min="23" max="23" width="4" style="103" hidden="1" customWidth="1"/>
    <col min="24" max="24" width="6.7109375" style="103" hidden="1" customWidth="1"/>
    <col min="25" max="25" width="5.85546875" style="103" hidden="1" customWidth="1"/>
    <col min="26" max="26" width="6.42578125" style="103" hidden="1" customWidth="1"/>
    <col min="27" max="29" width="5.85546875" style="103" hidden="1" customWidth="1"/>
    <col min="30" max="30" width="6.28515625" style="103" hidden="1" customWidth="1"/>
    <col min="31" max="31" width="14.28515625" style="103" hidden="1" customWidth="1"/>
    <col min="32" max="32" width="14.85546875" style="103" hidden="1" customWidth="1"/>
    <col min="33" max="33" width="9.140625" style="103" hidden="1" customWidth="1"/>
    <col min="34" max="34" width="53.7109375" style="103" customWidth="1"/>
    <col min="35" max="35" width="4.28515625" style="103" customWidth="1"/>
    <col min="36" max="36" width="6.28515625" style="103" customWidth="1"/>
    <col min="37" max="37" width="5.28515625" style="103" customWidth="1"/>
    <col min="38" max="38" width="4" style="103" customWidth="1"/>
    <col min="39" max="16384" width="11.42578125" style="103"/>
  </cols>
  <sheetData>
    <row r="1" spans="2:34" ht="56.25" x14ac:dyDescent="0.25">
      <c r="B1" s="100" t="s">
        <v>7</v>
      </c>
      <c r="C1" s="100" t="s">
        <v>8</v>
      </c>
      <c r="D1" s="100" t="s">
        <v>9</v>
      </c>
      <c r="E1" s="100" t="s">
        <v>10</v>
      </c>
      <c r="F1" s="100" t="s">
        <v>11</v>
      </c>
      <c r="G1" s="100" t="s">
        <v>12</v>
      </c>
      <c r="H1" s="100" t="s">
        <v>13</v>
      </c>
      <c r="I1" s="100" t="s">
        <v>14</v>
      </c>
      <c r="J1" s="100" t="s">
        <v>15</v>
      </c>
      <c r="K1" s="106" t="s">
        <v>16</v>
      </c>
      <c r="L1" s="100" t="s">
        <v>17</v>
      </c>
      <c r="M1" s="100" t="s">
        <v>18</v>
      </c>
      <c r="N1" s="100" t="s">
        <v>19</v>
      </c>
      <c r="O1" s="100" t="s">
        <v>20</v>
      </c>
      <c r="P1" s="100" t="s">
        <v>21</v>
      </c>
      <c r="Q1" s="100" t="s">
        <v>22</v>
      </c>
      <c r="R1" s="100" t="s">
        <v>23</v>
      </c>
      <c r="S1" s="100" t="s">
        <v>24</v>
      </c>
      <c r="T1" s="100" t="s">
        <v>25</v>
      </c>
      <c r="U1" s="100" t="s">
        <v>26</v>
      </c>
      <c r="V1" s="100" t="s">
        <v>27</v>
      </c>
      <c r="W1" s="100" t="s">
        <v>28</v>
      </c>
      <c r="X1" s="100" t="s">
        <v>29</v>
      </c>
      <c r="Y1" s="100" t="s">
        <v>30</v>
      </c>
      <c r="Z1" s="100" t="s">
        <v>31</v>
      </c>
      <c r="AA1" s="100" t="s">
        <v>32</v>
      </c>
      <c r="AB1" s="100" t="s">
        <v>33</v>
      </c>
      <c r="AC1" s="100" t="s">
        <v>34</v>
      </c>
      <c r="AD1" s="100" t="s">
        <v>35</v>
      </c>
      <c r="AE1" s="100" t="s">
        <v>36</v>
      </c>
      <c r="AF1" s="100" t="s">
        <v>37</v>
      </c>
      <c r="AG1" s="100" t="s">
        <v>38</v>
      </c>
      <c r="AH1" s="100" t="s">
        <v>39</v>
      </c>
    </row>
    <row r="2" spans="2:34" ht="270" hidden="1" x14ac:dyDescent="0.25">
      <c r="B2" s="135" t="s">
        <v>40</v>
      </c>
      <c r="C2" s="135" t="s">
        <v>41</v>
      </c>
      <c r="D2" s="135" t="s">
        <v>42</v>
      </c>
      <c r="E2" s="135" t="s">
        <v>43</v>
      </c>
      <c r="F2" s="135" t="s">
        <v>338</v>
      </c>
      <c r="G2" s="135" t="s">
        <v>306</v>
      </c>
      <c r="H2" s="135" t="s">
        <v>307</v>
      </c>
      <c r="I2" s="135" t="s">
        <v>308</v>
      </c>
      <c r="J2" s="107" t="s">
        <v>137</v>
      </c>
      <c r="K2" s="102" t="s">
        <v>138</v>
      </c>
      <c r="L2" s="102" t="s">
        <v>451</v>
      </c>
      <c r="M2" s="107" t="s">
        <v>44</v>
      </c>
      <c r="N2" s="108">
        <v>42767</v>
      </c>
      <c r="O2" s="108">
        <v>43070</v>
      </c>
      <c r="P2" s="107" t="s">
        <v>45</v>
      </c>
      <c r="Q2" s="107" t="s">
        <v>88</v>
      </c>
      <c r="R2" s="109">
        <v>0.01</v>
      </c>
      <c r="S2" s="99">
        <v>0.1</v>
      </c>
      <c r="T2" s="109">
        <v>0.2</v>
      </c>
      <c r="U2" s="109">
        <v>0.25</v>
      </c>
      <c r="V2" s="109">
        <v>0.05</v>
      </c>
      <c r="W2" s="109">
        <v>0.05</v>
      </c>
      <c r="X2" s="99">
        <v>0.05</v>
      </c>
      <c r="Y2" s="109">
        <v>0.05</v>
      </c>
      <c r="Z2" s="109">
        <v>0.05</v>
      </c>
      <c r="AA2" s="99">
        <v>0.05</v>
      </c>
      <c r="AB2" s="99">
        <v>0.05</v>
      </c>
      <c r="AC2" s="99">
        <v>0.05</v>
      </c>
      <c r="AD2" s="99">
        <v>0.05</v>
      </c>
      <c r="AE2" s="135" t="s">
        <v>634</v>
      </c>
      <c r="AF2" s="99">
        <v>0.05</v>
      </c>
      <c r="AG2" s="99">
        <f>+AF2+'Abril 2017'!AG6</f>
        <v>0.65000000000000013</v>
      </c>
      <c r="AH2" s="102" t="s">
        <v>663</v>
      </c>
    </row>
    <row r="3" spans="2:34" ht="270" hidden="1" x14ac:dyDescent="0.25">
      <c r="B3" s="135" t="s">
        <v>40</v>
      </c>
      <c r="C3" s="135" t="s">
        <v>41</v>
      </c>
      <c r="D3" s="135" t="s">
        <v>42</v>
      </c>
      <c r="E3" s="135" t="s">
        <v>43</v>
      </c>
      <c r="F3" s="135" t="s">
        <v>338</v>
      </c>
      <c r="G3" s="135" t="s">
        <v>302</v>
      </c>
      <c r="H3" s="135" t="s">
        <v>303</v>
      </c>
      <c r="I3" s="135" t="s">
        <v>304</v>
      </c>
      <c r="J3" s="107" t="s">
        <v>139</v>
      </c>
      <c r="K3" s="102" t="s">
        <v>453</v>
      </c>
      <c r="L3" s="102" t="s">
        <v>161</v>
      </c>
      <c r="M3" s="107" t="s">
        <v>44</v>
      </c>
      <c r="N3" s="108">
        <v>42745</v>
      </c>
      <c r="O3" s="108">
        <v>43100</v>
      </c>
      <c r="P3" s="107" t="s">
        <v>88</v>
      </c>
      <c r="Q3" s="107" t="s">
        <v>88</v>
      </c>
      <c r="R3" s="109">
        <v>0.01</v>
      </c>
      <c r="S3" s="99">
        <v>0.08</v>
      </c>
      <c r="T3" s="109">
        <v>0.08</v>
      </c>
      <c r="U3" s="109">
        <v>0.09</v>
      </c>
      <c r="V3" s="99">
        <v>0.08</v>
      </c>
      <c r="W3" s="109">
        <v>0.08</v>
      </c>
      <c r="X3" s="109">
        <v>0.09</v>
      </c>
      <c r="Y3" s="99">
        <v>0.08</v>
      </c>
      <c r="Z3" s="109">
        <v>0.08</v>
      </c>
      <c r="AA3" s="109">
        <v>0.09</v>
      </c>
      <c r="AB3" s="99">
        <v>0.08</v>
      </c>
      <c r="AC3" s="109">
        <v>0.08</v>
      </c>
      <c r="AD3" s="109">
        <v>0.09</v>
      </c>
      <c r="AE3" s="136" t="s">
        <v>634</v>
      </c>
      <c r="AF3" s="99">
        <v>0.08</v>
      </c>
      <c r="AG3" s="99">
        <f>+AF3+'Abril 2017'!AG7</f>
        <v>0.41000000000000003</v>
      </c>
      <c r="AH3" s="102" t="s">
        <v>664</v>
      </c>
    </row>
    <row r="4" spans="2:34" ht="409.5" hidden="1" x14ac:dyDescent="0.25">
      <c r="B4" s="135" t="s">
        <v>40</v>
      </c>
      <c r="C4" s="135" t="s">
        <v>41</v>
      </c>
      <c r="D4" s="135" t="s">
        <v>42</v>
      </c>
      <c r="E4" s="135" t="s">
        <v>43</v>
      </c>
      <c r="F4" s="135" t="s">
        <v>338</v>
      </c>
      <c r="G4" s="135" t="s">
        <v>302</v>
      </c>
      <c r="H4" s="135" t="s">
        <v>303</v>
      </c>
      <c r="I4" s="135" t="s">
        <v>304</v>
      </c>
      <c r="J4" s="107" t="s">
        <v>255</v>
      </c>
      <c r="K4" s="102" t="s">
        <v>140</v>
      </c>
      <c r="L4" s="102" t="s">
        <v>161</v>
      </c>
      <c r="M4" s="107" t="s">
        <v>44</v>
      </c>
      <c r="N4" s="108">
        <v>42745</v>
      </c>
      <c r="O4" s="108">
        <v>43100</v>
      </c>
      <c r="P4" s="107" t="s">
        <v>88</v>
      </c>
      <c r="Q4" s="107" t="s">
        <v>88</v>
      </c>
      <c r="R4" s="109">
        <v>0.01</v>
      </c>
      <c r="S4" s="99">
        <v>0.08</v>
      </c>
      <c r="T4" s="109">
        <v>0.08</v>
      </c>
      <c r="U4" s="109">
        <v>0.09</v>
      </c>
      <c r="V4" s="99">
        <v>0.08</v>
      </c>
      <c r="W4" s="109">
        <v>0.08</v>
      </c>
      <c r="X4" s="109">
        <v>0.09</v>
      </c>
      <c r="Y4" s="99">
        <v>0.08</v>
      </c>
      <c r="Z4" s="109">
        <v>0.08</v>
      </c>
      <c r="AA4" s="109">
        <v>0.09</v>
      </c>
      <c r="AB4" s="99">
        <v>0.08</v>
      </c>
      <c r="AC4" s="109">
        <v>0.08</v>
      </c>
      <c r="AD4" s="109">
        <v>0.09</v>
      </c>
      <c r="AE4" s="136" t="s">
        <v>634</v>
      </c>
      <c r="AF4" s="99">
        <v>0.08</v>
      </c>
      <c r="AG4" s="99">
        <f>+AF4+'Abril 2017'!AG8</f>
        <v>0.41000000000000003</v>
      </c>
      <c r="AH4" s="102" t="s">
        <v>671</v>
      </c>
    </row>
    <row r="5" spans="2:34" ht="213.75" hidden="1" x14ac:dyDescent="0.25">
      <c r="B5" s="135" t="s">
        <v>40</v>
      </c>
      <c r="C5" s="135" t="s">
        <v>41</v>
      </c>
      <c r="D5" s="135" t="s">
        <v>42</v>
      </c>
      <c r="E5" s="135" t="s">
        <v>43</v>
      </c>
      <c r="F5" s="135" t="s">
        <v>338</v>
      </c>
      <c r="G5" s="135" t="s">
        <v>302</v>
      </c>
      <c r="H5" s="135" t="s">
        <v>303</v>
      </c>
      <c r="I5" s="135" t="s">
        <v>304</v>
      </c>
      <c r="J5" s="107" t="s">
        <v>256</v>
      </c>
      <c r="K5" s="102" t="s">
        <v>456</v>
      </c>
      <c r="L5" s="102" t="s">
        <v>161</v>
      </c>
      <c r="M5" s="107" t="s">
        <v>44</v>
      </c>
      <c r="N5" s="108">
        <v>42745</v>
      </c>
      <c r="O5" s="108">
        <v>43100</v>
      </c>
      <c r="P5" s="107" t="s">
        <v>88</v>
      </c>
      <c r="Q5" s="107" t="s">
        <v>93</v>
      </c>
      <c r="R5" s="109">
        <v>0.02</v>
      </c>
      <c r="S5" s="99">
        <v>0.08</v>
      </c>
      <c r="T5" s="109">
        <v>0.08</v>
      </c>
      <c r="U5" s="109">
        <v>0.09</v>
      </c>
      <c r="V5" s="99">
        <v>0.08</v>
      </c>
      <c r="W5" s="109">
        <v>0.08</v>
      </c>
      <c r="X5" s="109">
        <v>0.09</v>
      </c>
      <c r="Y5" s="99">
        <v>0.08</v>
      </c>
      <c r="Z5" s="109">
        <v>0.08</v>
      </c>
      <c r="AA5" s="109">
        <v>0.09</v>
      </c>
      <c r="AB5" s="99">
        <v>0.08</v>
      </c>
      <c r="AC5" s="109">
        <v>0.08</v>
      </c>
      <c r="AD5" s="109">
        <v>0.09</v>
      </c>
      <c r="AE5" s="136" t="s">
        <v>634</v>
      </c>
      <c r="AF5" s="99">
        <v>0.08</v>
      </c>
      <c r="AG5" s="99">
        <f>+AF5+'Abril 2017'!AG9</f>
        <v>0.41000000000000003</v>
      </c>
      <c r="AH5" s="102" t="s">
        <v>665</v>
      </c>
    </row>
    <row r="6" spans="2:34" ht="45" hidden="1" x14ac:dyDescent="0.25">
      <c r="B6" s="135" t="s">
        <v>40</v>
      </c>
      <c r="C6" s="135" t="s">
        <v>41</v>
      </c>
      <c r="D6" s="135" t="s">
        <v>42</v>
      </c>
      <c r="E6" s="135" t="s">
        <v>43</v>
      </c>
      <c r="F6" s="135" t="s">
        <v>338</v>
      </c>
      <c r="G6" s="135" t="s">
        <v>302</v>
      </c>
      <c r="H6" s="135" t="s">
        <v>303</v>
      </c>
      <c r="I6" s="135" t="s">
        <v>304</v>
      </c>
      <c r="J6" s="107" t="s">
        <v>141</v>
      </c>
      <c r="K6" s="102" t="s">
        <v>142</v>
      </c>
      <c r="L6" s="102" t="s">
        <v>160</v>
      </c>
      <c r="M6" s="107" t="s">
        <v>44</v>
      </c>
      <c r="N6" s="108">
        <v>42887</v>
      </c>
      <c r="O6" s="108">
        <v>43100</v>
      </c>
      <c r="P6" s="107" t="s">
        <v>88</v>
      </c>
      <c r="Q6" s="107" t="s">
        <v>88</v>
      </c>
      <c r="R6" s="109">
        <v>0</v>
      </c>
      <c r="S6" s="99">
        <v>0.08</v>
      </c>
      <c r="T6" s="109">
        <v>0.08</v>
      </c>
      <c r="U6" s="109">
        <v>0.09</v>
      </c>
      <c r="V6" s="109">
        <v>0.08</v>
      </c>
      <c r="W6" s="109">
        <v>0.08</v>
      </c>
      <c r="X6" s="99">
        <v>0.09</v>
      </c>
      <c r="Y6" s="109">
        <v>0.08</v>
      </c>
      <c r="Z6" s="109">
        <v>0.08</v>
      </c>
      <c r="AA6" s="99">
        <v>0.09</v>
      </c>
      <c r="AB6" s="99">
        <v>0.08</v>
      </c>
      <c r="AC6" s="99">
        <v>0.08</v>
      </c>
      <c r="AD6" s="99">
        <v>0.09</v>
      </c>
      <c r="AE6" s="136" t="s">
        <v>634</v>
      </c>
      <c r="AF6" s="99">
        <v>0.08</v>
      </c>
      <c r="AG6" s="99">
        <f>+AF6+'Abril 2017'!AG10</f>
        <v>0.41000000000000003</v>
      </c>
      <c r="AH6" s="102" t="s">
        <v>666</v>
      </c>
    </row>
    <row r="7" spans="2:34" ht="315" hidden="1" x14ac:dyDescent="0.25">
      <c r="B7" s="135" t="s">
        <v>40</v>
      </c>
      <c r="C7" s="135" t="s">
        <v>41</v>
      </c>
      <c r="D7" s="135" t="s">
        <v>42</v>
      </c>
      <c r="E7" s="135" t="s">
        <v>43</v>
      </c>
      <c r="F7" s="135" t="s">
        <v>338</v>
      </c>
      <c r="G7" s="135" t="s">
        <v>302</v>
      </c>
      <c r="H7" s="135" t="s">
        <v>303</v>
      </c>
      <c r="I7" s="135" t="s">
        <v>304</v>
      </c>
      <c r="J7" s="107" t="s">
        <v>143</v>
      </c>
      <c r="K7" s="102" t="s">
        <v>459</v>
      </c>
      <c r="L7" s="102" t="s">
        <v>213</v>
      </c>
      <c r="M7" s="107" t="s">
        <v>44</v>
      </c>
      <c r="N7" s="108">
        <v>42736</v>
      </c>
      <c r="O7" s="108">
        <v>43100</v>
      </c>
      <c r="P7" s="107" t="s">
        <v>88</v>
      </c>
      <c r="Q7" s="107" t="s">
        <v>93</v>
      </c>
      <c r="R7" s="109">
        <v>1.4999999999999999E-2</v>
      </c>
      <c r="S7" s="99">
        <v>0.08</v>
      </c>
      <c r="T7" s="109">
        <v>0.08</v>
      </c>
      <c r="U7" s="109">
        <v>0.09</v>
      </c>
      <c r="V7" s="109">
        <v>0.08</v>
      </c>
      <c r="W7" s="109">
        <v>0.08</v>
      </c>
      <c r="X7" s="99">
        <v>0.09</v>
      </c>
      <c r="Y7" s="109">
        <v>0.08</v>
      </c>
      <c r="Z7" s="109">
        <v>0.08</v>
      </c>
      <c r="AA7" s="99">
        <v>0.09</v>
      </c>
      <c r="AB7" s="99">
        <v>0.08</v>
      </c>
      <c r="AC7" s="99">
        <v>0.08</v>
      </c>
      <c r="AD7" s="99">
        <v>0.09</v>
      </c>
      <c r="AE7" s="136" t="s">
        <v>634</v>
      </c>
      <c r="AF7" s="99">
        <v>0.08</v>
      </c>
      <c r="AG7" s="99">
        <f>+AF7+'Abril 2017'!AG11</f>
        <v>0.41000000000000003</v>
      </c>
      <c r="AH7" s="102" t="s">
        <v>667</v>
      </c>
    </row>
    <row r="8" spans="2:34" ht="56.25" hidden="1" x14ac:dyDescent="0.25">
      <c r="B8" s="135" t="s">
        <v>40</v>
      </c>
      <c r="C8" s="135" t="s">
        <v>41</v>
      </c>
      <c r="D8" s="135" t="s">
        <v>42</v>
      </c>
      <c r="E8" s="135" t="s">
        <v>43</v>
      </c>
      <c r="F8" s="135" t="s">
        <v>338</v>
      </c>
      <c r="G8" s="135" t="s">
        <v>302</v>
      </c>
      <c r="H8" s="135" t="s">
        <v>303</v>
      </c>
      <c r="I8" s="135" t="s">
        <v>304</v>
      </c>
      <c r="J8" s="107" t="s">
        <v>144</v>
      </c>
      <c r="K8" s="102" t="s">
        <v>461</v>
      </c>
      <c r="L8" s="102" t="s">
        <v>214</v>
      </c>
      <c r="M8" s="107" t="s">
        <v>44</v>
      </c>
      <c r="N8" s="108">
        <v>42856</v>
      </c>
      <c r="O8" s="108">
        <v>43070</v>
      </c>
      <c r="P8" s="107" t="s">
        <v>45</v>
      </c>
      <c r="Q8" s="107" t="s">
        <v>88</v>
      </c>
      <c r="R8" s="109">
        <v>0.01</v>
      </c>
      <c r="S8" s="99"/>
      <c r="T8" s="109"/>
      <c r="U8" s="109"/>
      <c r="V8" s="109"/>
      <c r="W8" s="109">
        <v>0.13</v>
      </c>
      <c r="X8" s="99">
        <v>0.12</v>
      </c>
      <c r="Y8" s="109">
        <v>0.13</v>
      </c>
      <c r="Z8" s="109">
        <v>0.12</v>
      </c>
      <c r="AA8" s="99">
        <v>0.13</v>
      </c>
      <c r="AB8" s="99">
        <v>0.12</v>
      </c>
      <c r="AC8" s="99">
        <v>0.13</v>
      </c>
      <c r="AD8" s="99">
        <v>0.12</v>
      </c>
      <c r="AE8" s="136" t="s">
        <v>634</v>
      </c>
      <c r="AF8" s="99">
        <v>0.13</v>
      </c>
      <c r="AG8" s="99">
        <f>+AF8+'Abril 2017'!AG12</f>
        <v>0.13</v>
      </c>
      <c r="AH8" s="102" t="s">
        <v>668</v>
      </c>
    </row>
    <row r="9" spans="2:34" ht="45" hidden="1" x14ac:dyDescent="0.25">
      <c r="B9" s="135" t="s">
        <v>40</v>
      </c>
      <c r="C9" s="135" t="s">
        <v>41</v>
      </c>
      <c r="D9" s="135" t="s">
        <v>42</v>
      </c>
      <c r="E9" s="135" t="s">
        <v>43</v>
      </c>
      <c r="F9" s="135" t="s">
        <v>338</v>
      </c>
      <c r="G9" s="135" t="s">
        <v>302</v>
      </c>
      <c r="H9" s="135" t="s">
        <v>303</v>
      </c>
      <c r="I9" s="135" t="s">
        <v>304</v>
      </c>
      <c r="J9" s="107" t="s">
        <v>145</v>
      </c>
      <c r="K9" s="102" t="s">
        <v>146</v>
      </c>
      <c r="L9" s="102" t="s">
        <v>161</v>
      </c>
      <c r="M9" s="107" t="s">
        <v>44</v>
      </c>
      <c r="N9" s="108">
        <v>42745</v>
      </c>
      <c r="O9" s="108">
        <v>43100</v>
      </c>
      <c r="P9" s="107" t="s">
        <v>88</v>
      </c>
      <c r="Q9" s="107" t="s">
        <v>88</v>
      </c>
      <c r="R9" s="109">
        <v>0.01</v>
      </c>
      <c r="S9" s="99">
        <v>0.08</v>
      </c>
      <c r="T9" s="109">
        <v>0.08</v>
      </c>
      <c r="U9" s="109">
        <v>0.09</v>
      </c>
      <c r="V9" s="99">
        <v>0.08</v>
      </c>
      <c r="W9" s="109">
        <v>0.08</v>
      </c>
      <c r="X9" s="109">
        <v>0.09</v>
      </c>
      <c r="Y9" s="99">
        <v>0.08</v>
      </c>
      <c r="Z9" s="109">
        <v>0.08</v>
      </c>
      <c r="AA9" s="109">
        <v>0.09</v>
      </c>
      <c r="AB9" s="99">
        <v>0.08</v>
      </c>
      <c r="AC9" s="109">
        <v>0.08</v>
      </c>
      <c r="AD9" s="109">
        <v>0.09</v>
      </c>
      <c r="AE9" s="136" t="s">
        <v>634</v>
      </c>
      <c r="AF9" s="99">
        <v>0.08</v>
      </c>
      <c r="AG9" s="99">
        <f>+AF9+'Abril 2017'!AG13</f>
        <v>0.41000000000000003</v>
      </c>
      <c r="AH9" s="102" t="s">
        <v>475</v>
      </c>
    </row>
    <row r="10" spans="2:34" ht="67.5" hidden="1" x14ac:dyDescent="0.25">
      <c r="B10" s="135" t="s">
        <v>40</v>
      </c>
      <c r="C10" s="135" t="s">
        <v>41</v>
      </c>
      <c r="D10" s="135" t="s">
        <v>42</v>
      </c>
      <c r="E10" s="135" t="s">
        <v>43</v>
      </c>
      <c r="F10" s="135" t="s">
        <v>338</v>
      </c>
      <c r="G10" s="135" t="s">
        <v>302</v>
      </c>
      <c r="H10" s="135" t="s">
        <v>303</v>
      </c>
      <c r="I10" s="135" t="s">
        <v>304</v>
      </c>
      <c r="J10" s="107" t="s">
        <v>147</v>
      </c>
      <c r="K10" s="102" t="s">
        <v>464</v>
      </c>
      <c r="L10" s="102" t="s">
        <v>157</v>
      </c>
      <c r="M10" s="107" t="s">
        <v>44</v>
      </c>
      <c r="N10" s="108">
        <v>42736</v>
      </c>
      <c r="O10" s="108">
        <v>42887</v>
      </c>
      <c r="P10" s="107" t="s">
        <v>148</v>
      </c>
      <c r="Q10" s="107" t="s">
        <v>149</v>
      </c>
      <c r="R10" s="109">
        <v>0</v>
      </c>
      <c r="S10" s="99">
        <v>0.14000000000000001</v>
      </c>
      <c r="T10" s="109">
        <v>0.14000000000000001</v>
      </c>
      <c r="U10" s="109">
        <v>0.14000000000000001</v>
      </c>
      <c r="V10" s="99">
        <v>0.14000000000000001</v>
      </c>
      <c r="W10" s="99">
        <v>0.14000000000000001</v>
      </c>
      <c r="X10" s="99">
        <v>0.15</v>
      </c>
      <c r="Y10" s="99">
        <v>0.15</v>
      </c>
      <c r="Z10" s="109"/>
      <c r="AA10" s="99"/>
      <c r="AB10" s="99"/>
      <c r="AC10" s="99"/>
      <c r="AD10" s="99"/>
      <c r="AE10" s="136" t="s">
        <v>634</v>
      </c>
      <c r="AF10" s="99">
        <v>0.14000000000000001</v>
      </c>
      <c r="AG10" s="99">
        <f>+AF10+'Abril 2017'!AG14</f>
        <v>0.70000000000000007</v>
      </c>
      <c r="AH10" s="102" t="s">
        <v>669</v>
      </c>
    </row>
    <row r="11" spans="2:34" ht="45" hidden="1" x14ac:dyDescent="0.25">
      <c r="B11" s="135" t="s">
        <v>40</v>
      </c>
      <c r="C11" s="135" t="s">
        <v>41</v>
      </c>
      <c r="D11" s="135" t="s">
        <v>42</v>
      </c>
      <c r="E11" s="135" t="s">
        <v>43</v>
      </c>
      <c r="F11" s="135" t="s">
        <v>338</v>
      </c>
      <c r="G11" s="135" t="s">
        <v>302</v>
      </c>
      <c r="H11" s="135" t="s">
        <v>303</v>
      </c>
      <c r="I11" s="135" t="s">
        <v>304</v>
      </c>
      <c r="J11" s="107" t="s">
        <v>150</v>
      </c>
      <c r="K11" s="102" t="s">
        <v>151</v>
      </c>
      <c r="L11" s="102" t="s">
        <v>158</v>
      </c>
      <c r="M11" s="107" t="s">
        <v>44</v>
      </c>
      <c r="N11" s="108">
        <v>42736</v>
      </c>
      <c r="O11" s="108">
        <v>42840</v>
      </c>
      <c r="P11" s="107" t="s">
        <v>152</v>
      </c>
      <c r="Q11" s="107" t="s">
        <v>153</v>
      </c>
      <c r="R11" s="109">
        <v>0.02</v>
      </c>
      <c r="S11" s="99">
        <v>0.25</v>
      </c>
      <c r="T11" s="109">
        <v>0.25</v>
      </c>
      <c r="U11" s="109">
        <v>0.25</v>
      </c>
      <c r="V11" s="109">
        <v>0.25</v>
      </c>
      <c r="W11" s="109"/>
      <c r="X11" s="99"/>
      <c r="Y11" s="109"/>
      <c r="Z11" s="109"/>
      <c r="AA11" s="99"/>
      <c r="AB11" s="99"/>
      <c r="AC11" s="99"/>
      <c r="AD11" s="99"/>
      <c r="AE11" s="136" t="s">
        <v>634</v>
      </c>
      <c r="AF11" s="99">
        <v>0</v>
      </c>
      <c r="AG11" s="99">
        <f>+AF11+'Abril 2017'!AG15</f>
        <v>1</v>
      </c>
      <c r="AH11" s="102"/>
    </row>
    <row r="12" spans="2:34" ht="101.25" hidden="1" x14ac:dyDescent="0.25">
      <c r="B12" s="135" t="s">
        <v>40</v>
      </c>
      <c r="C12" s="135" t="s">
        <v>41</v>
      </c>
      <c r="D12" s="135" t="s">
        <v>42</v>
      </c>
      <c r="E12" s="135" t="s">
        <v>43</v>
      </c>
      <c r="F12" s="135" t="s">
        <v>338</v>
      </c>
      <c r="G12" s="135" t="s">
        <v>302</v>
      </c>
      <c r="H12" s="135" t="s">
        <v>303</v>
      </c>
      <c r="I12" s="135" t="s">
        <v>304</v>
      </c>
      <c r="J12" s="107" t="s">
        <v>154</v>
      </c>
      <c r="K12" s="102" t="s">
        <v>155</v>
      </c>
      <c r="L12" s="102" t="s">
        <v>159</v>
      </c>
      <c r="M12" s="107" t="s">
        <v>44</v>
      </c>
      <c r="N12" s="108">
        <v>42840</v>
      </c>
      <c r="O12" s="108">
        <v>42948</v>
      </c>
      <c r="P12" s="107" t="s">
        <v>156</v>
      </c>
      <c r="Q12" s="107" t="s">
        <v>88</v>
      </c>
      <c r="R12" s="109">
        <v>0.03</v>
      </c>
      <c r="S12" s="99"/>
      <c r="T12" s="109"/>
      <c r="U12" s="109"/>
      <c r="V12" s="109"/>
      <c r="W12" s="99">
        <v>0.25</v>
      </c>
      <c r="X12" s="109">
        <v>0.25</v>
      </c>
      <c r="Y12" s="109">
        <v>0.25</v>
      </c>
      <c r="Z12" s="109">
        <v>0.25</v>
      </c>
      <c r="AA12" s="99"/>
      <c r="AB12" s="99"/>
      <c r="AC12" s="99"/>
      <c r="AD12" s="99"/>
      <c r="AE12" s="136" t="s">
        <v>634</v>
      </c>
      <c r="AF12" s="99">
        <v>0.25</v>
      </c>
      <c r="AG12" s="99">
        <f>+AF12+'Abril 2017'!AG16</f>
        <v>0.25</v>
      </c>
      <c r="AH12" s="102" t="s">
        <v>670</v>
      </c>
    </row>
    <row r="13" spans="2:34" ht="90" hidden="1" x14ac:dyDescent="0.25">
      <c r="B13" s="135" t="s">
        <v>40</v>
      </c>
      <c r="C13" s="135" t="s">
        <v>41</v>
      </c>
      <c r="D13" s="135" t="s">
        <v>42</v>
      </c>
      <c r="E13" s="135" t="s">
        <v>43</v>
      </c>
      <c r="F13" s="135" t="s">
        <v>51</v>
      </c>
      <c r="G13" s="135" t="s">
        <v>302</v>
      </c>
      <c r="H13" s="135" t="s">
        <v>303</v>
      </c>
      <c r="I13" s="135" t="s">
        <v>304</v>
      </c>
      <c r="J13" s="102" t="s">
        <v>215</v>
      </c>
      <c r="K13" s="102" t="s">
        <v>219</v>
      </c>
      <c r="L13" s="102" t="s">
        <v>216</v>
      </c>
      <c r="M13" s="107" t="s">
        <v>48</v>
      </c>
      <c r="N13" s="108">
        <v>42737</v>
      </c>
      <c r="O13" s="108">
        <v>42767</v>
      </c>
      <c r="P13" s="102" t="s">
        <v>96</v>
      </c>
      <c r="Q13" s="107" t="s">
        <v>218</v>
      </c>
      <c r="R13" s="109">
        <v>0.02</v>
      </c>
      <c r="S13" s="99">
        <v>0.5</v>
      </c>
      <c r="T13" s="138"/>
      <c r="U13" s="109"/>
      <c r="V13" s="109"/>
      <c r="W13" s="109"/>
      <c r="X13" s="99"/>
      <c r="Y13" s="109"/>
      <c r="Z13" s="109"/>
      <c r="AA13" s="99"/>
      <c r="AB13" s="99">
        <v>0.1</v>
      </c>
      <c r="AC13" s="99">
        <v>0.1</v>
      </c>
      <c r="AD13" s="99">
        <v>0.3</v>
      </c>
      <c r="AE13" s="135" t="s">
        <v>634</v>
      </c>
      <c r="AF13" s="99">
        <v>0</v>
      </c>
      <c r="AG13" s="99">
        <f>+AF13+'Abril 2017'!AG17</f>
        <v>0.65</v>
      </c>
      <c r="AH13" s="102" t="s">
        <v>643</v>
      </c>
    </row>
    <row r="14" spans="2:34" ht="123.75" hidden="1" x14ac:dyDescent="0.25">
      <c r="B14" s="135" t="s">
        <v>40</v>
      </c>
      <c r="C14" s="135" t="s">
        <v>41</v>
      </c>
      <c r="D14" s="135" t="s">
        <v>42</v>
      </c>
      <c r="E14" s="135" t="s">
        <v>43</v>
      </c>
      <c r="F14" s="135" t="s">
        <v>51</v>
      </c>
      <c r="G14" s="135" t="s">
        <v>302</v>
      </c>
      <c r="H14" s="135" t="s">
        <v>303</v>
      </c>
      <c r="I14" s="135" t="s">
        <v>304</v>
      </c>
      <c r="J14" s="102" t="s">
        <v>368</v>
      </c>
      <c r="K14" s="102" t="s">
        <v>369</v>
      </c>
      <c r="L14" s="102" t="s">
        <v>217</v>
      </c>
      <c r="M14" s="107" t="s">
        <v>48</v>
      </c>
      <c r="N14" s="108">
        <v>42768</v>
      </c>
      <c r="O14" s="108">
        <v>42860</v>
      </c>
      <c r="P14" s="102" t="s">
        <v>45</v>
      </c>
      <c r="Q14" s="107" t="s">
        <v>218</v>
      </c>
      <c r="R14" s="109">
        <v>0.03</v>
      </c>
      <c r="S14" s="99"/>
      <c r="T14" s="138">
        <v>0.35</v>
      </c>
      <c r="U14" s="109">
        <v>0.35</v>
      </c>
      <c r="V14" s="109">
        <v>0.3</v>
      </c>
      <c r="W14" s="109"/>
      <c r="X14" s="99"/>
      <c r="Y14" s="109"/>
      <c r="Z14" s="109"/>
      <c r="AA14" s="99"/>
      <c r="AB14" s="99"/>
      <c r="AC14" s="99"/>
      <c r="AD14" s="99"/>
      <c r="AE14" s="135" t="s">
        <v>634</v>
      </c>
      <c r="AF14" s="99">
        <v>0</v>
      </c>
      <c r="AG14" s="99">
        <f>+AF14+'Abril 2017'!AG18</f>
        <v>1</v>
      </c>
      <c r="AH14" s="102" t="s">
        <v>642</v>
      </c>
    </row>
    <row r="15" spans="2:34" ht="67.5" hidden="1" x14ac:dyDescent="0.25">
      <c r="B15" s="135" t="s">
        <v>40</v>
      </c>
      <c r="C15" s="135" t="s">
        <v>41</v>
      </c>
      <c r="D15" s="135" t="s">
        <v>42</v>
      </c>
      <c r="E15" s="135" t="s">
        <v>43</v>
      </c>
      <c r="F15" s="135" t="s">
        <v>47</v>
      </c>
      <c r="G15" s="135" t="s">
        <v>302</v>
      </c>
      <c r="H15" s="135" t="s">
        <v>303</v>
      </c>
      <c r="I15" s="135" t="s">
        <v>304</v>
      </c>
      <c r="J15" s="102" t="s">
        <v>220</v>
      </c>
      <c r="K15" s="102" t="s">
        <v>371</v>
      </c>
      <c r="L15" s="102" t="s">
        <v>221</v>
      </c>
      <c r="M15" s="107" t="s">
        <v>48</v>
      </c>
      <c r="N15" s="108">
        <v>42747</v>
      </c>
      <c r="O15" s="108">
        <v>42786</v>
      </c>
      <c r="P15" s="102" t="s">
        <v>96</v>
      </c>
      <c r="Q15" s="107" t="s">
        <v>222</v>
      </c>
      <c r="R15" s="109">
        <v>0.02</v>
      </c>
      <c r="S15" s="99">
        <v>0.1</v>
      </c>
      <c r="T15" s="138">
        <v>0.2</v>
      </c>
      <c r="U15" s="109">
        <v>0.2</v>
      </c>
      <c r="V15" s="140"/>
      <c r="W15" s="109"/>
      <c r="X15" s="99"/>
      <c r="Y15" s="109">
        <v>0.5</v>
      </c>
      <c r="Z15" s="109"/>
      <c r="AA15" s="99"/>
      <c r="AB15" s="99"/>
      <c r="AC15" s="99"/>
      <c r="AD15" s="99"/>
      <c r="AE15" s="135" t="s">
        <v>634</v>
      </c>
      <c r="AF15" s="99">
        <v>0</v>
      </c>
      <c r="AG15" s="99">
        <f>+AF15+'Abril 2017'!AG19</f>
        <v>0.4</v>
      </c>
      <c r="AH15" s="102" t="s">
        <v>644</v>
      </c>
    </row>
    <row r="16" spans="2:34" ht="90" hidden="1" x14ac:dyDescent="0.25">
      <c r="B16" s="135" t="s">
        <v>40</v>
      </c>
      <c r="C16" s="135" t="s">
        <v>41</v>
      </c>
      <c r="D16" s="135" t="s">
        <v>42</v>
      </c>
      <c r="E16" s="135" t="s">
        <v>43</v>
      </c>
      <c r="F16" s="135" t="s">
        <v>47</v>
      </c>
      <c r="G16" s="135" t="s">
        <v>302</v>
      </c>
      <c r="H16" s="135" t="s">
        <v>303</v>
      </c>
      <c r="I16" s="135" t="s">
        <v>304</v>
      </c>
      <c r="J16" s="102" t="s">
        <v>224</v>
      </c>
      <c r="K16" s="102" t="s">
        <v>722</v>
      </c>
      <c r="L16" s="102" t="s">
        <v>216</v>
      </c>
      <c r="M16" s="107" t="s">
        <v>48</v>
      </c>
      <c r="N16" s="108">
        <v>42887</v>
      </c>
      <c r="O16" s="108">
        <v>43100</v>
      </c>
      <c r="P16" s="102" t="s">
        <v>226</v>
      </c>
      <c r="Q16" s="107" t="s">
        <v>88</v>
      </c>
      <c r="R16" s="109">
        <v>0.01</v>
      </c>
      <c r="S16" s="99"/>
      <c r="T16" s="138"/>
      <c r="U16" s="109"/>
      <c r="V16" s="109"/>
      <c r="W16" s="109"/>
      <c r="X16" s="99">
        <v>0.1</v>
      </c>
      <c r="Y16" s="109">
        <v>0.1</v>
      </c>
      <c r="Z16" s="109">
        <v>0.1</v>
      </c>
      <c r="AA16" s="99">
        <v>0.1</v>
      </c>
      <c r="AB16" s="99">
        <v>0.2</v>
      </c>
      <c r="AC16" s="99">
        <v>0.2</v>
      </c>
      <c r="AD16" s="99">
        <v>0.2</v>
      </c>
      <c r="AE16" s="135" t="s">
        <v>634</v>
      </c>
      <c r="AF16" s="99">
        <v>0</v>
      </c>
      <c r="AG16" s="99">
        <f>+AF16+'Abril 2017'!AG20</f>
        <v>0</v>
      </c>
      <c r="AH16" s="102" t="s">
        <v>645</v>
      </c>
    </row>
    <row r="17" spans="2:34" ht="123.75" hidden="1" x14ac:dyDescent="0.25">
      <c r="B17" s="135" t="s">
        <v>40</v>
      </c>
      <c r="C17" s="135" t="s">
        <v>41</v>
      </c>
      <c r="D17" s="135" t="s">
        <v>42</v>
      </c>
      <c r="E17" s="135" t="s">
        <v>43</v>
      </c>
      <c r="F17" s="135" t="s">
        <v>47</v>
      </c>
      <c r="G17" s="135" t="s">
        <v>302</v>
      </c>
      <c r="H17" s="135" t="s">
        <v>303</v>
      </c>
      <c r="I17" s="135" t="s">
        <v>304</v>
      </c>
      <c r="J17" s="110" t="s">
        <v>224</v>
      </c>
      <c r="K17" s="102" t="s">
        <v>225</v>
      </c>
      <c r="L17" s="102" t="s">
        <v>257</v>
      </c>
      <c r="M17" s="107" t="s">
        <v>48</v>
      </c>
      <c r="N17" s="108">
        <v>43070</v>
      </c>
      <c r="O17" s="108">
        <v>43100</v>
      </c>
      <c r="P17" s="102" t="s">
        <v>226</v>
      </c>
      <c r="Q17" s="107" t="s">
        <v>88</v>
      </c>
      <c r="R17" s="109">
        <v>0.01</v>
      </c>
      <c r="S17" s="135"/>
      <c r="T17" s="139"/>
      <c r="U17" s="139"/>
      <c r="V17" s="139"/>
      <c r="W17" s="139"/>
      <c r="X17" s="135"/>
      <c r="Y17" s="139"/>
      <c r="Z17" s="138"/>
      <c r="AA17" s="99"/>
      <c r="AB17" s="99"/>
      <c r="AC17" s="99"/>
      <c r="AD17" s="99">
        <v>1</v>
      </c>
      <c r="AE17" s="135" t="s">
        <v>634</v>
      </c>
      <c r="AF17" s="99">
        <v>0</v>
      </c>
      <c r="AG17" s="99">
        <f>+AF17+'Abril 2017'!AG21</f>
        <v>0</v>
      </c>
      <c r="AH17" s="102" t="s">
        <v>646</v>
      </c>
    </row>
    <row r="18" spans="2:34" ht="168.75" hidden="1" x14ac:dyDescent="0.25">
      <c r="B18" s="135" t="s">
        <v>40</v>
      </c>
      <c r="C18" s="135" t="s">
        <v>41</v>
      </c>
      <c r="D18" s="135" t="s">
        <v>42</v>
      </c>
      <c r="E18" s="135" t="s">
        <v>43</v>
      </c>
      <c r="F18" s="135" t="s">
        <v>47</v>
      </c>
      <c r="G18" s="135" t="s">
        <v>306</v>
      </c>
      <c r="H18" s="135" t="s">
        <v>307</v>
      </c>
      <c r="I18" s="135" t="s">
        <v>308</v>
      </c>
      <c r="J18" s="102" t="s">
        <v>227</v>
      </c>
      <c r="K18" s="102" t="s">
        <v>228</v>
      </c>
      <c r="L18" s="102" t="s">
        <v>229</v>
      </c>
      <c r="M18" s="107" t="s">
        <v>48</v>
      </c>
      <c r="N18" s="108">
        <v>42794</v>
      </c>
      <c r="O18" s="108">
        <v>43100</v>
      </c>
      <c r="P18" s="102" t="s">
        <v>49</v>
      </c>
      <c r="Q18" s="107" t="s">
        <v>230</v>
      </c>
      <c r="R18" s="109">
        <v>0.02</v>
      </c>
      <c r="S18" s="99"/>
      <c r="T18" s="138">
        <v>0.1</v>
      </c>
      <c r="U18" s="138"/>
      <c r="V18" s="138">
        <v>0.2</v>
      </c>
      <c r="W18" s="138"/>
      <c r="X18" s="99">
        <v>0.2</v>
      </c>
      <c r="Y18" s="138"/>
      <c r="Z18" s="138">
        <v>0.2</v>
      </c>
      <c r="AA18" s="99">
        <v>0.1</v>
      </c>
      <c r="AB18" s="99"/>
      <c r="AC18" s="99"/>
      <c r="AD18" s="99">
        <v>0.2</v>
      </c>
      <c r="AE18" s="135" t="s">
        <v>634</v>
      </c>
      <c r="AF18" s="99">
        <v>0.1</v>
      </c>
      <c r="AG18" s="99">
        <f>+AF18+'Abril 2017'!AG22</f>
        <v>0.5</v>
      </c>
      <c r="AH18" s="102" t="s">
        <v>650</v>
      </c>
    </row>
    <row r="19" spans="2:34" ht="236.25" hidden="1" x14ac:dyDescent="0.25">
      <c r="B19" s="135" t="s">
        <v>40</v>
      </c>
      <c r="C19" s="135" t="s">
        <v>41</v>
      </c>
      <c r="D19" s="135" t="s">
        <v>42</v>
      </c>
      <c r="E19" s="135" t="s">
        <v>43</v>
      </c>
      <c r="F19" s="135" t="s">
        <v>50</v>
      </c>
      <c r="G19" s="135" t="s">
        <v>302</v>
      </c>
      <c r="H19" s="135" t="s">
        <v>303</v>
      </c>
      <c r="I19" s="135" t="s">
        <v>304</v>
      </c>
      <c r="J19" s="102" t="s">
        <v>363</v>
      </c>
      <c r="K19" s="102" t="s">
        <v>374</v>
      </c>
      <c r="L19" s="102" t="s">
        <v>234</v>
      </c>
      <c r="M19" s="107" t="s">
        <v>48</v>
      </c>
      <c r="N19" s="108">
        <v>42765</v>
      </c>
      <c r="O19" s="108">
        <v>43100</v>
      </c>
      <c r="P19" s="102" t="s">
        <v>237</v>
      </c>
      <c r="Q19" s="107" t="s">
        <v>238</v>
      </c>
      <c r="R19" s="109">
        <v>0.12</v>
      </c>
      <c r="S19" s="99">
        <v>0.1</v>
      </c>
      <c r="T19" s="138"/>
      <c r="U19" s="138">
        <v>0.2</v>
      </c>
      <c r="V19" s="138"/>
      <c r="W19" s="138">
        <v>0.2</v>
      </c>
      <c r="X19" s="99"/>
      <c r="Y19" s="138">
        <v>0.1</v>
      </c>
      <c r="Z19" s="138"/>
      <c r="AA19" s="99">
        <v>0.2</v>
      </c>
      <c r="AB19" s="99"/>
      <c r="AC19" s="99">
        <v>0.2</v>
      </c>
      <c r="AD19" s="99"/>
      <c r="AE19" s="135" t="s">
        <v>634</v>
      </c>
      <c r="AF19" s="99">
        <v>0.1</v>
      </c>
      <c r="AG19" s="99">
        <f>+AF19+'Abril 2017'!AG23</f>
        <v>0.5</v>
      </c>
      <c r="AH19" s="102" t="s">
        <v>647</v>
      </c>
    </row>
    <row r="20" spans="2:34" ht="78.75" hidden="1" x14ac:dyDescent="0.25">
      <c r="B20" s="135" t="s">
        <v>40</v>
      </c>
      <c r="C20" s="135" t="s">
        <v>41</v>
      </c>
      <c r="D20" s="135" t="s">
        <v>42</v>
      </c>
      <c r="E20" s="135" t="s">
        <v>43</v>
      </c>
      <c r="F20" s="135" t="s">
        <v>50</v>
      </c>
      <c r="G20" s="135" t="s">
        <v>302</v>
      </c>
      <c r="H20" s="135" t="s">
        <v>303</v>
      </c>
      <c r="I20" s="135" t="s">
        <v>304</v>
      </c>
      <c r="J20" s="102" t="s">
        <v>231</v>
      </c>
      <c r="K20" s="102" t="s">
        <v>232</v>
      </c>
      <c r="L20" s="102" t="s">
        <v>235</v>
      </c>
      <c r="M20" s="107" t="s">
        <v>48</v>
      </c>
      <c r="N20" s="108">
        <v>42736</v>
      </c>
      <c r="O20" s="108">
        <v>43100</v>
      </c>
      <c r="P20" s="102" t="s">
        <v>45</v>
      </c>
      <c r="Q20" s="107" t="s">
        <v>88</v>
      </c>
      <c r="R20" s="109">
        <v>0.06</v>
      </c>
      <c r="S20" s="99">
        <v>0.1</v>
      </c>
      <c r="T20" s="138"/>
      <c r="U20" s="138">
        <v>0.2</v>
      </c>
      <c r="V20" s="138"/>
      <c r="W20" s="138">
        <v>0.2</v>
      </c>
      <c r="X20" s="99"/>
      <c r="Y20" s="138">
        <v>0.1</v>
      </c>
      <c r="Z20" s="138"/>
      <c r="AA20" s="99">
        <v>0.2</v>
      </c>
      <c r="AB20" s="99"/>
      <c r="AC20" s="99">
        <v>0.2</v>
      </c>
      <c r="AD20" s="99"/>
      <c r="AE20" s="135" t="s">
        <v>634</v>
      </c>
      <c r="AF20" s="99">
        <v>0.2</v>
      </c>
      <c r="AG20" s="99">
        <f>+AF20+'Abril 2017'!AG24</f>
        <v>0.5</v>
      </c>
      <c r="AH20" s="102" t="s">
        <v>648</v>
      </c>
    </row>
    <row r="21" spans="2:34" ht="90" hidden="1" x14ac:dyDescent="0.25">
      <c r="B21" s="135" t="s">
        <v>40</v>
      </c>
      <c r="C21" s="135" t="s">
        <v>41</v>
      </c>
      <c r="D21" s="135" t="s">
        <v>42</v>
      </c>
      <c r="E21" s="135" t="s">
        <v>43</v>
      </c>
      <c r="F21" s="135" t="s">
        <v>50</v>
      </c>
      <c r="G21" s="135" t="s">
        <v>302</v>
      </c>
      <c r="H21" s="135" t="s">
        <v>303</v>
      </c>
      <c r="I21" s="135" t="s">
        <v>304</v>
      </c>
      <c r="J21" s="102" t="s">
        <v>258</v>
      </c>
      <c r="K21" s="102" t="s">
        <v>233</v>
      </c>
      <c r="L21" s="102" t="s">
        <v>236</v>
      </c>
      <c r="M21" s="107" t="s">
        <v>48</v>
      </c>
      <c r="N21" s="108">
        <v>42736</v>
      </c>
      <c r="O21" s="108">
        <v>42923</v>
      </c>
      <c r="P21" s="102" t="s">
        <v>45</v>
      </c>
      <c r="Q21" s="107" t="s">
        <v>88</v>
      </c>
      <c r="R21" s="109">
        <v>0.06</v>
      </c>
      <c r="S21" s="99">
        <v>0.1</v>
      </c>
      <c r="T21" s="138"/>
      <c r="U21" s="138">
        <v>0.2</v>
      </c>
      <c r="V21" s="138"/>
      <c r="W21" s="138">
        <v>0.2</v>
      </c>
      <c r="X21" s="99">
        <v>0.2</v>
      </c>
      <c r="Y21" s="138">
        <v>0.3</v>
      </c>
      <c r="Z21" s="138"/>
      <c r="AA21" s="99"/>
      <c r="AB21" s="99"/>
      <c r="AC21" s="99"/>
      <c r="AD21" s="99"/>
      <c r="AE21" s="135" t="s">
        <v>634</v>
      </c>
      <c r="AF21" s="99">
        <v>0.2</v>
      </c>
      <c r="AG21" s="99">
        <f>+AF21+'Abril 2017'!AG25</f>
        <v>0.5</v>
      </c>
      <c r="AH21" s="102" t="s">
        <v>649</v>
      </c>
    </row>
    <row r="22" spans="2:34" ht="180" hidden="1" x14ac:dyDescent="0.25">
      <c r="B22" s="135" t="s">
        <v>40</v>
      </c>
      <c r="C22" s="135" t="s">
        <v>41</v>
      </c>
      <c r="D22" s="135" t="s">
        <v>42</v>
      </c>
      <c r="E22" s="135" t="s">
        <v>43</v>
      </c>
      <c r="F22" s="135" t="s">
        <v>52</v>
      </c>
      <c r="G22" s="135" t="s">
        <v>302</v>
      </c>
      <c r="H22" s="135" t="s">
        <v>303</v>
      </c>
      <c r="I22" s="135" t="s">
        <v>305</v>
      </c>
      <c r="J22" s="107" t="s">
        <v>94</v>
      </c>
      <c r="K22" s="102" t="s">
        <v>322</v>
      </c>
      <c r="L22" s="102" t="s">
        <v>95</v>
      </c>
      <c r="M22" s="107" t="s">
        <v>46</v>
      </c>
      <c r="N22" s="108">
        <v>42767</v>
      </c>
      <c r="O22" s="108">
        <v>43100</v>
      </c>
      <c r="P22" s="102" t="s">
        <v>96</v>
      </c>
      <c r="Q22" s="102" t="s">
        <v>97</v>
      </c>
      <c r="R22" s="109">
        <v>0.1</v>
      </c>
      <c r="S22" s="99">
        <v>0.03</v>
      </c>
      <c r="T22" s="109">
        <v>0.05</v>
      </c>
      <c r="U22" s="109">
        <v>0.05</v>
      </c>
      <c r="V22" s="109">
        <v>0.1</v>
      </c>
      <c r="W22" s="109">
        <v>0.1</v>
      </c>
      <c r="X22" s="109">
        <v>0.1</v>
      </c>
      <c r="Y22" s="109">
        <v>0.1</v>
      </c>
      <c r="Z22" s="109">
        <v>0.1</v>
      </c>
      <c r="AA22" s="109">
        <v>0.1</v>
      </c>
      <c r="AB22" s="109">
        <v>0.1</v>
      </c>
      <c r="AC22" s="109">
        <v>0.1</v>
      </c>
      <c r="AD22" s="109">
        <v>7.0000000000000007E-2</v>
      </c>
      <c r="AE22" s="135" t="s">
        <v>634</v>
      </c>
      <c r="AF22" s="99">
        <v>0.1</v>
      </c>
      <c r="AG22" s="99">
        <f>+AF22+'Abril 2017'!AG26</f>
        <v>0.33</v>
      </c>
      <c r="AH22" s="102" t="s">
        <v>638</v>
      </c>
    </row>
    <row r="23" spans="2:34" ht="90" hidden="1" x14ac:dyDescent="0.25">
      <c r="B23" s="135" t="s">
        <v>40</v>
      </c>
      <c r="C23" s="135" t="s">
        <v>41</v>
      </c>
      <c r="D23" s="135" t="s">
        <v>42</v>
      </c>
      <c r="E23" s="135" t="s">
        <v>43</v>
      </c>
      <c r="F23" s="135" t="s">
        <v>52</v>
      </c>
      <c r="G23" s="135" t="s">
        <v>302</v>
      </c>
      <c r="H23" s="135" t="s">
        <v>303</v>
      </c>
      <c r="I23" s="135" t="s">
        <v>305</v>
      </c>
      <c r="J23" s="107" t="s">
        <v>98</v>
      </c>
      <c r="K23" s="102" t="s">
        <v>99</v>
      </c>
      <c r="L23" s="102" t="s">
        <v>100</v>
      </c>
      <c r="M23" s="107" t="s">
        <v>46</v>
      </c>
      <c r="N23" s="108">
        <v>42826</v>
      </c>
      <c r="O23" s="108">
        <v>43100</v>
      </c>
      <c r="P23" s="102" t="s">
        <v>96</v>
      </c>
      <c r="Q23" s="102" t="s">
        <v>97</v>
      </c>
      <c r="R23" s="109">
        <v>7.0000000000000007E-2</v>
      </c>
      <c r="S23" s="99"/>
      <c r="T23" s="109"/>
      <c r="U23" s="109"/>
      <c r="V23" s="109">
        <v>0.05</v>
      </c>
      <c r="W23" s="109">
        <v>0.1</v>
      </c>
      <c r="X23" s="99">
        <v>0.1</v>
      </c>
      <c r="Y23" s="109">
        <v>0.1</v>
      </c>
      <c r="Z23" s="109">
        <v>0.1</v>
      </c>
      <c r="AA23" s="99">
        <v>0.15</v>
      </c>
      <c r="AB23" s="99">
        <v>0.15</v>
      </c>
      <c r="AC23" s="99">
        <v>0.15</v>
      </c>
      <c r="AD23" s="99">
        <v>0.1</v>
      </c>
      <c r="AE23" s="135" t="s">
        <v>634</v>
      </c>
      <c r="AF23" s="99">
        <v>0.1</v>
      </c>
      <c r="AG23" s="99">
        <f>+AF23+'Abril 2017'!AG27</f>
        <v>0.15000000000000002</v>
      </c>
      <c r="AH23" s="102" t="s">
        <v>639</v>
      </c>
    </row>
    <row r="24" spans="2:34" ht="45" hidden="1" x14ac:dyDescent="0.25">
      <c r="B24" s="135" t="s">
        <v>40</v>
      </c>
      <c r="C24" s="135" t="s">
        <v>41</v>
      </c>
      <c r="D24" s="135" t="s">
        <v>42</v>
      </c>
      <c r="E24" s="135" t="s">
        <v>43</v>
      </c>
      <c r="F24" s="135" t="s">
        <v>52</v>
      </c>
      <c r="G24" s="135" t="s">
        <v>302</v>
      </c>
      <c r="H24" s="135" t="s">
        <v>303</v>
      </c>
      <c r="I24" s="135" t="s">
        <v>305</v>
      </c>
      <c r="J24" s="107" t="s">
        <v>101</v>
      </c>
      <c r="K24" s="102" t="s">
        <v>102</v>
      </c>
      <c r="L24" s="102" t="s">
        <v>103</v>
      </c>
      <c r="M24" s="107" t="s">
        <v>46</v>
      </c>
      <c r="N24" s="108">
        <v>42826</v>
      </c>
      <c r="O24" s="108">
        <v>43100</v>
      </c>
      <c r="P24" s="102" t="s">
        <v>96</v>
      </c>
      <c r="Q24" s="102" t="s">
        <v>104</v>
      </c>
      <c r="R24" s="109">
        <v>0.08</v>
      </c>
      <c r="S24" s="99">
        <v>0.02</v>
      </c>
      <c r="T24" s="109">
        <v>0.04</v>
      </c>
      <c r="U24" s="109">
        <v>0.06</v>
      </c>
      <c r="V24" s="109">
        <v>0.08</v>
      </c>
      <c r="W24" s="109">
        <v>0.1</v>
      </c>
      <c r="X24" s="99">
        <v>0.1</v>
      </c>
      <c r="Y24" s="109">
        <v>0.1</v>
      </c>
      <c r="Z24" s="109">
        <v>0.1</v>
      </c>
      <c r="AA24" s="99">
        <v>0.1</v>
      </c>
      <c r="AB24" s="99">
        <v>0.1</v>
      </c>
      <c r="AC24" s="99">
        <v>0.1</v>
      </c>
      <c r="AD24" s="99">
        <v>0.1</v>
      </c>
      <c r="AE24" s="135" t="s">
        <v>634</v>
      </c>
      <c r="AF24" s="99">
        <v>0.1</v>
      </c>
      <c r="AG24" s="99">
        <f>+AF24+'Abril 2017'!AG28</f>
        <v>0.24</v>
      </c>
      <c r="AH24" s="102" t="s">
        <v>635</v>
      </c>
    </row>
    <row r="25" spans="2:34" ht="247.5" hidden="1" x14ac:dyDescent="0.25">
      <c r="B25" s="135" t="s">
        <v>40</v>
      </c>
      <c r="C25" s="135" t="s">
        <v>41</v>
      </c>
      <c r="D25" s="135" t="s">
        <v>42</v>
      </c>
      <c r="E25" s="135" t="s">
        <v>43</v>
      </c>
      <c r="F25" s="135" t="s">
        <v>52</v>
      </c>
      <c r="G25" s="135" t="s">
        <v>324</v>
      </c>
      <c r="H25" s="135" t="s">
        <v>325</v>
      </c>
      <c r="I25" s="135" t="s">
        <v>323</v>
      </c>
      <c r="J25" s="107" t="s">
        <v>105</v>
      </c>
      <c r="K25" s="102" t="s">
        <v>106</v>
      </c>
      <c r="L25" s="102" t="s">
        <v>107</v>
      </c>
      <c r="M25" s="107" t="s">
        <v>46</v>
      </c>
      <c r="N25" s="108">
        <v>42745</v>
      </c>
      <c r="O25" s="108">
        <v>43100</v>
      </c>
      <c r="P25" s="102" t="s">
        <v>96</v>
      </c>
      <c r="Q25" s="102" t="s">
        <v>108</v>
      </c>
      <c r="R25" s="109">
        <v>0.08</v>
      </c>
      <c r="S25" s="99">
        <v>0.04</v>
      </c>
      <c r="T25" s="109">
        <v>0.06</v>
      </c>
      <c r="U25" s="109">
        <v>0.08</v>
      </c>
      <c r="V25" s="109">
        <v>0.08</v>
      </c>
      <c r="W25" s="109">
        <v>0.08</v>
      </c>
      <c r="X25" s="99">
        <v>0.08</v>
      </c>
      <c r="Y25" s="109">
        <v>0.08</v>
      </c>
      <c r="Z25" s="109">
        <v>0.08</v>
      </c>
      <c r="AA25" s="99">
        <v>0.1</v>
      </c>
      <c r="AB25" s="99">
        <v>0.1</v>
      </c>
      <c r="AC25" s="99">
        <v>0.1</v>
      </c>
      <c r="AD25" s="99">
        <v>0.12</v>
      </c>
      <c r="AE25" s="135" t="s">
        <v>634</v>
      </c>
      <c r="AF25" s="99">
        <v>0.04</v>
      </c>
      <c r="AG25" s="99">
        <f>+AF25+'Abril 2017'!AG29</f>
        <v>0.26</v>
      </c>
      <c r="AH25" s="102" t="s">
        <v>640</v>
      </c>
    </row>
    <row r="26" spans="2:34" ht="45" hidden="1" x14ac:dyDescent="0.25">
      <c r="B26" s="135" t="s">
        <v>40</v>
      </c>
      <c r="C26" s="135" t="s">
        <v>41</v>
      </c>
      <c r="D26" s="135" t="s">
        <v>42</v>
      </c>
      <c r="E26" s="135" t="s">
        <v>43</v>
      </c>
      <c r="F26" s="135" t="s">
        <v>52</v>
      </c>
      <c r="G26" s="135" t="s">
        <v>302</v>
      </c>
      <c r="H26" s="135" t="s">
        <v>303</v>
      </c>
      <c r="I26" s="135" t="s">
        <v>305</v>
      </c>
      <c r="J26" s="107" t="s">
        <v>109</v>
      </c>
      <c r="K26" s="102" t="s">
        <v>110</v>
      </c>
      <c r="L26" s="102" t="s">
        <v>111</v>
      </c>
      <c r="M26" s="107" t="s">
        <v>46</v>
      </c>
      <c r="N26" s="108">
        <v>42658</v>
      </c>
      <c r="O26" s="108">
        <v>43100</v>
      </c>
      <c r="P26" s="102" t="s">
        <v>96</v>
      </c>
      <c r="Q26" s="102" t="s">
        <v>112</v>
      </c>
      <c r="R26" s="109">
        <v>0.02</v>
      </c>
      <c r="S26" s="99">
        <v>0.01</v>
      </c>
      <c r="T26" s="109"/>
      <c r="U26" s="109"/>
      <c r="V26" s="109">
        <v>0.04</v>
      </c>
      <c r="W26" s="109"/>
      <c r="X26" s="99"/>
      <c r="Y26" s="109"/>
      <c r="Z26" s="109">
        <v>0.1</v>
      </c>
      <c r="AA26" s="99">
        <v>0.2</v>
      </c>
      <c r="AB26" s="99">
        <v>0.2</v>
      </c>
      <c r="AC26" s="99">
        <v>0.2</v>
      </c>
      <c r="AD26" s="99">
        <v>0.25</v>
      </c>
      <c r="AE26" s="135" t="s">
        <v>634</v>
      </c>
      <c r="AF26" s="99">
        <v>0</v>
      </c>
      <c r="AG26" s="99">
        <f>+AF26+'Abril 2017'!AG30</f>
        <v>0.01</v>
      </c>
      <c r="AH26" s="102" t="s">
        <v>636</v>
      </c>
    </row>
    <row r="27" spans="2:34" ht="236.25" hidden="1" x14ac:dyDescent="0.25">
      <c r="B27" s="135" t="s">
        <v>40</v>
      </c>
      <c r="C27" s="135" t="s">
        <v>41</v>
      </c>
      <c r="D27" s="135" t="s">
        <v>42</v>
      </c>
      <c r="E27" s="135" t="s">
        <v>43</v>
      </c>
      <c r="F27" s="135" t="s">
        <v>52</v>
      </c>
      <c r="G27" s="135" t="s">
        <v>302</v>
      </c>
      <c r="H27" s="135" t="s">
        <v>303</v>
      </c>
      <c r="I27" s="135" t="s">
        <v>305</v>
      </c>
      <c r="J27" s="107" t="s">
        <v>113</v>
      </c>
      <c r="K27" s="102" t="s">
        <v>114</v>
      </c>
      <c r="L27" s="102" t="s">
        <v>115</v>
      </c>
      <c r="M27" s="107" t="s">
        <v>46</v>
      </c>
      <c r="N27" s="108">
        <v>42826</v>
      </c>
      <c r="O27" s="108">
        <v>43100</v>
      </c>
      <c r="P27" s="102" t="s">
        <v>116</v>
      </c>
      <c r="Q27" s="102" t="s">
        <v>117</v>
      </c>
      <c r="R27" s="109">
        <v>0.08</v>
      </c>
      <c r="S27" s="99"/>
      <c r="T27" s="109"/>
      <c r="U27" s="109"/>
      <c r="V27" s="109">
        <v>0.05</v>
      </c>
      <c r="W27" s="109">
        <v>0.1</v>
      </c>
      <c r="X27" s="99">
        <v>0.1</v>
      </c>
      <c r="Y27" s="109">
        <v>0.1</v>
      </c>
      <c r="Z27" s="109">
        <v>0.1</v>
      </c>
      <c r="AA27" s="99">
        <v>0.1</v>
      </c>
      <c r="AB27" s="99">
        <v>0.1</v>
      </c>
      <c r="AC27" s="99">
        <v>0.1</v>
      </c>
      <c r="AD27" s="99">
        <v>0.25</v>
      </c>
      <c r="AE27" s="135" t="s">
        <v>634</v>
      </c>
      <c r="AF27" s="99">
        <v>0.1</v>
      </c>
      <c r="AG27" s="99">
        <f>+AF27+'Abril 2017'!AG31</f>
        <v>0.15000000000000002</v>
      </c>
      <c r="AH27" s="102" t="s">
        <v>641</v>
      </c>
    </row>
    <row r="28" spans="2:34" ht="90" hidden="1" x14ac:dyDescent="0.25">
      <c r="B28" s="135" t="s">
        <v>40</v>
      </c>
      <c r="C28" s="135" t="s">
        <v>41</v>
      </c>
      <c r="D28" s="135" t="s">
        <v>42</v>
      </c>
      <c r="E28" s="135" t="s">
        <v>43</v>
      </c>
      <c r="F28" s="135" t="s">
        <v>52</v>
      </c>
      <c r="G28" s="135" t="s">
        <v>302</v>
      </c>
      <c r="H28" s="135" t="s">
        <v>303</v>
      </c>
      <c r="I28" s="135" t="s">
        <v>305</v>
      </c>
      <c r="J28" s="107" t="s">
        <v>118</v>
      </c>
      <c r="K28" s="102" t="s">
        <v>119</v>
      </c>
      <c r="L28" s="102" t="s">
        <v>120</v>
      </c>
      <c r="M28" s="107" t="s">
        <v>46</v>
      </c>
      <c r="N28" s="108">
        <v>42948</v>
      </c>
      <c r="O28" s="108">
        <v>43100</v>
      </c>
      <c r="P28" s="102"/>
      <c r="Q28" s="102"/>
      <c r="R28" s="109">
        <v>0.08</v>
      </c>
      <c r="S28" s="99"/>
      <c r="T28" s="109"/>
      <c r="U28" s="109"/>
      <c r="V28" s="109"/>
      <c r="W28" s="109"/>
      <c r="X28" s="99"/>
      <c r="Y28" s="109"/>
      <c r="Z28" s="109">
        <v>0.05</v>
      </c>
      <c r="AA28" s="99">
        <v>0.1</v>
      </c>
      <c r="AB28" s="99">
        <v>0.2</v>
      </c>
      <c r="AC28" s="99">
        <v>0.3</v>
      </c>
      <c r="AD28" s="99">
        <v>0.35</v>
      </c>
      <c r="AE28" s="135" t="s">
        <v>634</v>
      </c>
      <c r="AF28" s="99">
        <v>0</v>
      </c>
      <c r="AG28" s="99">
        <f>+AF28+'Abril 2017'!AG32</f>
        <v>0</v>
      </c>
      <c r="AH28" s="102" t="s">
        <v>637</v>
      </c>
    </row>
    <row r="29" spans="2:34" ht="56.25" hidden="1" x14ac:dyDescent="0.25">
      <c r="B29" s="135" t="s">
        <v>40</v>
      </c>
      <c r="C29" s="107" t="s">
        <v>54</v>
      </c>
      <c r="D29" s="135" t="s">
        <v>42</v>
      </c>
      <c r="E29" s="107" t="s">
        <v>55</v>
      </c>
      <c r="F29" s="107" t="s">
        <v>56</v>
      </c>
      <c r="G29" s="135" t="s">
        <v>302</v>
      </c>
      <c r="H29" s="107" t="s">
        <v>309</v>
      </c>
      <c r="I29" s="107" t="s">
        <v>310</v>
      </c>
      <c r="J29" s="133" t="s">
        <v>162</v>
      </c>
      <c r="K29" s="102" t="s">
        <v>339</v>
      </c>
      <c r="L29" s="102" t="s">
        <v>259</v>
      </c>
      <c r="M29" s="107" t="s">
        <v>57</v>
      </c>
      <c r="N29" s="108">
        <v>42795</v>
      </c>
      <c r="O29" s="108">
        <v>42916</v>
      </c>
      <c r="P29" s="102" t="s">
        <v>260</v>
      </c>
      <c r="Q29" s="102" t="s">
        <v>88</v>
      </c>
      <c r="R29" s="109">
        <v>0.2</v>
      </c>
      <c r="S29" s="99"/>
      <c r="T29" s="109"/>
      <c r="U29" s="109">
        <v>0.25</v>
      </c>
      <c r="V29" s="109">
        <v>0.25</v>
      </c>
      <c r="W29" s="109">
        <v>0.25</v>
      </c>
      <c r="X29" s="99">
        <v>0.25</v>
      </c>
      <c r="Y29" s="109"/>
      <c r="Z29" s="109"/>
      <c r="AA29" s="99"/>
      <c r="AB29" s="109"/>
      <c r="AC29" s="109"/>
      <c r="AD29" s="99"/>
      <c r="AE29" s="135" t="s">
        <v>634</v>
      </c>
      <c r="AF29" s="99">
        <v>0.1</v>
      </c>
      <c r="AG29" s="99">
        <f>+AF29+'Abril 2017'!AG33</f>
        <v>0.35</v>
      </c>
      <c r="AH29" s="143" t="s">
        <v>711</v>
      </c>
    </row>
    <row r="30" spans="2:34" ht="168.75" hidden="1" x14ac:dyDescent="0.25">
      <c r="B30" s="135" t="s">
        <v>40</v>
      </c>
      <c r="C30" s="135" t="s">
        <v>58</v>
      </c>
      <c r="D30" s="135" t="s">
        <v>42</v>
      </c>
      <c r="E30" s="107" t="s">
        <v>55</v>
      </c>
      <c r="F30" s="135" t="s">
        <v>58</v>
      </c>
      <c r="G30" s="135" t="s">
        <v>302</v>
      </c>
      <c r="H30" s="107" t="s">
        <v>309</v>
      </c>
      <c r="I30" s="107" t="s">
        <v>311</v>
      </c>
      <c r="J30" s="250" t="s">
        <v>163</v>
      </c>
      <c r="K30" s="102" t="s">
        <v>164</v>
      </c>
      <c r="L30" s="102" t="s">
        <v>261</v>
      </c>
      <c r="M30" s="107" t="s">
        <v>57</v>
      </c>
      <c r="N30" s="108">
        <v>42736</v>
      </c>
      <c r="O30" s="108">
        <v>43100</v>
      </c>
      <c r="P30" s="102" t="s">
        <v>262</v>
      </c>
      <c r="Q30" s="102" t="s">
        <v>88</v>
      </c>
      <c r="R30" s="109">
        <v>0</v>
      </c>
      <c r="S30" s="99">
        <v>0.08</v>
      </c>
      <c r="T30" s="109">
        <v>0.08</v>
      </c>
      <c r="U30" s="109">
        <v>0.08</v>
      </c>
      <c r="V30" s="109">
        <v>0.08</v>
      </c>
      <c r="W30" s="109">
        <v>0.08</v>
      </c>
      <c r="X30" s="99">
        <v>0.08</v>
      </c>
      <c r="Y30" s="109">
        <v>0.08</v>
      </c>
      <c r="Z30" s="109">
        <v>0.08</v>
      </c>
      <c r="AA30" s="99">
        <v>0.08</v>
      </c>
      <c r="AB30" s="109">
        <v>0.09</v>
      </c>
      <c r="AC30" s="109">
        <v>0.09</v>
      </c>
      <c r="AD30" s="99">
        <v>0.1</v>
      </c>
      <c r="AE30" s="136" t="s">
        <v>634</v>
      </c>
      <c r="AF30" s="99">
        <v>0.08</v>
      </c>
      <c r="AG30" s="99">
        <v>0.4</v>
      </c>
      <c r="AH30" s="143" t="s">
        <v>672</v>
      </c>
    </row>
    <row r="31" spans="2:34" ht="123.75" hidden="1" x14ac:dyDescent="0.25">
      <c r="B31" s="135" t="s">
        <v>40</v>
      </c>
      <c r="C31" s="135" t="s">
        <v>58</v>
      </c>
      <c r="D31" s="135" t="s">
        <v>42</v>
      </c>
      <c r="E31" s="107" t="s">
        <v>55</v>
      </c>
      <c r="F31" s="135" t="s">
        <v>58</v>
      </c>
      <c r="G31" s="135" t="s">
        <v>302</v>
      </c>
      <c r="H31" s="107" t="s">
        <v>309</v>
      </c>
      <c r="I31" s="107" t="s">
        <v>311</v>
      </c>
      <c r="J31" s="252"/>
      <c r="K31" s="102" t="s">
        <v>165</v>
      </c>
      <c r="L31" s="102" t="s">
        <v>263</v>
      </c>
      <c r="M31" s="107" t="s">
        <v>57</v>
      </c>
      <c r="N31" s="108">
        <v>42736</v>
      </c>
      <c r="O31" s="108">
        <v>43100</v>
      </c>
      <c r="P31" s="102" t="s">
        <v>260</v>
      </c>
      <c r="Q31" s="102" t="s">
        <v>88</v>
      </c>
      <c r="R31" s="109">
        <v>0.05</v>
      </c>
      <c r="S31" s="99">
        <v>0.08</v>
      </c>
      <c r="T31" s="109">
        <v>0.08</v>
      </c>
      <c r="U31" s="109">
        <v>0.08</v>
      </c>
      <c r="V31" s="109">
        <v>0.08</v>
      </c>
      <c r="W31" s="109">
        <v>0.08</v>
      </c>
      <c r="X31" s="99">
        <v>0.08</v>
      </c>
      <c r="Y31" s="109">
        <v>0.08</v>
      </c>
      <c r="Z31" s="109">
        <v>0.08</v>
      </c>
      <c r="AA31" s="99">
        <v>0.08</v>
      </c>
      <c r="AB31" s="109">
        <v>0.09</v>
      </c>
      <c r="AC31" s="109">
        <v>0.09</v>
      </c>
      <c r="AD31" s="99">
        <v>0.1</v>
      </c>
      <c r="AE31" s="136" t="s">
        <v>634</v>
      </c>
      <c r="AF31" s="99">
        <v>0.08</v>
      </c>
      <c r="AG31" s="99">
        <v>0.4</v>
      </c>
      <c r="AH31" s="143" t="s">
        <v>714</v>
      </c>
    </row>
    <row r="32" spans="2:34" ht="101.25" hidden="1" x14ac:dyDescent="0.25">
      <c r="B32" s="135" t="s">
        <v>40</v>
      </c>
      <c r="C32" s="107" t="s">
        <v>54</v>
      </c>
      <c r="D32" s="135" t="s">
        <v>42</v>
      </c>
      <c r="E32" s="135" t="s">
        <v>55</v>
      </c>
      <c r="F32" s="107" t="s">
        <v>56</v>
      </c>
      <c r="G32" s="135" t="s">
        <v>302</v>
      </c>
      <c r="H32" s="107" t="s">
        <v>309</v>
      </c>
      <c r="I32" s="107" t="s">
        <v>311</v>
      </c>
      <c r="J32" s="250" t="s">
        <v>326</v>
      </c>
      <c r="K32" s="102" t="s">
        <v>166</v>
      </c>
      <c r="L32" s="102" t="s">
        <v>264</v>
      </c>
      <c r="M32" s="107" t="s">
        <v>57</v>
      </c>
      <c r="N32" s="108">
        <v>42736</v>
      </c>
      <c r="O32" s="108">
        <v>43100</v>
      </c>
      <c r="P32" s="102" t="s">
        <v>260</v>
      </c>
      <c r="Q32" s="102" t="s">
        <v>265</v>
      </c>
      <c r="R32" s="109">
        <v>0.05</v>
      </c>
      <c r="S32" s="99">
        <v>0.08</v>
      </c>
      <c r="T32" s="109">
        <v>0.08</v>
      </c>
      <c r="U32" s="109">
        <v>0.08</v>
      </c>
      <c r="V32" s="109">
        <v>0.08</v>
      </c>
      <c r="W32" s="109">
        <v>0.08</v>
      </c>
      <c r="X32" s="99">
        <v>0.08</v>
      </c>
      <c r="Y32" s="109">
        <v>0.08</v>
      </c>
      <c r="Z32" s="109">
        <v>0.08</v>
      </c>
      <c r="AA32" s="99">
        <v>0.08</v>
      </c>
      <c r="AB32" s="109">
        <v>0.09</v>
      </c>
      <c r="AC32" s="109">
        <v>0.09</v>
      </c>
      <c r="AD32" s="99">
        <v>0.1</v>
      </c>
      <c r="AE32" s="136" t="s">
        <v>634</v>
      </c>
      <c r="AF32" s="99">
        <v>0.08</v>
      </c>
      <c r="AG32" s="99">
        <f>+AF32+'Abril 2017'!AG36</f>
        <v>0.4</v>
      </c>
      <c r="AH32" s="143" t="s">
        <v>712</v>
      </c>
    </row>
    <row r="33" spans="2:34" ht="56.25" hidden="1" x14ac:dyDescent="0.25">
      <c r="B33" s="135" t="s">
        <v>59</v>
      </c>
      <c r="C33" s="107" t="s">
        <v>54</v>
      </c>
      <c r="D33" s="135" t="s">
        <v>42</v>
      </c>
      <c r="E33" s="135" t="s">
        <v>55</v>
      </c>
      <c r="F33" s="107" t="s">
        <v>56</v>
      </c>
      <c r="G33" s="135" t="s">
        <v>302</v>
      </c>
      <c r="H33" s="107" t="s">
        <v>309</v>
      </c>
      <c r="I33" s="107" t="s">
        <v>311</v>
      </c>
      <c r="J33" s="251"/>
      <c r="K33" s="102" t="s">
        <v>167</v>
      </c>
      <c r="L33" s="102" t="s">
        <v>266</v>
      </c>
      <c r="M33" s="107" t="s">
        <v>57</v>
      </c>
      <c r="N33" s="108">
        <v>42795</v>
      </c>
      <c r="O33" s="108">
        <v>43100</v>
      </c>
      <c r="P33" s="102" t="s">
        <v>260</v>
      </c>
      <c r="Q33" s="102" t="s">
        <v>267</v>
      </c>
      <c r="R33" s="109">
        <v>0.3</v>
      </c>
      <c r="S33" s="99"/>
      <c r="T33" s="109"/>
      <c r="U33" s="109">
        <v>0.1</v>
      </c>
      <c r="V33" s="109">
        <v>0.1</v>
      </c>
      <c r="W33" s="109">
        <v>0.1</v>
      </c>
      <c r="X33" s="99">
        <v>0.1</v>
      </c>
      <c r="Y33" s="109">
        <v>0.1</v>
      </c>
      <c r="Z33" s="109">
        <v>0.1</v>
      </c>
      <c r="AA33" s="99">
        <v>0.1</v>
      </c>
      <c r="AB33" s="109">
        <v>0.1</v>
      </c>
      <c r="AC33" s="109">
        <v>0.1</v>
      </c>
      <c r="AD33" s="99">
        <v>0.1</v>
      </c>
      <c r="AE33" s="136" t="s">
        <v>634</v>
      </c>
      <c r="AF33" s="99">
        <v>0.09</v>
      </c>
      <c r="AG33" s="99">
        <f>+AF33+'Abril 2017'!AG37</f>
        <v>0.19</v>
      </c>
      <c r="AH33" s="143" t="s">
        <v>713</v>
      </c>
    </row>
    <row r="34" spans="2:34" ht="67.5" hidden="1" x14ac:dyDescent="0.25">
      <c r="B34" s="135" t="s">
        <v>59</v>
      </c>
      <c r="C34" s="107" t="s">
        <v>54</v>
      </c>
      <c r="D34" s="135" t="s">
        <v>42</v>
      </c>
      <c r="E34" s="135" t="s">
        <v>55</v>
      </c>
      <c r="F34" s="135" t="s">
        <v>168</v>
      </c>
      <c r="G34" s="135" t="s">
        <v>302</v>
      </c>
      <c r="H34" s="107" t="s">
        <v>309</v>
      </c>
      <c r="I34" s="107" t="s">
        <v>311</v>
      </c>
      <c r="J34" s="253" t="s">
        <v>169</v>
      </c>
      <c r="K34" s="101" t="s">
        <v>170</v>
      </c>
      <c r="L34" s="101" t="s">
        <v>268</v>
      </c>
      <c r="M34" s="135" t="s">
        <v>57</v>
      </c>
      <c r="N34" s="108">
        <v>42736</v>
      </c>
      <c r="O34" s="108">
        <v>43100</v>
      </c>
      <c r="P34" s="102" t="s">
        <v>260</v>
      </c>
      <c r="Q34" s="101" t="s">
        <v>88</v>
      </c>
      <c r="R34" s="109">
        <v>0.3</v>
      </c>
      <c r="S34" s="99"/>
      <c r="T34" s="109">
        <v>0.09</v>
      </c>
      <c r="U34" s="109">
        <v>0.09</v>
      </c>
      <c r="V34" s="109">
        <v>0.09</v>
      </c>
      <c r="W34" s="109">
        <v>0.09</v>
      </c>
      <c r="X34" s="99">
        <v>0.09</v>
      </c>
      <c r="Y34" s="109">
        <v>0.09</v>
      </c>
      <c r="Z34" s="109">
        <v>0.09</v>
      </c>
      <c r="AA34" s="99">
        <v>0.09</v>
      </c>
      <c r="AB34" s="99">
        <v>0.09</v>
      </c>
      <c r="AC34" s="99">
        <v>0.09</v>
      </c>
      <c r="AD34" s="99">
        <v>0.1</v>
      </c>
      <c r="AE34" s="136" t="s">
        <v>634</v>
      </c>
      <c r="AF34" s="99">
        <v>0.09</v>
      </c>
      <c r="AG34" s="99">
        <f>+AF34+'Abril 2017'!AG38</f>
        <v>0.36</v>
      </c>
      <c r="AH34" s="143" t="s">
        <v>673</v>
      </c>
    </row>
    <row r="35" spans="2:34" ht="67.5" hidden="1" x14ac:dyDescent="0.25">
      <c r="B35" s="135" t="s">
        <v>59</v>
      </c>
      <c r="C35" s="107" t="s">
        <v>54</v>
      </c>
      <c r="D35" s="135" t="s">
        <v>42</v>
      </c>
      <c r="E35" s="135" t="s">
        <v>55</v>
      </c>
      <c r="F35" s="135" t="s">
        <v>168</v>
      </c>
      <c r="G35" s="135" t="s">
        <v>302</v>
      </c>
      <c r="H35" s="107" t="s">
        <v>309</v>
      </c>
      <c r="I35" s="107" t="s">
        <v>311</v>
      </c>
      <c r="J35" s="254"/>
      <c r="K35" s="101" t="s">
        <v>171</v>
      </c>
      <c r="L35" s="101" t="s">
        <v>268</v>
      </c>
      <c r="M35" s="135" t="s">
        <v>57</v>
      </c>
      <c r="N35" s="108">
        <v>42736</v>
      </c>
      <c r="O35" s="108">
        <v>43100</v>
      </c>
      <c r="P35" s="102" t="s">
        <v>260</v>
      </c>
      <c r="Q35" s="101" t="s">
        <v>88</v>
      </c>
      <c r="R35" s="109">
        <v>0.1</v>
      </c>
      <c r="S35" s="99">
        <v>0.08</v>
      </c>
      <c r="T35" s="109">
        <v>0.08</v>
      </c>
      <c r="U35" s="109">
        <v>0.08</v>
      </c>
      <c r="V35" s="109">
        <v>0.08</v>
      </c>
      <c r="W35" s="109">
        <v>0.08</v>
      </c>
      <c r="X35" s="99">
        <v>0.08</v>
      </c>
      <c r="Y35" s="109">
        <v>0.08</v>
      </c>
      <c r="Z35" s="109">
        <v>0.08</v>
      </c>
      <c r="AA35" s="99">
        <v>0.08</v>
      </c>
      <c r="AB35" s="99">
        <v>0.09</v>
      </c>
      <c r="AC35" s="99">
        <v>0.09</v>
      </c>
      <c r="AD35" s="99">
        <v>0.1</v>
      </c>
      <c r="AE35" s="136" t="s">
        <v>634</v>
      </c>
      <c r="AF35" s="99">
        <v>0.08</v>
      </c>
      <c r="AG35" s="99">
        <f>+AF35+'Abril 2017'!AG39</f>
        <v>0.4</v>
      </c>
      <c r="AH35" s="143" t="s">
        <v>674</v>
      </c>
    </row>
    <row r="36" spans="2:34" ht="112.5" hidden="1" x14ac:dyDescent="0.25">
      <c r="B36" s="135" t="s">
        <v>59</v>
      </c>
      <c r="C36" s="135" t="s">
        <v>60</v>
      </c>
      <c r="D36" s="135" t="s">
        <v>61</v>
      </c>
      <c r="E36" s="135" t="s">
        <v>62</v>
      </c>
      <c r="F36" s="135" t="s">
        <v>63</v>
      </c>
      <c r="G36" s="135" t="s">
        <v>302</v>
      </c>
      <c r="H36" s="107" t="s">
        <v>312</v>
      </c>
      <c r="I36" s="101" t="s">
        <v>312</v>
      </c>
      <c r="J36" s="253" t="s">
        <v>172</v>
      </c>
      <c r="K36" s="101" t="s">
        <v>173</v>
      </c>
      <c r="L36" s="101" t="s">
        <v>269</v>
      </c>
      <c r="M36" s="135" t="s">
        <v>57</v>
      </c>
      <c r="N36" s="108">
        <v>42736</v>
      </c>
      <c r="O36" s="108">
        <v>43100</v>
      </c>
      <c r="P36" s="102" t="s">
        <v>260</v>
      </c>
      <c r="Q36" s="101" t="s">
        <v>270</v>
      </c>
      <c r="R36" s="109">
        <v>0</v>
      </c>
      <c r="S36" s="99">
        <v>0.08</v>
      </c>
      <c r="T36" s="109">
        <v>0.08</v>
      </c>
      <c r="U36" s="109">
        <v>0.08</v>
      </c>
      <c r="V36" s="109">
        <v>0.08</v>
      </c>
      <c r="W36" s="109">
        <v>0.08</v>
      </c>
      <c r="X36" s="99">
        <v>0.08</v>
      </c>
      <c r="Y36" s="109">
        <v>0.08</v>
      </c>
      <c r="Z36" s="109">
        <v>0.08</v>
      </c>
      <c r="AA36" s="99">
        <v>0.08</v>
      </c>
      <c r="AB36" s="99">
        <v>0.09</v>
      </c>
      <c r="AC36" s="99">
        <v>0.09</v>
      </c>
      <c r="AD36" s="99">
        <v>0.1</v>
      </c>
      <c r="AE36" s="136" t="s">
        <v>634</v>
      </c>
      <c r="AF36" s="99">
        <v>0.08</v>
      </c>
      <c r="AG36" s="99">
        <f>+AF36+'Abril 2017'!AG40</f>
        <v>0.4</v>
      </c>
      <c r="AH36" s="160" t="s">
        <v>723</v>
      </c>
    </row>
    <row r="37" spans="2:34" ht="56.25" hidden="1" x14ac:dyDescent="0.25">
      <c r="B37" s="135" t="s">
        <v>59</v>
      </c>
      <c r="C37" s="135" t="s">
        <v>60</v>
      </c>
      <c r="D37" s="135" t="s">
        <v>61</v>
      </c>
      <c r="E37" s="135" t="s">
        <v>62</v>
      </c>
      <c r="F37" s="135" t="s">
        <v>63</v>
      </c>
      <c r="G37" s="135" t="s">
        <v>302</v>
      </c>
      <c r="H37" s="107" t="s">
        <v>312</v>
      </c>
      <c r="I37" s="101" t="s">
        <v>312</v>
      </c>
      <c r="J37" s="255"/>
      <c r="K37" s="101" t="s">
        <v>171</v>
      </c>
      <c r="L37" s="101" t="s">
        <v>271</v>
      </c>
      <c r="M37" s="135" t="s">
        <v>57</v>
      </c>
      <c r="N37" s="108">
        <v>42736</v>
      </c>
      <c r="O37" s="108">
        <v>43100</v>
      </c>
      <c r="P37" s="102" t="s">
        <v>260</v>
      </c>
      <c r="Q37" s="101"/>
      <c r="R37" s="109">
        <v>1</v>
      </c>
      <c r="S37" s="99">
        <v>0.08</v>
      </c>
      <c r="T37" s="109">
        <v>0.08</v>
      </c>
      <c r="U37" s="109">
        <v>0.08</v>
      </c>
      <c r="V37" s="109">
        <v>0.08</v>
      </c>
      <c r="W37" s="109">
        <v>0.08</v>
      </c>
      <c r="X37" s="99">
        <v>0.08</v>
      </c>
      <c r="Y37" s="109">
        <v>0.08</v>
      </c>
      <c r="Z37" s="109">
        <v>0.08</v>
      </c>
      <c r="AA37" s="99">
        <v>0.08</v>
      </c>
      <c r="AB37" s="99">
        <v>0.09</v>
      </c>
      <c r="AC37" s="99">
        <v>0.09</v>
      </c>
      <c r="AD37" s="99">
        <v>0.1</v>
      </c>
      <c r="AE37" s="136" t="s">
        <v>634</v>
      </c>
      <c r="AF37" s="99">
        <v>0.08</v>
      </c>
      <c r="AG37" s="99">
        <f>+AF37+'Abril 2017'!AG41</f>
        <v>0.4</v>
      </c>
      <c r="AH37" s="161" t="s">
        <v>675</v>
      </c>
    </row>
    <row r="38" spans="2:34" ht="56.25" hidden="1" x14ac:dyDescent="0.25">
      <c r="B38" s="135" t="s">
        <v>59</v>
      </c>
      <c r="C38" s="135" t="s">
        <v>60</v>
      </c>
      <c r="D38" s="135" t="s">
        <v>61</v>
      </c>
      <c r="E38" s="135" t="s">
        <v>62</v>
      </c>
      <c r="F38" s="135" t="s">
        <v>63</v>
      </c>
      <c r="G38" s="135" t="s">
        <v>302</v>
      </c>
      <c r="H38" s="107" t="s">
        <v>312</v>
      </c>
      <c r="I38" s="101" t="s">
        <v>312</v>
      </c>
      <c r="J38" s="254"/>
      <c r="K38" s="101" t="s">
        <v>174</v>
      </c>
      <c r="L38" s="101" t="s">
        <v>272</v>
      </c>
      <c r="M38" s="135" t="s">
        <v>57</v>
      </c>
      <c r="N38" s="108">
        <v>42887</v>
      </c>
      <c r="O38" s="108">
        <v>43100</v>
      </c>
      <c r="P38" s="102" t="s">
        <v>260</v>
      </c>
      <c r="Q38" s="101"/>
      <c r="R38" s="109">
        <v>0</v>
      </c>
      <c r="S38" s="99"/>
      <c r="T38" s="109"/>
      <c r="U38" s="109"/>
      <c r="V38" s="109"/>
      <c r="W38" s="109"/>
      <c r="X38" s="99">
        <v>0.5</v>
      </c>
      <c r="Y38" s="109"/>
      <c r="Z38" s="109"/>
      <c r="AA38" s="99"/>
      <c r="AB38" s="99"/>
      <c r="AC38" s="99"/>
      <c r="AD38" s="99">
        <v>0.5</v>
      </c>
      <c r="AE38" s="136" t="s">
        <v>634</v>
      </c>
      <c r="AF38" s="99">
        <v>0.12</v>
      </c>
      <c r="AG38" s="99">
        <f>+AF38+'Abril 2017'!AG42</f>
        <v>0.12</v>
      </c>
      <c r="AH38" s="161" t="s">
        <v>715</v>
      </c>
    </row>
    <row r="39" spans="2:34" ht="281.25" hidden="1" x14ac:dyDescent="0.25">
      <c r="B39" s="135" t="s">
        <v>64</v>
      </c>
      <c r="C39" s="135" t="s">
        <v>65</v>
      </c>
      <c r="D39" s="135" t="s">
        <v>66</v>
      </c>
      <c r="E39" s="135" t="s">
        <v>67</v>
      </c>
      <c r="F39" s="135" t="s">
        <v>69</v>
      </c>
      <c r="G39" s="135" t="s">
        <v>313</v>
      </c>
      <c r="H39" s="135" t="s">
        <v>81</v>
      </c>
      <c r="I39" s="135" t="s">
        <v>315</v>
      </c>
      <c r="J39" s="135" t="s">
        <v>239</v>
      </c>
      <c r="K39" s="101" t="s">
        <v>240</v>
      </c>
      <c r="L39" s="101" t="s">
        <v>241</v>
      </c>
      <c r="M39" s="135" t="s">
        <v>49</v>
      </c>
      <c r="N39" s="108">
        <v>42740</v>
      </c>
      <c r="O39" s="108">
        <v>43100</v>
      </c>
      <c r="P39" s="101" t="s">
        <v>242</v>
      </c>
      <c r="Q39" s="101" t="s">
        <v>243</v>
      </c>
      <c r="R39" s="109">
        <v>0.02</v>
      </c>
      <c r="S39" s="99">
        <v>0.08</v>
      </c>
      <c r="T39" s="109">
        <v>0.08</v>
      </c>
      <c r="U39" s="109">
        <v>0.08</v>
      </c>
      <c r="V39" s="109">
        <v>0.09</v>
      </c>
      <c r="W39" s="109">
        <v>0.08</v>
      </c>
      <c r="X39" s="99">
        <v>0.08</v>
      </c>
      <c r="Y39" s="109">
        <v>0.08</v>
      </c>
      <c r="Z39" s="109">
        <v>0.09</v>
      </c>
      <c r="AA39" s="99">
        <v>0.08</v>
      </c>
      <c r="AB39" s="109">
        <v>0.09</v>
      </c>
      <c r="AC39" s="109">
        <v>0.08</v>
      </c>
      <c r="AD39" s="99">
        <v>0.09</v>
      </c>
      <c r="AE39" s="135" t="s">
        <v>634</v>
      </c>
      <c r="AF39" s="99">
        <v>0.08</v>
      </c>
      <c r="AG39" s="99">
        <f>+AF39+'Abril 2017'!AG43</f>
        <v>0.41</v>
      </c>
      <c r="AH39" s="111" t="s">
        <v>659</v>
      </c>
    </row>
    <row r="40" spans="2:34" ht="409.5" hidden="1" x14ac:dyDescent="0.25">
      <c r="B40" s="135" t="s">
        <v>64</v>
      </c>
      <c r="C40" s="135" t="s">
        <v>65</v>
      </c>
      <c r="D40" s="135" t="s">
        <v>66</v>
      </c>
      <c r="E40" s="135" t="s">
        <v>67</v>
      </c>
      <c r="F40" s="135" t="s">
        <v>69</v>
      </c>
      <c r="G40" s="135" t="s">
        <v>313</v>
      </c>
      <c r="H40" s="135" t="s">
        <v>81</v>
      </c>
      <c r="I40" s="135" t="s">
        <v>315</v>
      </c>
      <c r="J40" s="107" t="s">
        <v>244</v>
      </c>
      <c r="K40" s="101" t="s">
        <v>245</v>
      </c>
      <c r="L40" s="101" t="s">
        <v>246</v>
      </c>
      <c r="M40" s="135" t="s">
        <v>49</v>
      </c>
      <c r="N40" s="108">
        <v>42740</v>
      </c>
      <c r="O40" s="108">
        <v>43100</v>
      </c>
      <c r="P40" s="101" t="s">
        <v>242</v>
      </c>
      <c r="Q40" s="101" t="s">
        <v>247</v>
      </c>
      <c r="R40" s="109">
        <v>0.03</v>
      </c>
      <c r="S40" s="99">
        <v>0.08</v>
      </c>
      <c r="T40" s="109">
        <v>0.08</v>
      </c>
      <c r="U40" s="109">
        <v>0.08</v>
      </c>
      <c r="V40" s="109">
        <v>0.09</v>
      </c>
      <c r="W40" s="109">
        <v>0.08</v>
      </c>
      <c r="X40" s="99">
        <v>0.08</v>
      </c>
      <c r="Y40" s="109">
        <v>0.08</v>
      </c>
      <c r="Z40" s="109">
        <v>0.09</v>
      </c>
      <c r="AA40" s="99">
        <v>0.08</v>
      </c>
      <c r="AB40" s="109">
        <v>0.09</v>
      </c>
      <c r="AC40" s="109">
        <v>0.08</v>
      </c>
      <c r="AD40" s="99">
        <v>0.09</v>
      </c>
      <c r="AE40" s="136" t="s">
        <v>634</v>
      </c>
      <c r="AF40" s="99">
        <v>0.08</v>
      </c>
      <c r="AG40" s="99">
        <f>+AF40+'Abril 2017'!AG44</f>
        <v>0.41</v>
      </c>
      <c r="AH40" s="112" t="s">
        <v>660</v>
      </c>
    </row>
    <row r="41" spans="2:34" ht="409.5" hidden="1" x14ac:dyDescent="0.25">
      <c r="B41" s="135" t="s">
        <v>64</v>
      </c>
      <c r="C41" s="135" t="s">
        <v>65</v>
      </c>
      <c r="D41" s="135" t="s">
        <v>66</v>
      </c>
      <c r="E41" s="135" t="s">
        <v>67</v>
      </c>
      <c r="F41" s="135" t="s">
        <v>69</v>
      </c>
      <c r="G41" s="135" t="s">
        <v>313</v>
      </c>
      <c r="H41" s="135" t="s">
        <v>81</v>
      </c>
      <c r="I41" s="135" t="s">
        <v>315</v>
      </c>
      <c r="J41" s="135" t="s">
        <v>248</v>
      </c>
      <c r="K41" s="101" t="s">
        <v>249</v>
      </c>
      <c r="L41" s="101" t="s">
        <v>250</v>
      </c>
      <c r="M41" s="135" t="s">
        <v>49</v>
      </c>
      <c r="N41" s="108">
        <v>42740</v>
      </c>
      <c r="O41" s="108">
        <v>43100</v>
      </c>
      <c r="P41" s="101" t="s">
        <v>242</v>
      </c>
      <c r="Q41" s="101" t="s">
        <v>251</v>
      </c>
      <c r="R41" s="109">
        <v>0.02</v>
      </c>
      <c r="S41" s="99">
        <v>0.08</v>
      </c>
      <c r="T41" s="109">
        <v>0.08</v>
      </c>
      <c r="U41" s="109">
        <v>0.08</v>
      </c>
      <c r="V41" s="109">
        <v>0.09</v>
      </c>
      <c r="W41" s="109">
        <v>0.08</v>
      </c>
      <c r="X41" s="99">
        <v>0.08</v>
      </c>
      <c r="Y41" s="109">
        <v>0.08</v>
      </c>
      <c r="Z41" s="109">
        <v>0.09</v>
      </c>
      <c r="AA41" s="99">
        <v>0.08</v>
      </c>
      <c r="AB41" s="109">
        <v>0.09</v>
      </c>
      <c r="AC41" s="109">
        <v>0.08</v>
      </c>
      <c r="AD41" s="99">
        <v>0.09</v>
      </c>
      <c r="AE41" s="136" t="s">
        <v>634</v>
      </c>
      <c r="AF41" s="99">
        <v>0.08</v>
      </c>
      <c r="AG41" s="99">
        <f>+AF41+'Abril 2017'!AG45</f>
        <v>0.41</v>
      </c>
      <c r="AH41" s="112" t="s">
        <v>661</v>
      </c>
    </row>
    <row r="42" spans="2:34" ht="371.25" hidden="1" x14ac:dyDescent="0.25">
      <c r="B42" s="135" t="s">
        <v>64</v>
      </c>
      <c r="C42" s="135" t="s">
        <v>65</v>
      </c>
      <c r="D42" s="135" t="s">
        <v>66</v>
      </c>
      <c r="E42" s="135" t="s">
        <v>67</v>
      </c>
      <c r="F42" s="135" t="s">
        <v>69</v>
      </c>
      <c r="G42" s="135" t="s">
        <v>313</v>
      </c>
      <c r="H42" s="135" t="s">
        <v>81</v>
      </c>
      <c r="I42" s="135" t="s">
        <v>315</v>
      </c>
      <c r="J42" s="135" t="s">
        <v>252</v>
      </c>
      <c r="K42" s="101" t="s">
        <v>253</v>
      </c>
      <c r="L42" s="101" t="s">
        <v>254</v>
      </c>
      <c r="M42" s="135" t="s">
        <v>49</v>
      </c>
      <c r="N42" s="108">
        <v>42740</v>
      </c>
      <c r="O42" s="108">
        <v>43100</v>
      </c>
      <c r="P42" s="101" t="s">
        <v>242</v>
      </c>
      <c r="Q42" s="101" t="s">
        <v>251</v>
      </c>
      <c r="R42" s="109">
        <v>0.02</v>
      </c>
      <c r="S42" s="99">
        <v>0.08</v>
      </c>
      <c r="T42" s="109">
        <v>0.08</v>
      </c>
      <c r="U42" s="109">
        <v>0.08</v>
      </c>
      <c r="V42" s="109">
        <v>0.09</v>
      </c>
      <c r="W42" s="109">
        <v>0.08</v>
      </c>
      <c r="X42" s="99">
        <v>0.08</v>
      </c>
      <c r="Y42" s="109">
        <v>0.08</v>
      </c>
      <c r="Z42" s="109">
        <v>0.09</v>
      </c>
      <c r="AA42" s="99">
        <v>0.08</v>
      </c>
      <c r="AB42" s="109">
        <v>0.09</v>
      </c>
      <c r="AC42" s="109">
        <v>0.08</v>
      </c>
      <c r="AD42" s="99">
        <v>0.09</v>
      </c>
      <c r="AE42" s="136" t="s">
        <v>634</v>
      </c>
      <c r="AF42" s="99">
        <v>0.08</v>
      </c>
      <c r="AG42" s="99">
        <f>+AF42+'Abril 2017'!AG46</f>
        <v>0.41</v>
      </c>
      <c r="AH42" s="112" t="s">
        <v>662</v>
      </c>
    </row>
    <row r="43" spans="2:34" ht="45" hidden="1" x14ac:dyDescent="0.25">
      <c r="B43" s="135" t="s">
        <v>64</v>
      </c>
      <c r="C43" s="135" t="s">
        <v>65</v>
      </c>
      <c r="D43" s="135" t="s">
        <v>66</v>
      </c>
      <c r="E43" s="135" t="s">
        <v>67</v>
      </c>
      <c r="F43" s="135" t="s">
        <v>75</v>
      </c>
      <c r="G43" s="135" t="s">
        <v>314</v>
      </c>
      <c r="H43" s="135" t="s">
        <v>81</v>
      </c>
      <c r="I43" s="135" t="s">
        <v>316</v>
      </c>
      <c r="J43" s="253" t="s">
        <v>134</v>
      </c>
      <c r="K43" s="101" t="s">
        <v>273</v>
      </c>
      <c r="L43" s="101" t="s">
        <v>274</v>
      </c>
      <c r="M43" s="135" t="s">
        <v>70</v>
      </c>
      <c r="N43" s="113">
        <v>42887</v>
      </c>
      <c r="O43" s="113">
        <v>43100</v>
      </c>
      <c r="P43" s="101" t="s">
        <v>88</v>
      </c>
      <c r="Q43" s="101" t="s">
        <v>88</v>
      </c>
      <c r="R43" s="109">
        <v>0.02</v>
      </c>
      <c r="S43" s="99"/>
      <c r="T43" s="109"/>
      <c r="U43" s="109"/>
      <c r="V43" s="109"/>
      <c r="W43" s="109"/>
      <c r="X43" s="99">
        <v>0.3</v>
      </c>
      <c r="Y43" s="109">
        <v>0.3</v>
      </c>
      <c r="Z43" s="109"/>
      <c r="AA43" s="99">
        <v>0.1</v>
      </c>
      <c r="AB43" s="99">
        <v>0.1</v>
      </c>
      <c r="AC43" s="99">
        <v>0.1</v>
      </c>
      <c r="AD43" s="99">
        <v>0.1</v>
      </c>
      <c r="AE43" s="135" t="s">
        <v>634</v>
      </c>
      <c r="AF43" s="99">
        <v>0</v>
      </c>
      <c r="AG43" s="99">
        <f>+AF43+'Abril 2017'!AG47</f>
        <v>0</v>
      </c>
      <c r="AH43" s="148" t="s">
        <v>686</v>
      </c>
    </row>
    <row r="44" spans="2:34" ht="45" hidden="1" x14ac:dyDescent="0.25">
      <c r="B44" s="135" t="s">
        <v>64</v>
      </c>
      <c r="C44" s="135" t="s">
        <v>65</v>
      </c>
      <c r="D44" s="135" t="s">
        <v>66</v>
      </c>
      <c r="E44" s="135" t="s">
        <v>67</v>
      </c>
      <c r="F44" s="135" t="s">
        <v>75</v>
      </c>
      <c r="G44" s="135" t="s">
        <v>314</v>
      </c>
      <c r="H44" s="135" t="s">
        <v>81</v>
      </c>
      <c r="I44" s="135" t="s">
        <v>316</v>
      </c>
      <c r="J44" s="256"/>
      <c r="K44" s="101" t="s">
        <v>275</v>
      </c>
      <c r="L44" s="101" t="s">
        <v>276</v>
      </c>
      <c r="M44" s="135" t="s">
        <v>70</v>
      </c>
      <c r="N44" s="113">
        <v>42736</v>
      </c>
      <c r="O44" s="113">
        <v>43100</v>
      </c>
      <c r="P44" s="101" t="s">
        <v>88</v>
      </c>
      <c r="Q44" s="101" t="s">
        <v>88</v>
      </c>
      <c r="R44" s="109">
        <v>0.03</v>
      </c>
      <c r="S44" s="99">
        <v>0.08</v>
      </c>
      <c r="T44" s="109">
        <v>0.08</v>
      </c>
      <c r="U44" s="109">
        <v>0.08</v>
      </c>
      <c r="V44" s="109">
        <v>0.08</v>
      </c>
      <c r="W44" s="109">
        <v>0.08</v>
      </c>
      <c r="X44" s="99">
        <v>0.08</v>
      </c>
      <c r="Y44" s="109">
        <v>0.08</v>
      </c>
      <c r="Z44" s="109">
        <v>0.08</v>
      </c>
      <c r="AA44" s="99">
        <v>0.08</v>
      </c>
      <c r="AB44" s="99">
        <v>0.08</v>
      </c>
      <c r="AC44" s="99">
        <v>0.08</v>
      </c>
      <c r="AD44" s="99">
        <v>0.12</v>
      </c>
      <c r="AE44" s="136" t="s">
        <v>634</v>
      </c>
      <c r="AF44" s="99">
        <v>0.08</v>
      </c>
      <c r="AG44" s="99">
        <f>+AF44+'Abril 2017'!AG48</f>
        <v>0.4</v>
      </c>
      <c r="AH44" s="101" t="s">
        <v>655</v>
      </c>
    </row>
    <row r="45" spans="2:34" ht="45" hidden="1" x14ac:dyDescent="0.25">
      <c r="B45" s="135" t="s">
        <v>64</v>
      </c>
      <c r="C45" s="135" t="s">
        <v>65</v>
      </c>
      <c r="D45" s="135" t="s">
        <v>66</v>
      </c>
      <c r="E45" s="135" t="s">
        <v>67</v>
      </c>
      <c r="F45" s="135" t="s">
        <v>75</v>
      </c>
      <c r="G45" s="135" t="s">
        <v>314</v>
      </c>
      <c r="H45" s="135" t="s">
        <v>81</v>
      </c>
      <c r="I45" s="135" t="s">
        <v>316</v>
      </c>
      <c r="J45" s="256"/>
      <c r="K45" s="101" t="s">
        <v>277</v>
      </c>
      <c r="L45" s="101" t="s">
        <v>278</v>
      </c>
      <c r="M45" s="135" t="s">
        <v>70</v>
      </c>
      <c r="N45" s="113">
        <v>42826</v>
      </c>
      <c r="O45" s="113">
        <v>42855</v>
      </c>
      <c r="P45" s="101" t="s">
        <v>281</v>
      </c>
      <c r="Q45" s="101" t="s">
        <v>88</v>
      </c>
      <c r="R45" s="109">
        <v>0.02</v>
      </c>
      <c r="S45" s="99"/>
      <c r="T45" s="109"/>
      <c r="U45" s="109"/>
      <c r="V45" s="109">
        <v>1</v>
      </c>
      <c r="W45" s="109"/>
      <c r="X45" s="99"/>
      <c r="Y45" s="109"/>
      <c r="Z45" s="109"/>
      <c r="AA45" s="99"/>
      <c r="AB45" s="99"/>
      <c r="AC45" s="99"/>
      <c r="AD45" s="99"/>
      <c r="AE45" s="136" t="s">
        <v>634</v>
      </c>
      <c r="AF45" s="99">
        <v>0</v>
      </c>
      <c r="AG45" s="99">
        <f>+AF45+'Abril 2017'!AG49</f>
        <v>1</v>
      </c>
      <c r="AH45" s="148" t="s">
        <v>687</v>
      </c>
    </row>
    <row r="46" spans="2:34" ht="45" hidden="1" x14ac:dyDescent="0.25">
      <c r="B46" s="135" t="s">
        <v>64</v>
      </c>
      <c r="C46" s="135" t="s">
        <v>65</v>
      </c>
      <c r="D46" s="135" t="s">
        <v>66</v>
      </c>
      <c r="E46" s="135" t="s">
        <v>67</v>
      </c>
      <c r="F46" s="135" t="s">
        <v>75</v>
      </c>
      <c r="G46" s="135" t="s">
        <v>314</v>
      </c>
      <c r="H46" s="135" t="s">
        <v>81</v>
      </c>
      <c r="I46" s="135" t="s">
        <v>316</v>
      </c>
      <c r="J46" s="256"/>
      <c r="K46" s="101" t="s">
        <v>279</v>
      </c>
      <c r="L46" s="101" t="s">
        <v>280</v>
      </c>
      <c r="M46" s="135" t="s">
        <v>70</v>
      </c>
      <c r="N46" s="113">
        <v>42840</v>
      </c>
      <c r="O46" s="113">
        <v>43100</v>
      </c>
      <c r="P46" s="101" t="s">
        <v>71</v>
      </c>
      <c r="Q46" s="101" t="s">
        <v>88</v>
      </c>
      <c r="R46" s="109">
        <v>0.02</v>
      </c>
      <c r="S46" s="99"/>
      <c r="T46" s="109"/>
      <c r="U46" s="109"/>
      <c r="V46" s="109">
        <v>0.05</v>
      </c>
      <c r="W46" s="109">
        <v>0.05</v>
      </c>
      <c r="X46" s="99">
        <v>0.1</v>
      </c>
      <c r="Y46" s="109">
        <v>0.1</v>
      </c>
      <c r="Z46" s="109">
        <v>0.2</v>
      </c>
      <c r="AA46" s="99">
        <v>0.2</v>
      </c>
      <c r="AB46" s="109">
        <v>0.1</v>
      </c>
      <c r="AC46" s="109">
        <v>0.1</v>
      </c>
      <c r="AD46" s="99">
        <v>0.1</v>
      </c>
      <c r="AE46" s="136" t="s">
        <v>634</v>
      </c>
      <c r="AF46" s="99">
        <v>0</v>
      </c>
      <c r="AG46" s="99">
        <f>+AF46+'Abril 2017'!AG50</f>
        <v>0</v>
      </c>
      <c r="AH46" s="148" t="s">
        <v>688</v>
      </c>
    </row>
    <row r="47" spans="2:34" ht="45" hidden="1" x14ac:dyDescent="0.25">
      <c r="B47" s="135" t="s">
        <v>64</v>
      </c>
      <c r="C47" s="135" t="s">
        <v>65</v>
      </c>
      <c r="D47" s="135" t="s">
        <v>66</v>
      </c>
      <c r="E47" s="135" t="s">
        <v>67</v>
      </c>
      <c r="F47" s="135" t="s">
        <v>75</v>
      </c>
      <c r="G47" s="135" t="s">
        <v>314</v>
      </c>
      <c r="H47" s="135" t="s">
        <v>81</v>
      </c>
      <c r="I47" s="135" t="s">
        <v>316</v>
      </c>
      <c r="J47" s="256"/>
      <c r="K47" s="101" t="s">
        <v>282</v>
      </c>
      <c r="L47" s="101" t="s">
        <v>283</v>
      </c>
      <c r="M47" s="135" t="s">
        <v>70</v>
      </c>
      <c r="N47" s="113">
        <v>42887</v>
      </c>
      <c r="O47" s="113">
        <v>42977</v>
      </c>
      <c r="P47" s="101" t="s">
        <v>281</v>
      </c>
      <c r="Q47" s="101" t="s">
        <v>88</v>
      </c>
      <c r="R47" s="109">
        <v>0.02</v>
      </c>
      <c r="S47" s="99"/>
      <c r="T47" s="109"/>
      <c r="U47" s="109"/>
      <c r="V47" s="109"/>
      <c r="W47" s="109"/>
      <c r="X47" s="99">
        <v>0.2</v>
      </c>
      <c r="Y47" s="109">
        <v>0.3</v>
      </c>
      <c r="Z47" s="109">
        <v>0.5</v>
      </c>
      <c r="AA47" s="99"/>
      <c r="AB47" s="99"/>
      <c r="AC47" s="99"/>
      <c r="AD47" s="99"/>
      <c r="AE47" s="136" t="s">
        <v>634</v>
      </c>
      <c r="AF47" s="99">
        <v>0</v>
      </c>
      <c r="AG47" s="99">
        <f>+AF47+'Abril 2017'!AG51</f>
        <v>0</v>
      </c>
      <c r="AH47" s="101"/>
    </row>
    <row r="48" spans="2:34" ht="45" hidden="1" x14ac:dyDescent="0.25">
      <c r="B48" s="135" t="s">
        <v>64</v>
      </c>
      <c r="C48" s="135" t="s">
        <v>65</v>
      </c>
      <c r="D48" s="135" t="s">
        <v>66</v>
      </c>
      <c r="E48" s="135" t="s">
        <v>67</v>
      </c>
      <c r="F48" s="135" t="s">
        <v>75</v>
      </c>
      <c r="G48" s="135" t="s">
        <v>314</v>
      </c>
      <c r="H48" s="135" t="s">
        <v>81</v>
      </c>
      <c r="I48" s="135" t="s">
        <v>316</v>
      </c>
      <c r="J48" s="256"/>
      <c r="K48" s="101" t="s">
        <v>284</v>
      </c>
      <c r="L48" s="101" t="s">
        <v>276</v>
      </c>
      <c r="M48" s="135" t="s">
        <v>70</v>
      </c>
      <c r="N48" s="113">
        <v>42979</v>
      </c>
      <c r="O48" s="113">
        <v>43039</v>
      </c>
      <c r="P48" s="101" t="s">
        <v>88</v>
      </c>
      <c r="Q48" s="101" t="s">
        <v>88</v>
      </c>
      <c r="R48" s="109">
        <v>0.02</v>
      </c>
      <c r="S48" s="99"/>
      <c r="T48" s="109"/>
      <c r="U48" s="109"/>
      <c r="V48" s="109"/>
      <c r="W48" s="109"/>
      <c r="X48" s="99"/>
      <c r="Y48" s="109"/>
      <c r="Z48" s="109"/>
      <c r="AA48" s="99">
        <v>0.5</v>
      </c>
      <c r="AB48" s="99">
        <v>0.5</v>
      </c>
      <c r="AC48" s="99"/>
      <c r="AD48" s="99"/>
      <c r="AE48" s="136" t="s">
        <v>634</v>
      </c>
      <c r="AF48" s="99">
        <v>0</v>
      </c>
      <c r="AG48" s="99">
        <f>+AF48+'Abril 2017'!AG52</f>
        <v>0</v>
      </c>
      <c r="AH48" s="148" t="s">
        <v>686</v>
      </c>
    </row>
    <row r="49" spans="2:38" ht="45" hidden="1" x14ac:dyDescent="0.25">
      <c r="B49" s="135" t="s">
        <v>64</v>
      </c>
      <c r="C49" s="135" t="s">
        <v>65</v>
      </c>
      <c r="D49" s="135" t="s">
        <v>66</v>
      </c>
      <c r="E49" s="135" t="s">
        <v>67</v>
      </c>
      <c r="F49" s="135" t="s">
        <v>75</v>
      </c>
      <c r="G49" s="135" t="s">
        <v>314</v>
      </c>
      <c r="H49" s="135" t="s">
        <v>81</v>
      </c>
      <c r="I49" s="135" t="s">
        <v>316</v>
      </c>
      <c r="J49" s="256"/>
      <c r="K49" s="101" t="s">
        <v>285</v>
      </c>
      <c r="L49" s="101" t="s">
        <v>276</v>
      </c>
      <c r="M49" s="135" t="s">
        <v>70</v>
      </c>
      <c r="N49" s="113">
        <v>42917</v>
      </c>
      <c r="O49" s="113">
        <v>43039</v>
      </c>
      <c r="P49" s="101" t="s">
        <v>88</v>
      </c>
      <c r="Q49" s="101" t="s">
        <v>88</v>
      </c>
      <c r="R49" s="109">
        <v>0.02</v>
      </c>
      <c r="S49" s="99"/>
      <c r="T49" s="109"/>
      <c r="U49" s="109"/>
      <c r="V49" s="109"/>
      <c r="W49" s="109"/>
      <c r="X49" s="99"/>
      <c r="Y49" s="109">
        <v>0.25</v>
      </c>
      <c r="Z49" s="109">
        <v>0.25</v>
      </c>
      <c r="AA49" s="99">
        <v>0.25</v>
      </c>
      <c r="AB49" s="99">
        <v>0.25</v>
      </c>
      <c r="AC49" s="99"/>
      <c r="AD49" s="99"/>
      <c r="AE49" s="136" t="s">
        <v>634</v>
      </c>
      <c r="AF49" s="99">
        <v>0</v>
      </c>
      <c r="AG49" s="99">
        <f>+AF49+'Abril 2017'!AG53</f>
        <v>0</v>
      </c>
      <c r="AH49" s="101"/>
    </row>
    <row r="50" spans="2:38" ht="45" hidden="1" x14ac:dyDescent="0.25">
      <c r="B50" s="135" t="s">
        <v>64</v>
      </c>
      <c r="C50" s="135" t="s">
        <v>65</v>
      </c>
      <c r="D50" s="135" t="s">
        <v>66</v>
      </c>
      <c r="E50" s="135" t="s">
        <v>67</v>
      </c>
      <c r="F50" s="135" t="s">
        <v>75</v>
      </c>
      <c r="G50" s="135" t="s">
        <v>314</v>
      </c>
      <c r="H50" s="135" t="s">
        <v>81</v>
      </c>
      <c r="I50" s="135" t="s">
        <v>316</v>
      </c>
      <c r="J50" s="255" t="s">
        <v>135</v>
      </c>
      <c r="K50" s="101" t="s">
        <v>286</v>
      </c>
      <c r="L50" s="101" t="s">
        <v>276</v>
      </c>
      <c r="M50" s="135" t="s">
        <v>70</v>
      </c>
      <c r="N50" s="113">
        <v>42887</v>
      </c>
      <c r="O50" s="113">
        <v>42947</v>
      </c>
      <c r="P50" s="101" t="s">
        <v>88</v>
      </c>
      <c r="Q50" s="101" t="s">
        <v>88</v>
      </c>
      <c r="R50" s="109">
        <v>0.02</v>
      </c>
      <c r="S50" s="99"/>
      <c r="T50" s="109"/>
      <c r="U50" s="109"/>
      <c r="V50" s="109"/>
      <c r="W50" s="109"/>
      <c r="X50" s="99">
        <v>0.5</v>
      </c>
      <c r="Y50" s="109">
        <v>0.5</v>
      </c>
      <c r="Z50" s="109"/>
      <c r="AA50" s="99"/>
      <c r="AB50" s="109"/>
      <c r="AC50" s="109"/>
      <c r="AD50" s="99"/>
      <c r="AE50" s="136" t="s">
        <v>634</v>
      </c>
      <c r="AF50" s="99">
        <v>0</v>
      </c>
      <c r="AG50" s="99">
        <f>+AF50+'Abril 2017'!AG54</f>
        <v>0</v>
      </c>
      <c r="AH50" s="101"/>
    </row>
    <row r="51" spans="2:38" ht="45" hidden="1" x14ac:dyDescent="0.25">
      <c r="B51" s="135" t="s">
        <v>64</v>
      </c>
      <c r="C51" s="135" t="s">
        <v>65</v>
      </c>
      <c r="D51" s="135" t="s">
        <v>66</v>
      </c>
      <c r="E51" s="135" t="s">
        <v>67</v>
      </c>
      <c r="F51" s="135" t="s">
        <v>75</v>
      </c>
      <c r="G51" s="135" t="s">
        <v>314</v>
      </c>
      <c r="H51" s="135" t="s">
        <v>81</v>
      </c>
      <c r="I51" s="135" t="s">
        <v>316</v>
      </c>
      <c r="J51" s="256"/>
      <c r="K51" s="101" t="s">
        <v>287</v>
      </c>
      <c r="L51" s="101" t="s">
        <v>288</v>
      </c>
      <c r="M51" s="135" t="s">
        <v>70</v>
      </c>
      <c r="N51" s="113">
        <v>42767</v>
      </c>
      <c r="O51" s="113">
        <v>43100</v>
      </c>
      <c r="P51" s="101" t="s">
        <v>88</v>
      </c>
      <c r="Q51" s="101" t="s">
        <v>88</v>
      </c>
      <c r="R51" s="109">
        <v>0.02</v>
      </c>
      <c r="S51" s="99"/>
      <c r="T51" s="109">
        <v>0.09</v>
      </c>
      <c r="U51" s="109">
        <v>0.09</v>
      </c>
      <c r="V51" s="109">
        <v>0.09</v>
      </c>
      <c r="W51" s="109">
        <v>0.09</v>
      </c>
      <c r="X51" s="99">
        <v>0.09</v>
      </c>
      <c r="Y51" s="109">
        <v>0.09</v>
      </c>
      <c r="Z51" s="109">
        <v>0.09</v>
      </c>
      <c r="AA51" s="99">
        <v>0.09</v>
      </c>
      <c r="AB51" s="109">
        <v>0.09</v>
      </c>
      <c r="AC51" s="109">
        <v>0.09</v>
      </c>
      <c r="AD51" s="99">
        <v>0.1</v>
      </c>
      <c r="AE51" s="136" t="s">
        <v>634</v>
      </c>
      <c r="AF51" s="99">
        <v>0</v>
      </c>
      <c r="AG51" s="99">
        <f>+AF51+'Abril 2017'!AG55</f>
        <v>0.09</v>
      </c>
      <c r="AH51" s="131" t="s">
        <v>656</v>
      </c>
    </row>
    <row r="52" spans="2:38" ht="45" hidden="1" x14ac:dyDescent="0.25">
      <c r="B52" s="135" t="s">
        <v>64</v>
      </c>
      <c r="C52" s="135" t="s">
        <v>65</v>
      </c>
      <c r="D52" s="135" t="s">
        <v>66</v>
      </c>
      <c r="E52" s="135" t="s">
        <v>67</v>
      </c>
      <c r="F52" s="135" t="s">
        <v>75</v>
      </c>
      <c r="G52" s="135" t="s">
        <v>314</v>
      </c>
      <c r="H52" s="135" t="s">
        <v>81</v>
      </c>
      <c r="I52" s="135" t="s">
        <v>316</v>
      </c>
      <c r="J52" s="256"/>
      <c r="K52" s="101" t="s">
        <v>289</v>
      </c>
      <c r="L52" s="101" t="s">
        <v>276</v>
      </c>
      <c r="M52" s="135" t="s">
        <v>70</v>
      </c>
      <c r="N52" s="113">
        <v>42736</v>
      </c>
      <c r="O52" s="113">
        <v>43100</v>
      </c>
      <c r="P52" s="101" t="s">
        <v>88</v>
      </c>
      <c r="Q52" s="101" t="s">
        <v>88</v>
      </c>
      <c r="R52" s="109">
        <v>0.02</v>
      </c>
      <c r="S52" s="99">
        <v>0.08</v>
      </c>
      <c r="T52" s="109">
        <v>0.08</v>
      </c>
      <c r="U52" s="109">
        <v>0.08</v>
      </c>
      <c r="V52" s="109">
        <v>0.08</v>
      </c>
      <c r="W52" s="109">
        <v>0.08</v>
      </c>
      <c r="X52" s="99">
        <v>0.08</v>
      </c>
      <c r="Y52" s="109">
        <v>0.08</v>
      </c>
      <c r="Z52" s="109">
        <v>0.08</v>
      </c>
      <c r="AA52" s="99">
        <v>0.08</v>
      </c>
      <c r="AB52" s="109">
        <v>0.08</v>
      </c>
      <c r="AC52" s="109">
        <v>0.08</v>
      </c>
      <c r="AD52" s="99">
        <v>0.12</v>
      </c>
      <c r="AE52" s="136" t="s">
        <v>634</v>
      </c>
      <c r="AF52" s="99">
        <v>0.08</v>
      </c>
      <c r="AG52" s="99">
        <f>+AF52+'Abril 2017'!AG56</f>
        <v>0.4</v>
      </c>
      <c r="AH52" s="101" t="s">
        <v>528</v>
      </c>
    </row>
    <row r="53" spans="2:38" ht="56.25" hidden="1" x14ac:dyDescent="0.25">
      <c r="B53" s="135" t="s">
        <v>64</v>
      </c>
      <c r="C53" s="135" t="s">
        <v>65</v>
      </c>
      <c r="D53" s="135" t="s">
        <v>66</v>
      </c>
      <c r="E53" s="135" t="s">
        <v>67</v>
      </c>
      <c r="F53" s="135" t="s">
        <v>75</v>
      </c>
      <c r="G53" s="135" t="s">
        <v>314</v>
      </c>
      <c r="H53" s="135" t="s">
        <v>81</v>
      </c>
      <c r="I53" s="135" t="s">
        <v>316</v>
      </c>
      <c r="J53" s="256"/>
      <c r="K53" s="101" t="s">
        <v>290</v>
      </c>
      <c r="L53" s="101" t="s">
        <v>291</v>
      </c>
      <c r="M53" s="135" t="s">
        <v>70</v>
      </c>
      <c r="N53" s="113">
        <v>42736</v>
      </c>
      <c r="O53" s="113">
        <v>43100</v>
      </c>
      <c r="P53" s="101" t="s">
        <v>88</v>
      </c>
      <c r="Q53" s="101" t="s">
        <v>88</v>
      </c>
      <c r="R53" s="109">
        <v>0.02</v>
      </c>
      <c r="S53" s="99">
        <v>0.3</v>
      </c>
      <c r="T53" s="109">
        <v>0.03</v>
      </c>
      <c r="U53" s="109">
        <v>0.03</v>
      </c>
      <c r="V53" s="109">
        <v>0.03</v>
      </c>
      <c r="W53" s="109">
        <v>0.4</v>
      </c>
      <c r="X53" s="99">
        <v>0.03</v>
      </c>
      <c r="Y53" s="109">
        <v>0.03</v>
      </c>
      <c r="Z53" s="109">
        <v>0.03</v>
      </c>
      <c r="AA53" s="99">
        <v>0.03</v>
      </c>
      <c r="AB53" s="109">
        <v>0.03</v>
      </c>
      <c r="AC53" s="109">
        <v>0.03</v>
      </c>
      <c r="AD53" s="99">
        <v>0.03</v>
      </c>
      <c r="AE53" s="136" t="s">
        <v>634</v>
      </c>
      <c r="AF53" s="99">
        <v>0.4</v>
      </c>
      <c r="AG53" s="99">
        <f>+AF53+'Abril 2017'!AG57</f>
        <v>0.79</v>
      </c>
      <c r="AH53" s="101" t="s">
        <v>657</v>
      </c>
    </row>
    <row r="54" spans="2:38" ht="45" hidden="1" x14ac:dyDescent="0.25">
      <c r="B54" s="135" t="s">
        <v>64</v>
      </c>
      <c r="C54" s="135" t="s">
        <v>65</v>
      </c>
      <c r="D54" s="135" t="s">
        <v>66</v>
      </c>
      <c r="E54" s="135" t="s">
        <v>67</v>
      </c>
      <c r="F54" s="135" t="s">
        <v>75</v>
      </c>
      <c r="G54" s="135" t="s">
        <v>314</v>
      </c>
      <c r="H54" s="135" t="s">
        <v>81</v>
      </c>
      <c r="I54" s="135" t="s">
        <v>316</v>
      </c>
      <c r="J54" s="256"/>
      <c r="K54" s="101" t="s">
        <v>292</v>
      </c>
      <c r="L54" s="101" t="s">
        <v>293</v>
      </c>
      <c r="M54" s="135" t="s">
        <v>70</v>
      </c>
      <c r="N54" s="113">
        <v>42736</v>
      </c>
      <c r="O54" s="113">
        <v>42855</v>
      </c>
      <c r="P54" s="101" t="s">
        <v>88</v>
      </c>
      <c r="Q54" s="101" t="s">
        <v>88</v>
      </c>
      <c r="R54" s="109">
        <v>0.03</v>
      </c>
      <c r="S54" s="99">
        <v>0.25</v>
      </c>
      <c r="T54" s="109">
        <v>0.25</v>
      </c>
      <c r="U54" s="109">
        <v>0.25</v>
      </c>
      <c r="V54" s="109">
        <v>0.25</v>
      </c>
      <c r="W54" s="109"/>
      <c r="X54" s="99"/>
      <c r="Y54" s="109"/>
      <c r="Z54" s="109"/>
      <c r="AA54" s="99"/>
      <c r="AB54" s="109"/>
      <c r="AC54" s="109"/>
      <c r="AD54" s="99"/>
      <c r="AE54" s="136" t="s">
        <v>634</v>
      </c>
      <c r="AF54" s="99">
        <v>0</v>
      </c>
      <c r="AG54" s="99">
        <f>+AF54+'Abril 2017'!AG58</f>
        <v>1</v>
      </c>
      <c r="AH54" s="131" t="s">
        <v>658</v>
      </c>
    </row>
    <row r="55" spans="2:38" ht="45" hidden="1" x14ac:dyDescent="0.25">
      <c r="B55" s="135" t="s">
        <v>64</v>
      </c>
      <c r="C55" s="135" t="s">
        <v>65</v>
      </c>
      <c r="D55" s="135" t="s">
        <v>66</v>
      </c>
      <c r="E55" s="135" t="s">
        <v>67</v>
      </c>
      <c r="F55" s="135" t="s">
        <v>75</v>
      </c>
      <c r="G55" s="135" t="s">
        <v>314</v>
      </c>
      <c r="H55" s="135" t="s">
        <v>81</v>
      </c>
      <c r="I55" s="135" t="s">
        <v>316</v>
      </c>
      <c r="J55" s="256"/>
      <c r="K55" s="101" t="s">
        <v>294</v>
      </c>
      <c r="L55" s="101" t="s">
        <v>295</v>
      </c>
      <c r="M55" s="135" t="s">
        <v>70</v>
      </c>
      <c r="N55" s="113">
        <v>42736</v>
      </c>
      <c r="O55" s="113">
        <v>42794</v>
      </c>
      <c r="P55" s="101" t="s">
        <v>88</v>
      </c>
      <c r="Q55" s="101" t="s">
        <v>88</v>
      </c>
      <c r="R55" s="109">
        <v>0.02</v>
      </c>
      <c r="S55" s="99">
        <v>1</v>
      </c>
      <c r="T55" s="109"/>
      <c r="U55" s="109"/>
      <c r="V55" s="109"/>
      <c r="W55" s="109"/>
      <c r="X55" s="99"/>
      <c r="Y55" s="109"/>
      <c r="Z55" s="109"/>
      <c r="AA55" s="99"/>
      <c r="AB55" s="109"/>
      <c r="AC55" s="109"/>
      <c r="AD55" s="99"/>
      <c r="AE55" s="136" t="s">
        <v>634</v>
      </c>
      <c r="AF55" s="99">
        <v>0</v>
      </c>
      <c r="AG55" s="99">
        <f>+AF55+'Abril 2017'!AG59</f>
        <v>1</v>
      </c>
      <c r="AH55" s="148" t="s">
        <v>687</v>
      </c>
    </row>
    <row r="56" spans="2:38" ht="45" hidden="1" x14ac:dyDescent="0.25">
      <c r="B56" s="135" t="s">
        <v>64</v>
      </c>
      <c r="C56" s="135" t="s">
        <v>65</v>
      </c>
      <c r="D56" s="135" t="s">
        <v>66</v>
      </c>
      <c r="E56" s="135" t="s">
        <v>67</v>
      </c>
      <c r="F56" s="135" t="s">
        <v>75</v>
      </c>
      <c r="G56" s="135" t="s">
        <v>314</v>
      </c>
      <c r="H56" s="135" t="s">
        <v>81</v>
      </c>
      <c r="I56" s="135" t="s">
        <v>316</v>
      </c>
      <c r="J56" s="256"/>
      <c r="K56" s="101" t="s">
        <v>296</v>
      </c>
      <c r="L56" s="101" t="s">
        <v>295</v>
      </c>
      <c r="M56" s="135" t="s">
        <v>70</v>
      </c>
      <c r="N56" s="113">
        <v>42917</v>
      </c>
      <c r="O56" s="113">
        <v>42947</v>
      </c>
      <c r="P56" s="101" t="s">
        <v>88</v>
      </c>
      <c r="Q56" s="101" t="s">
        <v>88</v>
      </c>
      <c r="R56" s="109">
        <v>0.02</v>
      </c>
      <c r="S56" s="99"/>
      <c r="T56" s="109"/>
      <c r="U56" s="109"/>
      <c r="V56" s="109"/>
      <c r="W56" s="109"/>
      <c r="X56" s="99"/>
      <c r="Y56" s="109">
        <v>1</v>
      </c>
      <c r="Z56" s="109"/>
      <c r="AA56" s="99"/>
      <c r="AB56" s="109"/>
      <c r="AC56" s="109"/>
      <c r="AD56" s="99"/>
      <c r="AE56" s="136" t="s">
        <v>634</v>
      </c>
      <c r="AF56" s="99">
        <v>0</v>
      </c>
      <c r="AG56" s="99">
        <f>+AF56+'Abril 2017'!AG60</f>
        <v>0</v>
      </c>
      <c r="AH56" s="148" t="s">
        <v>686</v>
      </c>
    </row>
    <row r="57" spans="2:38" ht="45" hidden="1" x14ac:dyDescent="0.25">
      <c r="B57" s="135" t="s">
        <v>64</v>
      </c>
      <c r="C57" s="135" t="s">
        <v>65</v>
      </c>
      <c r="D57" s="135" t="s">
        <v>66</v>
      </c>
      <c r="E57" s="135" t="s">
        <v>67</v>
      </c>
      <c r="F57" s="135" t="s">
        <v>75</v>
      </c>
      <c r="G57" s="135" t="s">
        <v>314</v>
      </c>
      <c r="H57" s="135" t="s">
        <v>81</v>
      </c>
      <c r="I57" s="135" t="s">
        <v>316</v>
      </c>
      <c r="J57" s="256"/>
      <c r="K57" s="101" t="s">
        <v>297</v>
      </c>
      <c r="L57" s="101" t="s">
        <v>298</v>
      </c>
      <c r="M57" s="135" t="s">
        <v>70</v>
      </c>
      <c r="N57" s="113">
        <v>42948</v>
      </c>
      <c r="O57" s="113">
        <v>43039</v>
      </c>
      <c r="P57" s="101" t="s">
        <v>88</v>
      </c>
      <c r="Q57" s="101" t="s">
        <v>88</v>
      </c>
      <c r="R57" s="109">
        <v>0.02</v>
      </c>
      <c r="S57" s="99"/>
      <c r="T57" s="109"/>
      <c r="U57" s="109"/>
      <c r="V57" s="109"/>
      <c r="W57" s="109"/>
      <c r="X57" s="99"/>
      <c r="Y57" s="109"/>
      <c r="Z57" s="109">
        <v>0.75</v>
      </c>
      <c r="AA57" s="99"/>
      <c r="AB57" s="109">
        <v>0.25</v>
      </c>
      <c r="AC57" s="109"/>
      <c r="AD57" s="99"/>
      <c r="AE57" s="136" t="s">
        <v>634</v>
      </c>
      <c r="AF57" s="99">
        <v>0</v>
      </c>
      <c r="AG57" s="99">
        <f>+AF57+'Abril 2017'!AG61</f>
        <v>0</v>
      </c>
      <c r="AH57" s="101"/>
    </row>
    <row r="58" spans="2:38" ht="45" hidden="1" x14ac:dyDescent="0.25">
      <c r="B58" s="135" t="s">
        <v>64</v>
      </c>
      <c r="C58" s="135" t="s">
        <v>65</v>
      </c>
      <c r="D58" s="135" t="s">
        <v>66</v>
      </c>
      <c r="E58" s="135" t="s">
        <v>67</v>
      </c>
      <c r="F58" s="135" t="s">
        <v>75</v>
      </c>
      <c r="G58" s="135" t="s">
        <v>314</v>
      </c>
      <c r="H58" s="135" t="s">
        <v>81</v>
      </c>
      <c r="I58" s="135" t="s">
        <v>316</v>
      </c>
      <c r="J58" s="256"/>
      <c r="K58" s="101" t="s">
        <v>299</v>
      </c>
      <c r="L58" s="101" t="s">
        <v>276</v>
      </c>
      <c r="M58" s="135" t="s">
        <v>70</v>
      </c>
      <c r="N58" s="113">
        <v>42917</v>
      </c>
      <c r="O58" s="113">
        <v>43069</v>
      </c>
      <c r="P58" s="101" t="s">
        <v>53</v>
      </c>
      <c r="Q58" s="101" t="s">
        <v>88</v>
      </c>
      <c r="R58" s="109">
        <v>0.02</v>
      </c>
      <c r="S58" s="99"/>
      <c r="T58" s="109"/>
      <c r="U58" s="109"/>
      <c r="V58" s="109"/>
      <c r="W58" s="109"/>
      <c r="X58" s="99"/>
      <c r="Y58" s="109">
        <v>0.5</v>
      </c>
      <c r="Z58" s="109"/>
      <c r="AA58" s="99"/>
      <c r="AB58" s="109"/>
      <c r="AC58" s="109">
        <v>0.5</v>
      </c>
      <c r="AD58" s="99"/>
      <c r="AE58" s="136" t="s">
        <v>634</v>
      </c>
      <c r="AF58" s="99">
        <v>0</v>
      </c>
      <c r="AG58" s="99">
        <f>+AF58+'Abril 2017'!AG62</f>
        <v>0</v>
      </c>
      <c r="AH58" s="148" t="s">
        <v>689</v>
      </c>
    </row>
    <row r="59" spans="2:38" ht="45" hidden="1" x14ac:dyDescent="0.25">
      <c r="B59" s="135" t="s">
        <v>64</v>
      </c>
      <c r="C59" s="135" t="s">
        <v>65</v>
      </c>
      <c r="D59" s="135" t="s">
        <v>66</v>
      </c>
      <c r="E59" s="135" t="s">
        <v>67</v>
      </c>
      <c r="F59" s="135" t="s">
        <v>75</v>
      </c>
      <c r="G59" s="135" t="s">
        <v>314</v>
      </c>
      <c r="H59" s="135" t="s">
        <v>81</v>
      </c>
      <c r="I59" s="135" t="s">
        <v>316</v>
      </c>
      <c r="J59" s="134" t="s">
        <v>136</v>
      </c>
      <c r="K59" s="101" t="s">
        <v>300</v>
      </c>
      <c r="L59" s="101" t="s">
        <v>301</v>
      </c>
      <c r="M59" s="135" t="s">
        <v>70</v>
      </c>
      <c r="N59" s="113">
        <v>42795</v>
      </c>
      <c r="O59" s="113">
        <v>43100</v>
      </c>
      <c r="P59" s="101" t="s">
        <v>88</v>
      </c>
      <c r="Q59" s="101" t="s">
        <v>88</v>
      </c>
      <c r="R59" s="109">
        <v>0.02</v>
      </c>
      <c r="S59" s="99"/>
      <c r="T59" s="109"/>
      <c r="U59" s="109">
        <v>0.25</v>
      </c>
      <c r="V59" s="109"/>
      <c r="W59" s="109"/>
      <c r="X59" s="99">
        <v>0.25</v>
      </c>
      <c r="Y59" s="109"/>
      <c r="Z59" s="109"/>
      <c r="AA59" s="99">
        <v>0.25</v>
      </c>
      <c r="AB59" s="109"/>
      <c r="AC59" s="109"/>
      <c r="AD59" s="99">
        <v>0.25</v>
      </c>
      <c r="AE59" s="136" t="s">
        <v>634</v>
      </c>
      <c r="AF59" s="99">
        <v>0</v>
      </c>
      <c r="AG59" s="99">
        <f>+AF59+'Abril 2017'!AG63</f>
        <v>0.25</v>
      </c>
      <c r="AH59" s="148" t="s">
        <v>690</v>
      </c>
    </row>
    <row r="60" spans="2:38" s="119" customFormat="1" ht="191.25" hidden="1" x14ac:dyDescent="0.25">
      <c r="B60" s="114" t="s">
        <v>64</v>
      </c>
      <c r="C60" s="114" t="s">
        <v>65</v>
      </c>
      <c r="D60" s="114" t="s">
        <v>66</v>
      </c>
      <c r="E60" s="114" t="s">
        <v>67</v>
      </c>
      <c r="F60" s="114" t="s">
        <v>74</v>
      </c>
      <c r="G60" s="114" t="s">
        <v>314</v>
      </c>
      <c r="H60" s="114" t="s">
        <v>81</v>
      </c>
      <c r="I60" s="114" t="s">
        <v>319</v>
      </c>
      <c r="J60" s="114" t="s">
        <v>175</v>
      </c>
      <c r="K60" s="115" t="s">
        <v>406</v>
      </c>
      <c r="L60" s="115" t="s">
        <v>176</v>
      </c>
      <c r="M60" s="114" t="s">
        <v>53</v>
      </c>
      <c r="N60" s="116">
        <v>42857</v>
      </c>
      <c r="O60" s="116">
        <v>43100</v>
      </c>
      <c r="P60" s="115" t="s">
        <v>177</v>
      </c>
      <c r="Q60" s="115" t="s">
        <v>407</v>
      </c>
      <c r="R60" s="117">
        <v>0.02</v>
      </c>
      <c r="S60" s="118"/>
      <c r="T60" s="117"/>
      <c r="U60" s="117"/>
      <c r="V60" s="117"/>
      <c r="W60" s="117">
        <v>0.2</v>
      </c>
      <c r="X60" s="118"/>
      <c r="Y60" s="117">
        <v>0.2</v>
      </c>
      <c r="Z60" s="117"/>
      <c r="AA60" s="118">
        <v>0.2</v>
      </c>
      <c r="AB60" s="117"/>
      <c r="AC60" s="117">
        <v>0.2</v>
      </c>
      <c r="AD60" s="118">
        <v>0.2</v>
      </c>
      <c r="AE60" s="147" t="s">
        <v>634</v>
      </c>
      <c r="AF60" s="99">
        <v>0.2</v>
      </c>
      <c r="AG60" s="99">
        <f>+AF60+'Abril 2017'!AG64</f>
        <v>0.2</v>
      </c>
      <c r="AH60" s="150" t="s">
        <v>696</v>
      </c>
      <c r="AI60" s="149"/>
      <c r="AJ60" s="149"/>
      <c r="AK60" s="149"/>
      <c r="AL60" s="149"/>
    </row>
    <row r="61" spans="2:38" s="119" customFormat="1" ht="67.5" hidden="1" x14ac:dyDescent="0.25">
      <c r="B61" s="114" t="s">
        <v>64</v>
      </c>
      <c r="C61" s="114" t="s">
        <v>65</v>
      </c>
      <c r="D61" s="114" t="s">
        <v>66</v>
      </c>
      <c r="E61" s="114" t="s">
        <v>67</v>
      </c>
      <c r="F61" s="114" t="s">
        <v>68</v>
      </c>
      <c r="G61" s="114" t="s">
        <v>314</v>
      </c>
      <c r="H61" s="114" t="s">
        <v>81</v>
      </c>
      <c r="I61" s="114" t="s">
        <v>319</v>
      </c>
      <c r="J61" s="114" t="s">
        <v>178</v>
      </c>
      <c r="K61" s="115" t="s">
        <v>179</v>
      </c>
      <c r="L61" s="115" t="s">
        <v>408</v>
      </c>
      <c r="M61" s="114" t="s">
        <v>53</v>
      </c>
      <c r="N61" s="116">
        <v>42781</v>
      </c>
      <c r="O61" s="116">
        <v>43100</v>
      </c>
      <c r="P61" s="115" t="s">
        <v>177</v>
      </c>
      <c r="Q61" s="115" t="s">
        <v>180</v>
      </c>
      <c r="R61" s="117">
        <v>0.02</v>
      </c>
      <c r="S61" s="118"/>
      <c r="T61" s="117">
        <v>0.2</v>
      </c>
      <c r="U61" s="117"/>
      <c r="V61" s="117">
        <v>0.2</v>
      </c>
      <c r="W61" s="117"/>
      <c r="X61" s="118"/>
      <c r="Y61" s="117">
        <v>0.2</v>
      </c>
      <c r="Z61" s="117"/>
      <c r="AA61" s="118"/>
      <c r="AB61" s="117">
        <v>0.2</v>
      </c>
      <c r="AC61" s="117"/>
      <c r="AD61" s="118">
        <v>0.2</v>
      </c>
      <c r="AE61" s="147" t="s">
        <v>634</v>
      </c>
      <c r="AF61" s="99">
        <v>0.2</v>
      </c>
      <c r="AG61" s="99">
        <f>+AF61+'Abril 2017'!AG65</f>
        <v>0.4</v>
      </c>
      <c r="AH61" s="151" t="s">
        <v>697</v>
      </c>
      <c r="AI61" s="149"/>
      <c r="AJ61" s="149"/>
      <c r="AK61" s="149"/>
      <c r="AL61" s="149"/>
    </row>
    <row r="62" spans="2:38" s="119" customFormat="1" ht="45" hidden="1" x14ac:dyDescent="0.25">
      <c r="B62" s="114" t="s">
        <v>64</v>
      </c>
      <c r="C62" s="114" t="s">
        <v>65</v>
      </c>
      <c r="D62" s="114" t="s">
        <v>66</v>
      </c>
      <c r="E62" s="114" t="s">
        <v>67</v>
      </c>
      <c r="F62" s="114" t="s">
        <v>68</v>
      </c>
      <c r="G62" s="114" t="s">
        <v>314</v>
      </c>
      <c r="H62" s="114" t="s">
        <v>81</v>
      </c>
      <c r="I62" s="114" t="s">
        <v>319</v>
      </c>
      <c r="J62" s="114" t="s">
        <v>181</v>
      </c>
      <c r="K62" s="115" t="s">
        <v>320</v>
      </c>
      <c r="L62" s="115" t="s">
        <v>408</v>
      </c>
      <c r="M62" s="114" t="s">
        <v>53</v>
      </c>
      <c r="N62" s="116">
        <v>42781</v>
      </c>
      <c r="O62" s="116">
        <v>43100</v>
      </c>
      <c r="P62" s="115" t="s">
        <v>177</v>
      </c>
      <c r="Q62" s="115" t="s">
        <v>180</v>
      </c>
      <c r="R62" s="117">
        <v>0.02</v>
      </c>
      <c r="S62" s="118"/>
      <c r="T62" s="117">
        <v>0.2</v>
      </c>
      <c r="U62" s="117"/>
      <c r="V62" s="117">
        <v>0.2</v>
      </c>
      <c r="W62" s="117"/>
      <c r="X62" s="118"/>
      <c r="Y62" s="117">
        <v>0.2</v>
      </c>
      <c r="Z62" s="117"/>
      <c r="AA62" s="118"/>
      <c r="AB62" s="117">
        <v>0.2</v>
      </c>
      <c r="AC62" s="117"/>
      <c r="AD62" s="118">
        <v>0.2</v>
      </c>
      <c r="AE62" s="147" t="s">
        <v>634</v>
      </c>
      <c r="AF62" s="99">
        <v>0</v>
      </c>
      <c r="AG62" s="99">
        <f>+'Abril 2017'!AG67+'Mayo 2017'!AF62</f>
        <v>0.4</v>
      </c>
      <c r="AH62" s="151" t="s">
        <v>698</v>
      </c>
      <c r="AI62" s="149"/>
      <c r="AJ62" s="155"/>
      <c r="AK62" s="155"/>
      <c r="AL62" s="155"/>
    </row>
    <row r="63" spans="2:38" s="119" customFormat="1" ht="90" hidden="1" x14ac:dyDescent="0.25">
      <c r="B63" s="114" t="s">
        <v>64</v>
      </c>
      <c r="C63" s="114" t="s">
        <v>65</v>
      </c>
      <c r="D63" s="114" t="s">
        <v>66</v>
      </c>
      <c r="E63" s="114" t="s">
        <v>67</v>
      </c>
      <c r="F63" s="114" t="s">
        <v>74</v>
      </c>
      <c r="G63" s="114" t="s">
        <v>314</v>
      </c>
      <c r="H63" s="114" t="s">
        <v>81</v>
      </c>
      <c r="I63" s="114" t="s">
        <v>319</v>
      </c>
      <c r="J63" s="114" t="s">
        <v>182</v>
      </c>
      <c r="K63" s="115" t="s">
        <v>183</v>
      </c>
      <c r="L63" s="115" t="s">
        <v>409</v>
      </c>
      <c r="M63" s="114" t="s">
        <v>53</v>
      </c>
      <c r="N63" s="116">
        <v>42795</v>
      </c>
      <c r="O63" s="116">
        <v>42978</v>
      </c>
      <c r="P63" s="115" t="s">
        <v>71</v>
      </c>
      <c r="Q63" s="115" t="s">
        <v>180</v>
      </c>
      <c r="R63" s="117">
        <v>0.01</v>
      </c>
      <c r="S63" s="118"/>
      <c r="T63" s="117"/>
      <c r="U63" s="117">
        <v>0.2</v>
      </c>
      <c r="V63" s="117"/>
      <c r="W63" s="117">
        <v>0.3</v>
      </c>
      <c r="X63" s="118"/>
      <c r="Y63" s="117">
        <v>0.3</v>
      </c>
      <c r="Z63" s="117">
        <v>0.2</v>
      </c>
      <c r="AA63" s="118"/>
      <c r="AB63" s="117"/>
      <c r="AC63" s="117"/>
      <c r="AD63" s="118"/>
      <c r="AE63" s="147" t="s">
        <v>634</v>
      </c>
      <c r="AF63" s="99">
        <v>0.15</v>
      </c>
      <c r="AG63" s="99">
        <f>+AF63+'Abril 2017'!AG67</f>
        <v>0.55000000000000004</v>
      </c>
      <c r="AH63" s="151" t="s">
        <v>699</v>
      </c>
      <c r="AI63" s="149"/>
      <c r="AJ63" s="149"/>
      <c r="AK63" s="149"/>
      <c r="AL63" s="149"/>
    </row>
    <row r="64" spans="2:38" s="119" customFormat="1" ht="135" hidden="1" x14ac:dyDescent="0.25">
      <c r="B64" s="114" t="s">
        <v>64</v>
      </c>
      <c r="C64" s="114" t="s">
        <v>65</v>
      </c>
      <c r="D64" s="114" t="s">
        <v>66</v>
      </c>
      <c r="E64" s="114" t="s">
        <v>67</v>
      </c>
      <c r="F64" s="114" t="s">
        <v>68</v>
      </c>
      <c r="G64" s="114" t="s">
        <v>314</v>
      </c>
      <c r="H64" s="114" t="s">
        <v>81</v>
      </c>
      <c r="I64" s="114" t="s">
        <v>321</v>
      </c>
      <c r="J64" s="120" t="s">
        <v>184</v>
      </c>
      <c r="K64" s="115" t="s">
        <v>185</v>
      </c>
      <c r="L64" s="115" t="s">
        <v>186</v>
      </c>
      <c r="M64" s="114" t="s">
        <v>53</v>
      </c>
      <c r="N64" s="116">
        <v>42857</v>
      </c>
      <c r="O64" s="116">
        <v>43100</v>
      </c>
      <c r="P64" s="115" t="s">
        <v>88</v>
      </c>
      <c r="Q64" s="115" t="s">
        <v>88</v>
      </c>
      <c r="R64" s="117">
        <v>0.01</v>
      </c>
      <c r="S64" s="118"/>
      <c r="T64" s="117"/>
      <c r="U64" s="117">
        <v>0.1</v>
      </c>
      <c r="V64" s="117">
        <v>0.1</v>
      </c>
      <c r="W64" s="117">
        <v>0.1</v>
      </c>
      <c r="X64" s="118">
        <v>0.1</v>
      </c>
      <c r="Y64" s="117">
        <v>0.1</v>
      </c>
      <c r="Z64" s="117">
        <v>0.1</v>
      </c>
      <c r="AA64" s="118">
        <v>0.1</v>
      </c>
      <c r="AB64" s="117">
        <v>0.1</v>
      </c>
      <c r="AC64" s="117">
        <v>0.1</v>
      </c>
      <c r="AD64" s="118">
        <v>0.1</v>
      </c>
      <c r="AE64" s="147" t="s">
        <v>634</v>
      </c>
      <c r="AF64" s="118">
        <v>0.1</v>
      </c>
      <c r="AG64" s="99">
        <f>+AF64+'Abril 2017'!AG68</f>
        <v>0.31000000000000005</v>
      </c>
      <c r="AH64" s="154" t="s">
        <v>700</v>
      </c>
      <c r="AI64" s="149"/>
      <c r="AJ64" s="149"/>
      <c r="AK64" s="149"/>
      <c r="AL64" s="149"/>
    </row>
    <row r="65" spans="2:39" s="119" customFormat="1" ht="112.5" hidden="1" x14ac:dyDescent="0.25">
      <c r="B65" s="114" t="s">
        <v>64</v>
      </c>
      <c r="C65" s="114" t="s">
        <v>65</v>
      </c>
      <c r="D65" s="114" t="s">
        <v>66</v>
      </c>
      <c r="E65" s="114" t="s">
        <v>67</v>
      </c>
      <c r="F65" s="114" t="s">
        <v>68</v>
      </c>
      <c r="G65" s="114" t="s">
        <v>314</v>
      </c>
      <c r="H65" s="114" t="s">
        <v>81</v>
      </c>
      <c r="I65" s="114" t="s">
        <v>321</v>
      </c>
      <c r="J65" s="120" t="s">
        <v>184</v>
      </c>
      <c r="K65" s="115" t="s">
        <v>187</v>
      </c>
      <c r="L65" s="115" t="s">
        <v>188</v>
      </c>
      <c r="M65" s="114" t="s">
        <v>53</v>
      </c>
      <c r="N65" s="116">
        <v>42857</v>
      </c>
      <c r="O65" s="116">
        <v>43100</v>
      </c>
      <c r="P65" s="115" t="s">
        <v>189</v>
      </c>
      <c r="Q65" s="115" t="s">
        <v>88</v>
      </c>
      <c r="R65" s="117">
        <v>0.01</v>
      </c>
      <c r="S65" s="118"/>
      <c r="T65" s="117"/>
      <c r="U65" s="117"/>
      <c r="V65" s="117"/>
      <c r="W65" s="117">
        <v>0.05</v>
      </c>
      <c r="X65" s="118">
        <v>0.08</v>
      </c>
      <c r="Y65" s="117">
        <v>0.1</v>
      </c>
      <c r="Z65" s="117">
        <v>0.14299999999999999</v>
      </c>
      <c r="AA65" s="118">
        <v>0.14599999999999999</v>
      </c>
      <c r="AB65" s="117">
        <v>0.183</v>
      </c>
      <c r="AC65" s="117">
        <v>0.193</v>
      </c>
      <c r="AD65" s="118">
        <v>0.1</v>
      </c>
      <c r="AE65" s="147" t="s">
        <v>634</v>
      </c>
      <c r="AF65" s="118">
        <v>0.1</v>
      </c>
      <c r="AG65" s="99">
        <f>+AF65+'Abril 2017'!AG69</f>
        <v>0.26</v>
      </c>
      <c r="AH65" s="154" t="s">
        <v>701</v>
      </c>
      <c r="AI65" s="149"/>
      <c r="AJ65" s="149"/>
      <c r="AK65" s="149"/>
      <c r="AL65" s="149"/>
    </row>
    <row r="66" spans="2:39" s="119" customFormat="1" ht="45" hidden="1" x14ac:dyDescent="0.25">
      <c r="B66" s="114" t="s">
        <v>64</v>
      </c>
      <c r="C66" s="114" t="s">
        <v>65</v>
      </c>
      <c r="D66" s="114" t="s">
        <v>66</v>
      </c>
      <c r="E66" s="114" t="s">
        <v>67</v>
      </c>
      <c r="F66" s="114" t="s">
        <v>68</v>
      </c>
      <c r="G66" s="114" t="s">
        <v>314</v>
      </c>
      <c r="H66" s="114" t="s">
        <v>81</v>
      </c>
      <c r="I66" s="114" t="s">
        <v>321</v>
      </c>
      <c r="J66" s="120" t="s">
        <v>190</v>
      </c>
      <c r="K66" s="115" t="s">
        <v>191</v>
      </c>
      <c r="L66" s="115" t="s">
        <v>192</v>
      </c>
      <c r="M66" s="114" t="s">
        <v>53</v>
      </c>
      <c r="N66" s="116">
        <v>42795</v>
      </c>
      <c r="O66" s="116">
        <v>42978</v>
      </c>
      <c r="P66" s="115" t="s">
        <v>88</v>
      </c>
      <c r="Q66" s="115" t="s">
        <v>88</v>
      </c>
      <c r="R66" s="117">
        <v>0.01</v>
      </c>
      <c r="S66" s="118"/>
      <c r="T66" s="117"/>
      <c r="U66" s="117">
        <v>0.05</v>
      </c>
      <c r="V66" s="117">
        <v>0.19</v>
      </c>
      <c r="W66" s="117"/>
      <c r="X66" s="118">
        <v>0.19</v>
      </c>
      <c r="Y66" s="117">
        <v>0.19</v>
      </c>
      <c r="Z66" s="117">
        <v>0.19</v>
      </c>
      <c r="AA66" s="118"/>
      <c r="AB66" s="117"/>
      <c r="AC66" s="117"/>
      <c r="AD66" s="118"/>
      <c r="AE66" s="147" t="s">
        <v>634</v>
      </c>
      <c r="AF66" s="118">
        <v>0.35</v>
      </c>
      <c r="AG66" s="99">
        <f>+AF66+'Abril 2017'!AG70</f>
        <v>1</v>
      </c>
      <c r="AH66" s="152" t="s">
        <v>593</v>
      </c>
      <c r="AI66" s="149"/>
      <c r="AJ66" s="149"/>
      <c r="AK66" s="156"/>
      <c r="AL66" s="155"/>
    </row>
    <row r="67" spans="2:39" ht="45" hidden="1" x14ac:dyDescent="0.25">
      <c r="B67" s="135" t="s">
        <v>64</v>
      </c>
      <c r="C67" s="135" t="s">
        <v>65</v>
      </c>
      <c r="D67" s="135" t="s">
        <v>66</v>
      </c>
      <c r="E67" s="135" t="s">
        <v>67</v>
      </c>
      <c r="F67" s="135" t="s">
        <v>72</v>
      </c>
      <c r="G67" s="135" t="s">
        <v>314</v>
      </c>
      <c r="H67" s="135" t="s">
        <v>81</v>
      </c>
      <c r="I67" s="135" t="s">
        <v>316</v>
      </c>
      <c r="J67" s="107" t="s">
        <v>193</v>
      </c>
      <c r="K67" s="101" t="s">
        <v>194</v>
      </c>
      <c r="L67" s="101" t="s">
        <v>195</v>
      </c>
      <c r="M67" s="135" t="s">
        <v>53</v>
      </c>
      <c r="N67" s="113">
        <v>42758</v>
      </c>
      <c r="O67" s="113">
        <v>42825</v>
      </c>
      <c r="P67" s="101" t="s">
        <v>177</v>
      </c>
      <c r="Q67" s="101" t="s">
        <v>88</v>
      </c>
      <c r="R67" s="109">
        <v>0.03</v>
      </c>
      <c r="S67" s="99">
        <v>0.15</v>
      </c>
      <c r="T67" s="109">
        <v>0.45</v>
      </c>
      <c r="U67" s="109">
        <v>0.4</v>
      </c>
      <c r="V67" s="109"/>
      <c r="W67" s="109"/>
      <c r="X67" s="99"/>
      <c r="Y67" s="109"/>
      <c r="Z67" s="109"/>
      <c r="AA67" s="99"/>
      <c r="AB67" s="109"/>
      <c r="AC67" s="109"/>
      <c r="AD67" s="99"/>
      <c r="AE67" s="147" t="s">
        <v>634</v>
      </c>
      <c r="AF67" s="118"/>
      <c r="AG67" s="99">
        <f>+AF67+'Abril 2017'!AG71</f>
        <v>1</v>
      </c>
      <c r="AH67" s="153" t="s">
        <v>702</v>
      </c>
      <c r="AI67" s="157"/>
      <c r="AJ67" s="157"/>
      <c r="AK67" s="157"/>
      <c r="AL67" s="157"/>
      <c r="AM67" s="158"/>
    </row>
    <row r="68" spans="2:39" ht="45" hidden="1" x14ac:dyDescent="0.25">
      <c r="B68" s="135" t="s">
        <v>64</v>
      </c>
      <c r="C68" s="135" t="s">
        <v>65</v>
      </c>
      <c r="D68" s="135" t="s">
        <v>66</v>
      </c>
      <c r="E68" s="135" t="s">
        <v>67</v>
      </c>
      <c r="F68" s="135" t="s">
        <v>72</v>
      </c>
      <c r="G68" s="135" t="s">
        <v>314</v>
      </c>
      <c r="H68" s="135" t="s">
        <v>81</v>
      </c>
      <c r="I68" s="135" t="s">
        <v>316</v>
      </c>
      <c r="J68" s="107" t="s">
        <v>196</v>
      </c>
      <c r="K68" s="101" t="s">
        <v>197</v>
      </c>
      <c r="L68" s="101" t="s">
        <v>198</v>
      </c>
      <c r="M68" s="135" t="s">
        <v>53</v>
      </c>
      <c r="N68" s="113">
        <v>42826</v>
      </c>
      <c r="O68" s="113">
        <v>43100</v>
      </c>
      <c r="P68" s="101" t="s">
        <v>199</v>
      </c>
      <c r="Q68" s="101" t="s">
        <v>88</v>
      </c>
      <c r="R68" s="109">
        <v>0.03</v>
      </c>
      <c r="S68" s="99"/>
      <c r="T68" s="109"/>
      <c r="U68" s="109"/>
      <c r="V68" s="109">
        <v>0.05</v>
      </c>
      <c r="W68" s="109">
        <v>0.08</v>
      </c>
      <c r="X68" s="99">
        <v>0.12</v>
      </c>
      <c r="Y68" s="109">
        <v>0.12</v>
      </c>
      <c r="Z68" s="109">
        <v>0.12</v>
      </c>
      <c r="AA68" s="99">
        <v>0.12</v>
      </c>
      <c r="AB68" s="109">
        <v>0.13</v>
      </c>
      <c r="AC68" s="109">
        <v>0.14000000000000001</v>
      </c>
      <c r="AD68" s="99">
        <v>0.12</v>
      </c>
      <c r="AE68" s="147" t="s">
        <v>634</v>
      </c>
      <c r="AF68" s="118">
        <v>0.08</v>
      </c>
      <c r="AG68" s="99">
        <f>+AF68+'Abril 2017'!AG72</f>
        <v>0.13</v>
      </c>
      <c r="AH68" s="150" t="s">
        <v>703</v>
      </c>
      <c r="AI68" s="137"/>
      <c r="AJ68" s="137"/>
      <c r="AK68" s="137"/>
      <c r="AL68" s="137"/>
    </row>
    <row r="69" spans="2:39" ht="45" hidden="1" x14ac:dyDescent="0.25">
      <c r="B69" s="135" t="s">
        <v>64</v>
      </c>
      <c r="C69" s="135" t="s">
        <v>65</v>
      </c>
      <c r="D69" s="135" t="s">
        <v>66</v>
      </c>
      <c r="E69" s="135" t="s">
        <v>67</v>
      </c>
      <c r="F69" s="135" t="s">
        <v>68</v>
      </c>
      <c r="G69" s="135" t="s">
        <v>314</v>
      </c>
      <c r="H69" s="135" t="s">
        <v>81</v>
      </c>
      <c r="I69" s="135" t="s">
        <v>316</v>
      </c>
      <c r="J69" s="107" t="s">
        <v>196</v>
      </c>
      <c r="K69" s="102" t="s">
        <v>710</v>
      </c>
      <c r="L69" s="101" t="s">
        <v>201</v>
      </c>
      <c r="M69" s="135" t="s">
        <v>53</v>
      </c>
      <c r="N69" s="113">
        <v>42795</v>
      </c>
      <c r="O69" s="113">
        <v>43069</v>
      </c>
      <c r="P69" s="101" t="s">
        <v>88</v>
      </c>
      <c r="Q69" s="101"/>
      <c r="R69" s="109">
        <v>0.01</v>
      </c>
      <c r="S69" s="99"/>
      <c r="T69" s="109"/>
      <c r="U69" s="109">
        <v>0.05</v>
      </c>
      <c r="V69" s="109">
        <v>0.06</v>
      </c>
      <c r="W69" s="109">
        <v>0.08</v>
      </c>
      <c r="X69" s="99">
        <v>0.12</v>
      </c>
      <c r="Y69" s="109"/>
      <c r="Z69" s="109">
        <v>0.12</v>
      </c>
      <c r="AA69" s="99">
        <v>0.15</v>
      </c>
      <c r="AB69" s="109">
        <v>0.17</v>
      </c>
      <c r="AC69" s="109">
        <v>0.25</v>
      </c>
      <c r="AD69" s="99"/>
      <c r="AE69" s="147" t="s">
        <v>634</v>
      </c>
      <c r="AF69" s="118">
        <v>0.08</v>
      </c>
      <c r="AG69" s="99">
        <f>+AF69+'Abril 2017'!AG73</f>
        <v>0.19</v>
      </c>
      <c r="AH69" s="150" t="s">
        <v>704</v>
      </c>
      <c r="AI69" s="137"/>
      <c r="AJ69" s="137"/>
      <c r="AK69" s="137"/>
      <c r="AL69" s="137"/>
    </row>
    <row r="70" spans="2:39" ht="101.25" hidden="1" x14ac:dyDescent="0.25">
      <c r="B70" s="135" t="s">
        <v>64</v>
      </c>
      <c r="C70" s="135" t="s">
        <v>65</v>
      </c>
      <c r="D70" s="135" t="s">
        <v>66</v>
      </c>
      <c r="E70" s="135" t="s">
        <v>67</v>
      </c>
      <c r="F70" s="135" t="s">
        <v>74</v>
      </c>
      <c r="G70" s="135" t="s">
        <v>314</v>
      </c>
      <c r="H70" s="135" t="s">
        <v>81</v>
      </c>
      <c r="I70" s="135" t="s">
        <v>316</v>
      </c>
      <c r="J70" s="107" t="s">
        <v>202</v>
      </c>
      <c r="K70" s="101" t="s">
        <v>203</v>
      </c>
      <c r="L70" s="101" t="s">
        <v>204</v>
      </c>
      <c r="M70" s="135" t="s">
        <v>53</v>
      </c>
      <c r="N70" s="113">
        <v>42826</v>
      </c>
      <c r="O70" s="113">
        <v>43100</v>
      </c>
      <c r="P70" s="101" t="s">
        <v>189</v>
      </c>
      <c r="Q70" s="101" t="s">
        <v>88</v>
      </c>
      <c r="R70" s="109">
        <v>0.01</v>
      </c>
      <c r="S70" s="99"/>
      <c r="T70" s="109"/>
      <c r="U70" s="109"/>
      <c r="V70" s="109">
        <v>0.11</v>
      </c>
      <c r="W70" s="109">
        <v>0.11</v>
      </c>
      <c r="X70" s="99">
        <v>0.11</v>
      </c>
      <c r="Y70" s="109">
        <v>0.11</v>
      </c>
      <c r="Z70" s="109">
        <v>0.11</v>
      </c>
      <c r="AA70" s="99">
        <v>0.11</v>
      </c>
      <c r="AB70" s="109">
        <v>0.11</v>
      </c>
      <c r="AC70" s="109">
        <v>0.11</v>
      </c>
      <c r="AD70" s="99">
        <v>0.12</v>
      </c>
      <c r="AE70" s="147" t="s">
        <v>634</v>
      </c>
      <c r="AF70" s="118">
        <v>0.15</v>
      </c>
      <c r="AG70" s="99">
        <f>+AF70+'Abril 2017'!AG74</f>
        <v>0.28000000000000003</v>
      </c>
      <c r="AH70" s="150" t="s">
        <v>705</v>
      </c>
      <c r="AI70" s="137"/>
      <c r="AJ70" s="137"/>
      <c r="AK70" s="137"/>
      <c r="AL70" s="137"/>
    </row>
    <row r="71" spans="2:39" ht="56.25" hidden="1" x14ac:dyDescent="0.25">
      <c r="B71" s="135" t="s">
        <v>64</v>
      </c>
      <c r="C71" s="135" t="s">
        <v>65</v>
      </c>
      <c r="D71" s="135" t="s">
        <v>66</v>
      </c>
      <c r="E71" s="135" t="s">
        <v>67</v>
      </c>
      <c r="F71" s="135" t="s">
        <v>74</v>
      </c>
      <c r="G71" s="135" t="s">
        <v>314</v>
      </c>
      <c r="H71" s="135" t="s">
        <v>81</v>
      </c>
      <c r="I71" s="135" t="s">
        <v>316</v>
      </c>
      <c r="J71" s="107" t="s">
        <v>202</v>
      </c>
      <c r="K71" s="101" t="s">
        <v>205</v>
      </c>
      <c r="L71" s="101" t="s">
        <v>201</v>
      </c>
      <c r="M71" s="135" t="s">
        <v>53</v>
      </c>
      <c r="N71" s="113">
        <v>42826</v>
      </c>
      <c r="O71" s="113">
        <v>42916</v>
      </c>
      <c r="P71" s="101"/>
      <c r="Q71" s="101"/>
      <c r="R71" s="109">
        <v>0.03</v>
      </c>
      <c r="S71" s="99"/>
      <c r="T71" s="109"/>
      <c r="U71" s="109"/>
      <c r="V71" s="109">
        <v>0.3</v>
      </c>
      <c r="W71" s="109">
        <v>0.3</v>
      </c>
      <c r="X71" s="99">
        <v>0.4</v>
      </c>
      <c r="Y71" s="109"/>
      <c r="Z71" s="109"/>
      <c r="AA71" s="99"/>
      <c r="AB71" s="109"/>
      <c r="AC71" s="109"/>
      <c r="AD71" s="99"/>
      <c r="AE71" s="147" t="s">
        <v>634</v>
      </c>
      <c r="AF71" s="118">
        <v>0.69</v>
      </c>
      <c r="AG71" s="99">
        <f>+AF71+'Abril 2017'!AG75</f>
        <v>1</v>
      </c>
      <c r="AH71" s="150" t="s">
        <v>706</v>
      </c>
      <c r="AI71" s="137"/>
      <c r="AJ71" s="137"/>
      <c r="AK71" s="137"/>
      <c r="AL71" s="137"/>
    </row>
    <row r="72" spans="2:39" ht="45" hidden="1" x14ac:dyDescent="0.25">
      <c r="B72" s="135" t="s">
        <v>64</v>
      </c>
      <c r="C72" s="135" t="s">
        <v>65</v>
      </c>
      <c r="D72" s="135" t="s">
        <v>66</v>
      </c>
      <c r="E72" s="135" t="s">
        <v>67</v>
      </c>
      <c r="F72" s="135" t="s">
        <v>74</v>
      </c>
      <c r="G72" s="135" t="s">
        <v>314</v>
      </c>
      <c r="H72" s="135" t="s">
        <v>81</v>
      </c>
      <c r="I72" s="135" t="s">
        <v>316</v>
      </c>
      <c r="J72" s="107" t="s">
        <v>202</v>
      </c>
      <c r="K72" s="101" t="s">
        <v>206</v>
      </c>
      <c r="L72" s="101" t="s">
        <v>207</v>
      </c>
      <c r="M72" s="135" t="s">
        <v>53</v>
      </c>
      <c r="N72" s="113">
        <v>42917</v>
      </c>
      <c r="O72" s="113">
        <v>43100</v>
      </c>
      <c r="P72" s="101"/>
      <c r="Q72" s="101"/>
      <c r="R72" s="109">
        <v>0.02</v>
      </c>
      <c r="S72" s="99"/>
      <c r="T72" s="109"/>
      <c r="U72" s="109"/>
      <c r="V72" s="109"/>
      <c r="W72" s="109"/>
      <c r="X72" s="99"/>
      <c r="Y72" s="109">
        <v>0.16</v>
      </c>
      <c r="Z72" s="109">
        <v>0.17</v>
      </c>
      <c r="AA72" s="99">
        <v>0.16</v>
      </c>
      <c r="AB72" s="109">
        <v>0.17</v>
      </c>
      <c r="AC72" s="109">
        <v>0.17</v>
      </c>
      <c r="AD72" s="99">
        <v>0.17</v>
      </c>
      <c r="AE72" s="147" t="s">
        <v>634</v>
      </c>
      <c r="AF72" s="118">
        <v>0.98</v>
      </c>
      <c r="AG72" s="99">
        <f>+AF72+'Abril 2017'!AG76</f>
        <v>1</v>
      </c>
      <c r="AH72" s="150" t="s">
        <v>707</v>
      </c>
      <c r="AI72" s="137"/>
      <c r="AJ72" s="137"/>
      <c r="AK72" s="137"/>
      <c r="AL72" s="137"/>
    </row>
    <row r="73" spans="2:39" ht="90" hidden="1" x14ac:dyDescent="0.25">
      <c r="B73" s="135" t="s">
        <v>64</v>
      </c>
      <c r="C73" s="135" t="s">
        <v>65</v>
      </c>
      <c r="D73" s="135" t="s">
        <v>66</v>
      </c>
      <c r="E73" s="135" t="s">
        <v>67</v>
      </c>
      <c r="F73" s="135" t="s">
        <v>68</v>
      </c>
      <c r="G73" s="135" t="s">
        <v>314</v>
      </c>
      <c r="H73" s="135" t="s">
        <v>81</v>
      </c>
      <c r="I73" s="136" t="s">
        <v>316</v>
      </c>
      <c r="J73" s="107" t="s">
        <v>208</v>
      </c>
      <c r="K73" s="101" t="s">
        <v>211</v>
      </c>
      <c r="L73" s="101" t="s">
        <v>209</v>
      </c>
      <c r="M73" s="135" t="s">
        <v>53</v>
      </c>
      <c r="N73" s="113">
        <v>42736</v>
      </c>
      <c r="O73" s="113">
        <v>43099</v>
      </c>
      <c r="P73" s="101" t="s">
        <v>212</v>
      </c>
      <c r="Q73" s="101" t="s">
        <v>88</v>
      </c>
      <c r="R73" s="109">
        <v>0.02</v>
      </c>
      <c r="S73" s="99">
        <v>0.08</v>
      </c>
      <c r="T73" s="109">
        <v>0.08</v>
      </c>
      <c r="U73" s="109">
        <v>0.08</v>
      </c>
      <c r="V73" s="109">
        <v>0.09</v>
      </c>
      <c r="W73" s="109">
        <v>0.08</v>
      </c>
      <c r="X73" s="99">
        <v>0.08</v>
      </c>
      <c r="Y73" s="109">
        <v>0.08</v>
      </c>
      <c r="Z73" s="109">
        <v>0.09</v>
      </c>
      <c r="AA73" s="99">
        <v>0.08</v>
      </c>
      <c r="AB73" s="109">
        <v>0.09</v>
      </c>
      <c r="AC73" s="109">
        <v>0.08</v>
      </c>
      <c r="AD73" s="99">
        <v>0.09</v>
      </c>
      <c r="AE73" s="147" t="s">
        <v>634</v>
      </c>
      <c r="AF73" s="117">
        <v>0.17</v>
      </c>
      <c r="AG73" s="99">
        <f>+AF73+'Abril 2017'!AG77</f>
        <v>0.91999999999999993</v>
      </c>
      <c r="AH73" s="150" t="s">
        <v>708</v>
      </c>
      <c r="AI73" s="137"/>
      <c r="AJ73" s="137"/>
      <c r="AK73" s="137"/>
      <c r="AL73" s="137"/>
    </row>
    <row r="74" spans="2:39" ht="45" hidden="1" x14ac:dyDescent="0.25">
      <c r="B74" s="135" t="s">
        <v>64</v>
      </c>
      <c r="C74" s="135" t="s">
        <v>65</v>
      </c>
      <c r="D74" s="135" t="s">
        <v>66</v>
      </c>
      <c r="E74" s="135" t="s">
        <v>67</v>
      </c>
      <c r="F74" s="135" t="s">
        <v>68</v>
      </c>
      <c r="G74" s="135" t="s">
        <v>314</v>
      </c>
      <c r="H74" s="135" t="s">
        <v>81</v>
      </c>
      <c r="I74" s="136" t="s">
        <v>316</v>
      </c>
      <c r="J74" s="107" t="s">
        <v>208</v>
      </c>
      <c r="K74" s="101" t="s">
        <v>210</v>
      </c>
      <c r="L74" s="101"/>
      <c r="M74" s="135" t="s">
        <v>53</v>
      </c>
      <c r="N74" s="113">
        <v>42736</v>
      </c>
      <c r="O74" s="113">
        <v>42916</v>
      </c>
      <c r="P74" s="101" t="s">
        <v>177</v>
      </c>
      <c r="Q74" s="101"/>
      <c r="R74" s="109">
        <v>0.02</v>
      </c>
      <c r="S74" s="99">
        <v>0.17</v>
      </c>
      <c r="T74" s="109">
        <v>0.16</v>
      </c>
      <c r="U74" s="109">
        <v>0.17</v>
      </c>
      <c r="V74" s="109">
        <v>0.17</v>
      </c>
      <c r="W74" s="109">
        <v>0.16</v>
      </c>
      <c r="X74" s="99">
        <v>0.17</v>
      </c>
      <c r="Y74" s="109"/>
      <c r="Z74" s="109"/>
      <c r="AA74" s="99"/>
      <c r="AB74" s="109"/>
      <c r="AC74" s="109"/>
      <c r="AD74" s="99"/>
      <c r="AE74" s="147" t="s">
        <v>634</v>
      </c>
      <c r="AF74" s="117">
        <v>0.1</v>
      </c>
      <c r="AG74" s="99">
        <f>+AF74+'Abril 2017'!AG78</f>
        <v>0.77</v>
      </c>
      <c r="AH74" s="150" t="s">
        <v>709</v>
      </c>
      <c r="AI74" s="137"/>
      <c r="AJ74" s="137"/>
      <c r="AK74" s="137"/>
      <c r="AL74" s="137"/>
    </row>
    <row r="75" spans="2:39" ht="112.5" hidden="1" x14ac:dyDescent="0.2">
      <c r="B75" s="135" t="s">
        <v>64</v>
      </c>
      <c r="C75" s="135" t="s">
        <v>65</v>
      </c>
      <c r="D75" s="135" t="s">
        <v>66</v>
      </c>
      <c r="E75" s="135" t="s">
        <v>67</v>
      </c>
      <c r="F75" s="135" t="s">
        <v>68</v>
      </c>
      <c r="G75" s="135" t="s">
        <v>314</v>
      </c>
      <c r="H75" s="135" t="s">
        <v>81</v>
      </c>
      <c r="I75" s="135" t="s">
        <v>680</v>
      </c>
      <c r="J75" s="121" t="s">
        <v>433</v>
      </c>
      <c r="K75" s="102" t="s">
        <v>341</v>
      </c>
      <c r="L75" s="102" t="s">
        <v>342</v>
      </c>
      <c r="M75" s="107" t="s">
        <v>45</v>
      </c>
      <c r="N75" s="108" t="s">
        <v>343</v>
      </c>
      <c r="O75" s="108" t="s">
        <v>344</v>
      </c>
      <c r="P75" s="102" t="s">
        <v>345</v>
      </c>
      <c r="Q75" s="102" t="s">
        <v>478</v>
      </c>
      <c r="R75" s="109">
        <v>0.03</v>
      </c>
      <c r="S75" s="99"/>
      <c r="T75" s="109"/>
      <c r="U75" s="109"/>
      <c r="V75" s="109">
        <v>0.2</v>
      </c>
      <c r="W75" s="109"/>
      <c r="X75" s="99"/>
      <c r="Y75" s="109">
        <v>0.2</v>
      </c>
      <c r="Z75" s="109"/>
      <c r="AA75" s="99"/>
      <c r="AB75" s="109"/>
      <c r="AC75" s="109"/>
      <c r="AD75" s="99">
        <v>0.6</v>
      </c>
      <c r="AE75" s="147" t="s">
        <v>634</v>
      </c>
      <c r="AF75" s="99">
        <v>0.1</v>
      </c>
      <c r="AG75" s="99">
        <f>+AF75+'Abril 2017'!AG79</f>
        <v>0.2</v>
      </c>
      <c r="AH75" s="141" t="s">
        <v>651</v>
      </c>
      <c r="AK75" s="137"/>
    </row>
    <row r="76" spans="2:39" ht="123.75" hidden="1" x14ac:dyDescent="0.25">
      <c r="B76" s="135" t="s">
        <v>64</v>
      </c>
      <c r="C76" s="135" t="s">
        <v>65</v>
      </c>
      <c r="D76" s="135" t="s">
        <v>66</v>
      </c>
      <c r="E76" s="135" t="s">
        <v>67</v>
      </c>
      <c r="F76" s="135" t="s">
        <v>68</v>
      </c>
      <c r="G76" s="135" t="s">
        <v>314</v>
      </c>
      <c r="H76" s="135" t="s">
        <v>81</v>
      </c>
      <c r="I76" s="136" t="s">
        <v>680</v>
      </c>
      <c r="J76" s="250" t="s">
        <v>348</v>
      </c>
      <c r="K76" s="102" t="s">
        <v>349</v>
      </c>
      <c r="L76" s="102" t="s">
        <v>350</v>
      </c>
      <c r="M76" s="135" t="s">
        <v>45</v>
      </c>
      <c r="N76" s="113">
        <v>42801</v>
      </c>
      <c r="O76" s="113">
        <v>43100</v>
      </c>
      <c r="P76" s="101" t="s">
        <v>177</v>
      </c>
      <c r="Q76" s="101" t="s">
        <v>88</v>
      </c>
      <c r="R76" s="109">
        <v>0.03</v>
      </c>
      <c r="S76" s="99"/>
      <c r="T76" s="109"/>
      <c r="U76" s="109">
        <v>0.1</v>
      </c>
      <c r="V76" s="109">
        <v>0.1</v>
      </c>
      <c r="W76" s="109">
        <v>0.1</v>
      </c>
      <c r="X76" s="99">
        <v>0.1</v>
      </c>
      <c r="Y76" s="109">
        <v>0.1</v>
      </c>
      <c r="Z76" s="109">
        <v>0.1</v>
      </c>
      <c r="AA76" s="99">
        <v>0.1</v>
      </c>
      <c r="AB76" s="109">
        <v>0.1</v>
      </c>
      <c r="AC76" s="109">
        <v>0.1</v>
      </c>
      <c r="AD76" s="99">
        <v>0.1</v>
      </c>
      <c r="AE76" s="147" t="s">
        <v>634</v>
      </c>
      <c r="AF76" s="99">
        <v>0.1</v>
      </c>
      <c r="AG76" s="99">
        <f>+AF76+'Abril 2017'!AG80</f>
        <v>0.30000000000000004</v>
      </c>
      <c r="AH76" s="142" t="s">
        <v>652</v>
      </c>
      <c r="AK76" s="137"/>
    </row>
    <row r="77" spans="2:39" ht="135" hidden="1" x14ac:dyDescent="0.25">
      <c r="B77" s="135" t="s">
        <v>64</v>
      </c>
      <c r="C77" s="135" t="s">
        <v>65</v>
      </c>
      <c r="D77" s="135" t="s">
        <v>66</v>
      </c>
      <c r="E77" s="135" t="s">
        <v>67</v>
      </c>
      <c r="F77" s="135" t="s">
        <v>68</v>
      </c>
      <c r="G77" s="135" t="s">
        <v>314</v>
      </c>
      <c r="H77" s="135" t="s">
        <v>81</v>
      </c>
      <c r="I77" s="136" t="s">
        <v>680</v>
      </c>
      <c r="J77" s="251"/>
      <c r="K77" s="102" t="s">
        <v>121</v>
      </c>
      <c r="L77" s="102" t="s">
        <v>352</v>
      </c>
      <c r="M77" s="135" t="s">
        <v>45</v>
      </c>
      <c r="N77" s="113">
        <v>42801</v>
      </c>
      <c r="O77" s="113">
        <v>43100</v>
      </c>
      <c r="P77" s="101" t="s">
        <v>177</v>
      </c>
      <c r="Q77" s="101" t="s">
        <v>88</v>
      </c>
      <c r="R77" s="109">
        <v>0.02</v>
      </c>
      <c r="S77" s="99"/>
      <c r="T77" s="109"/>
      <c r="U77" s="109"/>
      <c r="V77" s="109"/>
      <c r="W77" s="109"/>
      <c r="X77" s="99">
        <v>0.5</v>
      </c>
      <c r="Y77" s="109"/>
      <c r="Z77" s="109"/>
      <c r="AA77" s="99"/>
      <c r="AB77" s="109"/>
      <c r="AC77" s="109"/>
      <c r="AD77" s="99">
        <v>0.5</v>
      </c>
      <c r="AE77" s="147" t="s">
        <v>634</v>
      </c>
      <c r="AF77" s="99">
        <v>0.15</v>
      </c>
      <c r="AG77" s="99">
        <f>+AF77+'Abril 2017'!AG81</f>
        <v>0.39</v>
      </c>
      <c r="AH77" s="141" t="s">
        <v>653</v>
      </c>
      <c r="AK77" s="137"/>
    </row>
    <row r="78" spans="2:39" ht="67.5" hidden="1" x14ac:dyDescent="0.25">
      <c r="B78" s="135" t="s">
        <v>64</v>
      </c>
      <c r="C78" s="135" t="s">
        <v>65</v>
      </c>
      <c r="D78" s="135" t="s">
        <v>66</v>
      </c>
      <c r="E78" s="135" t="s">
        <v>67</v>
      </c>
      <c r="F78" s="135" t="s">
        <v>68</v>
      </c>
      <c r="G78" s="135" t="s">
        <v>314</v>
      </c>
      <c r="H78" s="135" t="s">
        <v>81</v>
      </c>
      <c r="I78" s="136" t="s">
        <v>680</v>
      </c>
      <c r="J78" s="122" t="s">
        <v>123</v>
      </c>
      <c r="K78" s="101" t="s">
        <v>122</v>
      </c>
      <c r="L78" s="101"/>
      <c r="M78" s="135" t="s">
        <v>45</v>
      </c>
      <c r="N78" s="113">
        <v>42767</v>
      </c>
      <c r="O78" s="113">
        <v>43100</v>
      </c>
      <c r="P78" s="101" t="s">
        <v>354</v>
      </c>
      <c r="Q78" s="101" t="s">
        <v>355</v>
      </c>
      <c r="R78" s="109">
        <v>0.02</v>
      </c>
      <c r="S78" s="99"/>
      <c r="T78" s="109"/>
      <c r="U78" s="109"/>
      <c r="V78" s="109">
        <v>0.35</v>
      </c>
      <c r="W78" s="109"/>
      <c r="X78" s="99"/>
      <c r="Y78" s="109"/>
      <c r="Z78" s="109">
        <v>0.35</v>
      </c>
      <c r="AA78" s="99"/>
      <c r="AB78" s="109"/>
      <c r="AC78" s="109"/>
      <c r="AD78" s="99">
        <v>0.3</v>
      </c>
      <c r="AE78" s="147" t="s">
        <v>634</v>
      </c>
      <c r="AF78" s="99">
        <v>0.1</v>
      </c>
      <c r="AG78" s="99">
        <f>+AF78+'Abril 2017'!AG82</f>
        <v>0.37</v>
      </c>
      <c r="AH78" s="141" t="s">
        <v>654</v>
      </c>
    </row>
    <row r="79" spans="2:39" ht="157.5" hidden="1" x14ac:dyDescent="0.25">
      <c r="B79" s="135" t="s">
        <v>64</v>
      </c>
      <c r="C79" s="135" t="s">
        <v>65</v>
      </c>
      <c r="D79" s="135" t="s">
        <v>66</v>
      </c>
      <c r="E79" s="135" t="s">
        <v>67</v>
      </c>
      <c r="F79" s="135" t="s">
        <v>74</v>
      </c>
      <c r="G79" s="135" t="s">
        <v>313</v>
      </c>
      <c r="H79" s="135" t="s">
        <v>81</v>
      </c>
      <c r="I79" s="135" t="s">
        <v>318</v>
      </c>
      <c r="J79" s="250" t="s">
        <v>76</v>
      </c>
      <c r="K79" s="101" t="s">
        <v>77</v>
      </c>
      <c r="L79" s="101"/>
      <c r="M79" s="135" t="s">
        <v>71</v>
      </c>
      <c r="N79" s="113">
        <v>42767</v>
      </c>
      <c r="O79" s="113">
        <v>42978</v>
      </c>
      <c r="P79" s="101" t="s">
        <v>78</v>
      </c>
      <c r="Q79" s="101" t="s">
        <v>79</v>
      </c>
      <c r="R79" s="109">
        <v>0.02</v>
      </c>
      <c r="S79" s="99"/>
      <c r="T79" s="109">
        <v>0.15</v>
      </c>
      <c r="U79" s="109">
        <v>0.15</v>
      </c>
      <c r="V79" s="109">
        <v>0.15</v>
      </c>
      <c r="W79" s="109">
        <v>0.15</v>
      </c>
      <c r="X79" s="99">
        <v>0.2</v>
      </c>
      <c r="Y79" s="109">
        <v>0.1</v>
      </c>
      <c r="Z79" s="109">
        <v>0.1</v>
      </c>
      <c r="AA79" s="99"/>
      <c r="AB79" s="109"/>
      <c r="AC79" s="109"/>
      <c r="AD79" s="99"/>
      <c r="AE79" s="147" t="s">
        <v>634</v>
      </c>
      <c r="AF79" s="99">
        <v>0.15</v>
      </c>
      <c r="AG79" s="99">
        <f>+AF79+'Abril 2017'!AG83</f>
        <v>0.5</v>
      </c>
      <c r="AH79" s="101" t="s">
        <v>694</v>
      </c>
    </row>
    <row r="80" spans="2:39" ht="101.25" hidden="1" x14ac:dyDescent="0.25">
      <c r="B80" s="135" t="s">
        <v>64</v>
      </c>
      <c r="C80" s="135" t="s">
        <v>65</v>
      </c>
      <c r="D80" s="135" t="s">
        <v>66</v>
      </c>
      <c r="E80" s="135" t="s">
        <v>67</v>
      </c>
      <c r="F80" s="135" t="s">
        <v>74</v>
      </c>
      <c r="G80" s="135" t="s">
        <v>313</v>
      </c>
      <c r="H80" s="135" t="s">
        <v>81</v>
      </c>
      <c r="I80" s="135" t="s">
        <v>318</v>
      </c>
      <c r="J80" s="251"/>
      <c r="K80" s="101" t="s">
        <v>80</v>
      </c>
      <c r="L80" s="101"/>
      <c r="M80" s="135" t="s">
        <v>71</v>
      </c>
      <c r="N80" s="113">
        <v>42795</v>
      </c>
      <c r="O80" s="113">
        <v>43008</v>
      </c>
      <c r="P80" s="101" t="s">
        <v>78</v>
      </c>
      <c r="Q80" s="101" t="s">
        <v>79</v>
      </c>
      <c r="R80" s="109">
        <v>0.02</v>
      </c>
      <c r="S80" s="99"/>
      <c r="T80" s="109"/>
      <c r="U80" s="109">
        <v>0.05</v>
      </c>
      <c r="V80" s="109">
        <v>0.1</v>
      </c>
      <c r="W80" s="109">
        <v>0.2</v>
      </c>
      <c r="X80" s="99">
        <v>0.3</v>
      </c>
      <c r="Y80" s="109">
        <v>0.2</v>
      </c>
      <c r="Z80" s="109">
        <v>0.1</v>
      </c>
      <c r="AA80" s="99">
        <v>0.05</v>
      </c>
      <c r="AB80" s="109"/>
      <c r="AC80" s="109"/>
      <c r="AD80" s="99"/>
      <c r="AE80" s="147" t="s">
        <v>634</v>
      </c>
      <c r="AF80" s="99">
        <v>0.2</v>
      </c>
      <c r="AG80" s="99">
        <f>+AF80+'Abril 2017'!AG84</f>
        <v>0.35000000000000003</v>
      </c>
      <c r="AH80" s="101" t="s">
        <v>695</v>
      </c>
    </row>
    <row r="81" spans="2:34" ht="45" hidden="1" x14ac:dyDescent="0.25">
      <c r="B81" s="135" t="s">
        <v>64</v>
      </c>
      <c r="C81" s="135" t="s">
        <v>65</v>
      </c>
      <c r="D81" s="135" t="s">
        <v>66</v>
      </c>
      <c r="E81" s="135" t="s">
        <v>67</v>
      </c>
      <c r="F81" s="135" t="s">
        <v>74</v>
      </c>
      <c r="G81" s="135" t="s">
        <v>313</v>
      </c>
      <c r="H81" s="135" t="s">
        <v>81</v>
      </c>
      <c r="I81" s="135" t="s">
        <v>318</v>
      </c>
      <c r="J81" s="250" t="s">
        <v>81</v>
      </c>
      <c r="K81" s="101" t="s">
        <v>337</v>
      </c>
      <c r="L81" s="101"/>
      <c r="M81" s="135" t="s">
        <v>71</v>
      </c>
      <c r="N81" s="113">
        <v>42840</v>
      </c>
      <c r="O81" s="113">
        <v>43100</v>
      </c>
      <c r="P81" s="101" t="s">
        <v>87</v>
      </c>
      <c r="Q81" s="101" t="s">
        <v>88</v>
      </c>
      <c r="R81" s="109">
        <v>0.02</v>
      </c>
      <c r="S81" s="99"/>
      <c r="T81" s="109"/>
      <c r="U81" s="109"/>
      <c r="V81" s="109">
        <v>0.05</v>
      </c>
      <c r="W81" s="109">
        <v>0.05</v>
      </c>
      <c r="X81" s="99">
        <v>0.1</v>
      </c>
      <c r="Y81" s="109">
        <v>0.1</v>
      </c>
      <c r="Z81" s="109">
        <v>0.2</v>
      </c>
      <c r="AA81" s="99">
        <v>0.2</v>
      </c>
      <c r="AB81" s="109">
        <v>0.1</v>
      </c>
      <c r="AC81" s="109">
        <v>0.1</v>
      </c>
      <c r="AD81" s="99">
        <v>0.1</v>
      </c>
      <c r="AE81" s="147" t="s">
        <v>634</v>
      </c>
      <c r="AF81" s="99">
        <v>0.02</v>
      </c>
      <c r="AG81" s="99">
        <f>+AF81+'Abril 2017'!AG85</f>
        <v>0.32</v>
      </c>
      <c r="AH81" s="101" t="s">
        <v>691</v>
      </c>
    </row>
    <row r="82" spans="2:34" ht="45" hidden="1" x14ac:dyDescent="0.25">
      <c r="B82" s="135" t="s">
        <v>64</v>
      </c>
      <c r="C82" s="135" t="s">
        <v>65</v>
      </c>
      <c r="D82" s="135" t="s">
        <v>66</v>
      </c>
      <c r="E82" s="135" t="s">
        <v>67</v>
      </c>
      <c r="F82" s="135" t="s">
        <v>74</v>
      </c>
      <c r="G82" s="135" t="s">
        <v>313</v>
      </c>
      <c r="H82" s="135" t="s">
        <v>81</v>
      </c>
      <c r="I82" s="135" t="s">
        <v>316</v>
      </c>
      <c r="J82" s="252"/>
      <c r="K82" s="101" t="s">
        <v>82</v>
      </c>
      <c r="L82" s="101"/>
      <c r="M82" s="135" t="s">
        <v>71</v>
      </c>
      <c r="N82" s="113">
        <v>42781</v>
      </c>
      <c r="O82" s="113">
        <v>43069</v>
      </c>
      <c r="P82" s="101" t="s">
        <v>89</v>
      </c>
      <c r="Q82" s="101" t="s">
        <v>88</v>
      </c>
      <c r="R82" s="109">
        <v>0.03</v>
      </c>
      <c r="S82" s="99"/>
      <c r="T82" s="109">
        <v>0.05</v>
      </c>
      <c r="U82" s="109">
        <v>0.1</v>
      </c>
      <c r="V82" s="109">
        <v>0.15</v>
      </c>
      <c r="W82" s="109">
        <v>0.15</v>
      </c>
      <c r="X82" s="99">
        <v>0.1</v>
      </c>
      <c r="Y82" s="109">
        <v>0.2</v>
      </c>
      <c r="Z82" s="109">
        <v>0.1</v>
      </c>
      <c r="AA82" s="99">
        <v>0.1</v>
      </c>
      <c r="AB82" s="109">
        <v>0.05</v>
      </c>
      <c r="AC82" s="109"/>
      <c r="AD82" s="99"/>
      <c r="AE82" s="147" t="s">
        <v>634</v>
      </c>
      <c r="AF82" s="99">
        <v>0.03</v>
      </c>
      <c r="AG82" s="99">
        <f>+AF82+'Abril 2017'!AG86</f>
        <v>0.19</v>
      </c>
      <c r="AH82" s="101" t="s">
        <v>693</v>
      </c>
    </row>
    <row r="83" spans="2:34" ht="45" hidden="1" x14ac:dyDescent="0.25">
      <c r="B83" s="135" t="s">
        <v>64</v>
      </c>
      <c r="C83" s="135" t="s">
        <v>65</v>
      </c>
      <c r="D83" s="135" t="s">
        <v>66</v>
      </c>
      <c r="E83" s="135" t="s">
        <v>67</v>
      </c>
      <c r="F83" s="135" t="s">
        <v>74</v>
      </c>
      <c r="G83" s="135" t="s">
        <v>313</v>
      </c>
      <c r="H83" s="135" t="s">
        <v>81</v>
      </c>
      <c r="I83" s="135" t="s">
        <v>317</v>
      </c>
      <c r="J83" s="252"/>
      <c r="K83" s="101" t="s">
        <v>83</v>
      </c>
      <c r="L83" s="101"/>
      <c r="M83" s="135" t="s">
        <v>71</v>
      </c>
      <c r="N83" s="113">
        <v>42745</v>
      </c>
      <c r="O83" s="113">
        <v>42916</v>
      </c>
      <c r="P83" s="101" t="s">
        <v>89</v>
      </c>
      <c r="Q83" s="101" t="s">
        <v>88</v>
      </c>
      <c r="R83" s="109">
        <v>0.03</v>
      </c>
      <c r="S83" s="99">
        <v>0.2</v>
      </c>
      <c r="T83" s="109">
        <v>0.2</v>
      </c>
      <c r="U83" s="109">
        <v>0.15</v>
      </c>
      <c r="V83" s="109">
        <v>0.15</v>
      </c>
      <c r="W83" s="109">
        <v>0.2</v>
      </c>
      <c r="X83" s="99">
        <v>0.1</v>
      </c>
      <c r="Y83" s="109"/>
      <c r="Z83" s="109"/>
      <c r="AA83" s="99"/>
      <c r="AB83" s="109"/>
      <c r="AC83" s="109"/>
      <c r="AD83" s="99"/>
      <c r="AE83" s="147" t="s">
        <v>634</v>
      </c>
      <c r="AF83" s="99">
        <v>0.2</v>
      </c>
      <c r="AG83" s="99">
        <f>+AF83+'Abril 2017'!AG87</f>
        <v>0.7</v>
      </c>
      <c r="AH83" s="101" t="s">
        <v>692</v>
      </c>
    </row>
    <row r="84" spans="2:34" ht="45" hidden="1" x14ac:dyDescent="0.25">
      <c r="B84" s="135" t="s">
        <v>64</v>
      </c>
      <c r="C84" s="135" t="s">
        <v>65</v>
      </c>
      <c r="D84" s="135" t="s">
        <v>66</v>
      </c>
      <c r="E84" s="135" t="s">
        <v>67</v>
      </c>
      <c r="F84" s="135" t="s">
        <v>74</v>
      </c>
      <c r="G84" s="135" t="s">
        <v>313</v>
      </c>
      <c r="H84" s="135" t="s">
        <v>81</v>
      </c>
      <c r="I84" s="135" t="s">
        <v>319</v>
      </c>
      <c r="J84" s="252"/>
      <c r="K84" s="101" t="s">
        <v>85</v>
      </c>
      <c r="L84" s="101"/>
      <c r="M84" s="135" t="s">
        <v>71</v>
      </c>
      <c r="N84" s="113">
        <v>42746</v>
      </c>
      <c r="O84" s="113">
        <v>42809</v>
      </c>
      <c r="P84" s="101" t="s">
        <v>91</v>
      </c>
      <c r="Q84" s="101" t="s">
        <v>88</v>
      </c>
      <c r="R84" s="109">
        <v>0.03</v>
      </c>
      <c r="S84" s="99">
        <v>0.25</v>
      </c>
      <c r="T84" s="109">
        <v>0.6</v>
      </c>
      <c r="U84" s="109">
        <v>0.15</v>
      </c>
      <c r="V84" s="109"/>
      <c r="W84" s="109"/>
      <c r="X84" s="99"/>
      <c r="Y84" s="109"/>
      <c r="Z84" s="109"/>
      <c r="AA84" s="99"/>
      <c r="AB84" s="109"/>
      <c r="AC84" s="109"/>
      <c r="AD84" s="99"/>
      <c r="AE84" s="147" t="s">
        <v>634</v>
      </c>
      <c r="AF84" s="99">
        <v>0</v>
      </c>
      <c r="AG84" s="99">
        <f>+AF84+'Abril 2017'!AG88</f>
        <v>1</v>
      </c>
      <c r="AH84" s="101"/>
    </row>
    <row r="85" spans="2:34" ht="45" hidden="1" x14ac:dyDescent="0.25">
      <c r="B85" s="135" t="s">
        <v>64</v>
      </c>
      <c r="C85" s="135" t="s">
        <v>65</v>
      </c>
      <c r="D85" s="135" t="s">
        <v>66</v>
      </c>
      <c r="E85" s="135" t="s">
        <v>67</v>
      </c>
      <c r="F85" s="135" t="s">
        <v>74</v>
      </c>
      <c r="G85" s="135" t="s">
        <v>313</v>
      </c>
      <c r="H85" s="135" t="s">
        <v>81</v>
      </c>
      <c r="I85" s="135" t="s">
        <v>316</v>
      </c>
      <c r="J85" s="251"/>
      <c r="K85" s="101" t="s">
        <v>86</v>
      </c>
      <c r="L85" s="101"/>
      <c r="M85" s="135" t="s">
        <v>71</v>
      </c>
      <c r="N85" s="113">
        <v>42745</v>
      </c>
      <c r="O85" s="113">
        <v>43100</v>
      </c>
      <c r="P85" s="101" t="s">
        <v>92</v>
      </c>
      <c r="Q85" s="101" t="s">
        <v>93</v>
      </c>
      <c r="R85" s="109">
        <v>0.03</v>
      </c>
      <c r="S85" s="99">
        <v>0.05</v>
      </c>
      <c r="T85" s="109">
        <v>0.1</v>
      </c>
      <c r="U85" s="109">
        <v>0.1</v>
      </c>
      <c r="V85" s="109">
        <v>0.1</v>
      </c>
      <c r="W85" s="109">
        <v>0.1</v>
      </c>
      <c r="X85" s="99">
        <v>0.2</v>
      </c>
      <c r="Y85" s="109">
        <v>0.1</v>
      </c>
      <c r="Z85" s="109">
        <v>0.1</v>
      </c>
      <c r="AA85" s="99">
        <v>0.05</v>
      </c>
      <c r="AB85" s="109">
        <v>0.05</v>
      </c>
      <c r="AC85" s="109">
        <v>0.05</v>
      </c>
      <c r="AD85" s="99"/>
      <c r="AE85" s="147" t="s">
        <v>634</v>
      </c>
      <c r="AF85" s="99">
        <v>0.03</v>
      </c>
      <c r="AG85" s="99">
        <f>+AF85+'Abril 2017'!AG89</f>
        <v>0.28000000000000003</v>
      </c>
      <c r="AH85" s="101" t="s">
        <v>685</v>
      </c>
    </row>
    <row r="86" spans="2:34" ht="67.5" x14ac:dyDescent="0.25">
      <c r="B86" s="135" t="s">
        <v>64</v>
      </c>
      <c r="C86" s="135" t="s">
        <v>65</v>
      </c>
      <c r="D86" s="135" t="s">
        <v>66</v>
      </c>
      <c r="E86" s="135" t="s">
        <v>67</v>
      </c>
      <c r="F86" s="135" t="s">
        <v>68</v>
      </c>
      <c r="G86" s="135" t="s">
        <v>313</v>
      </c>
      <c r="H86" s="135" t="s">
        <v>81</v>
      </c>
      <c r="I86" s="135" t="s">
        <v>318</v>
      </c>
      <c r="J86" s="107" t="s">
        <v>124</v>
      </c>
      <c r="K86" s="101" t="s">
        <v>327</v>
      </c>
      <c r="L86" s="101" t="s">
        <v>130</v>
      </c>
      <c r="M86" s="101" t="s">
        <v>73</v>
      </c>
      <c r="N86" s="123">
        <v>42856</v>
      </c>
      <c r="O86" s="123">
        <v>43100</v>
      </c>
      <c r="P86" s="101" t="s">
        <v>128</v>
      </c>
      <c r="Q86" s="107" t="s">
        <v>88</v>
      </c>
      <c r="R86" s="109">
        <v>0</v>
      </c>
      <c r="S86" s="99">
        <v>0.25</v>
      </c>
      <c r="T86" s="99"/>
      <c r="U86" s="99"/>
      <c r="V86" s="99"/>
      <c r="W86" s="99">
        <v>0.25</v>
      </c>
      <c r="X86" s="99"/>
      <c r="Y86" s="99"/>
      <c r="Z86" s="99">
        <v>0.25</v>
      </c>
      <c r="AA86" s="99"/>
      <c r="AB86" s="99"/>
      <c r="AC86" s="99"/>
      <c r="AD86" s="99">
        <v>0.25</v>
      </c>
      <c r="AE86" s="135" t="s">
        <v>634</v>
      </c>
      <c r="AF86" s="178">
        <v>0.25</v>
      </c>
      <c r="AG86" s="178">
        <v>0.25</v>
      </c>
      <c r="AH86" s="141" t="s">
        <v>679</v>
      </c>
    </row>
    <row r="87" spans="2:34" ht="78.75" x14ac:dyDescent="0.25">
      <c r="B87" s="135" t="s">
        <v>64</v>
      </c>
      <c r="C87" s="135" t="s">
        <v>65</v>
      </c>
      <c r="D87" s="135" t="s">
        <v>66</v>
      </c>
      <c r="E87" s="135" t="s">
        <v>67</v>
      </c>
      <c r="F87" s="135" t="s">
        <v>68</v>
      </c>
      <c r="G87" s="135" t="s">
        <v>313</v>
      </c>
      <c r="H87" s="135" t="s">
        <v>81</v>
      </c>
      <c r="I87" s="135" t="s">
        <v>318</v>
      </c>
      <c r="J87" s="107" t="s">
        <v>125</v>
      </c>
      <c r="K87" s="101" t="s">
        <v>330</v>
      </c>
      <c r="L87" s="101" t="s">
        <v>131</v>
      </c>
      <c r="M87" s="101" t="s">
        <v>331</v>
      </c>
      <c r="N87" s="123">
        <v>42856</v>
      </c>
      <c r="O87" s="123">
        <v>43100</v>
      </c>
      <c r="P87" s="101" t="s">
        <v>332</v>
      </c>
      <c r="Q87" s="107" t="s">
        <v>88</v>
      </c>
      <c r="R87" s="109">
        <v>0</v>
      </c>
      <c r="S87" s="99">
        <v>0.08</v>
      </c>
      <c r="T87" s="99">
        <v>0.08</v>
      </c>
      <c r="U87" s="99">
        <v>0.08</v>
      </c>
      <c r="V87" s="99">
        <v>0.08</v>
      </c>
      <c r="W87" s="99">
        <v>0.08</v>
      </c>
      <c r="X87" s="99">
        <v>0.08</v>
      </c>
      <c r="Y87" s="99">
        <v>0.08</v>
      </c>
      <c r="Z87" s="99">
        <v>0.08</v>
      </c>
      <c r="AA87" s="99">
        <v>0.08</v>
      </c>
      <c r="AB87" s="99">
        <v>0.08</v>
      </c>
      <c r="AC87" s="99">
        <v>0.1</v>
      </c>
      <c r="AD87" s="99">
        <v>0.1</v>
      </c>
      <c r="AE87" s="136" t="s">
        <v>634</v>
      </c>
      <c r="AF87" s="178">
        <v>0.08</v>
      </c>
      <c r="AG87" s="178">
        <v>0.4</v>
      </c>
      <c r="AH87" s="141" t="s">
        <v>676</v>
      </c>
    </row>
    <row r="88" spans="2:34" ht="101.25" x14ac:dyDescent="0.25">
      <c r="B88" s="135" t="s">
        <v>64</v>
      </c>
      <c r="C88" s="135" t="s">
        <v>65</v>
      </c>
      <c r="D88" s="135" t="s">
        <v>66</v>
      </c>
      <c r="E88" s="135" t="s">
        <v>67</v>
      </c>
      <c r="F88" s="135" t="s">
        <v>74</v>
      </c>
      <c r="G88" s="159" t="s">
        <v>313</v>
      </c>
      <c r="H88" s="135" t="s">
        <v>81</v>
      </c>
      <c r="I88" s="135" t="s">
        <v>318</v>
      </c>
      <c r="J88" s="107" t="s">
        <v>126</v>
      </c>
      <c r="K88" s="101" t="s">
        <v>334</v>
      </c>
      <c r="L88" s="101" t="s">
        <v>132</v>
      </c>
      <c r="M88" s="101" t="s">
        <v>73</v>
      </c>
      <c r="N88" s="123">
        <v>42552</v>
      </c>
      <c r="O88" s="123">
        <v>42735</v>
      </c>
      <c r="P88" s="101" t="s">
        <v>332</v>
      </c>
      <c r="Q88" s="107" t="s">
        <v>88</v>
      </c>
      <c r="R88" s="109">
        <v>0.02</v>
      </c>
      <c r="S88" s="99"/>
      <c r="T88" s="99"/>
      <c r="U88" s="99">
        <v>0.25</v>
      </c>
      <c r="V88" s="99"/>
      <c r="W88" s="99"/>
      <c r="X88" s="99">
        <v>0.25</v>
      </c>
      <c r="Y88" s="99"/>
      <c r="Z88" s="99"/>
      <c r="AA88" s="99">
        <v>0.25</v>
      </c>
      <c r="AB88" s="99"/>
      <c r="AC88" s="99"/>
      <c r="AD88" s="99">
        <v>0.25</v>
      </c>
      <c r="AE88" s="136" t="s">
        <v>634</v>
      </c>
      <c r="AF88" s="178">
        <v>0.1</v>
      </c>
      <c r="AG88" s="178">
        <v>0.1</v>
      </c>
      <c r="AH88" s="141" t="s">
        <v>677</v>
      </c>
    </row>
    <row r="89" spans="2:34" ht="123.75" x14ac:dyDescent="0.25">
      <c r="B89" s="135" t="s">
        <v>64</v>
      </c>
      <c r="C89" s="135" t="s">
        <v>65</v>
      </c>
      <c r="D89" s="135" t="s">
        <v>66</v>
      </c>
      <c r="E89" s="135" t="s">
        <v>67</v>
      </c>
      <c r="F89" s="135" t="s">
        <v>68</v>
      </c>
      <c r="G89" s="135" t="s">
        <v>313</v>
      </c>
      <c r="H89" s="135" t="s">
        <v>81</v>
      </c>
      <c r="I89" s="135" t="s">
        <v>318</v>
      </c>
      <c r="J89" s="107" t="s">
        <v>127</v>
      </c>
      <c r="K89" s="101" t="s">
        <v>335</v>
      </c>
      <c r="L89" s="101" t="s">
        <v>133</v>
      </c>
      <c r="M89" s="101" t="s">
        <v>73</v>
      </c>
      <c r="N89" s="123">
        <v>42552</v>
      </c>
      <c r="O89" s="123">
        <v>42735</v>
      </c>
      <c r="P89" s="101" t="s">
        <v>332</v>
      </c>
      <c r="Q89" s="107" t="s">
        <v>129</v>
      </c>
      <c r="R89" s="109">
        <v>0</v>
      </c>
      <c r="S89" s="99">
        <v>0.08</v>
      </c>
      <c r="T89" s="99">
        <v>0.08</v>
      </c>
      <c r="U89" s="99">
        <v>0.08</v>
      </c>
      <c r="V89" s="99">
        <v>0.08</v>
      </c>
      <c r="W89" s="99">
        <v>0.08</v>
      </c>
      <c r="X89" s="99">
        <v>0.08</v>
      </c>
      <c r="Y89" s="99">
        <v>0.08</v>
      </c>
      <c r="Z89" s="99">
        <v>0.08</v>
      </c>
      <c r="AA89" s="99">
        <v>0.08</v>
      </c>
      <c r="AB89" s="99">
        <v>0.08</v>
      </c>
      <c r="AC89" s="99">
        <v>0.1</v>
      </c>
      <c r="AD89" s="99">
        <v>0.1</v>
      </c>
      <c r="AE89" s="136" t="s">
        <v>634</v>
      </c>
      <c r="AF89" s="178">
        <v>0.08</v>
      </c>
      <c r="AG89" s="178">
        <v>0.4</v>
      </c>
      <c r="AH89" s="141" t="s">
        <v>678</v>
      </c>
    </row>
    <row r="90" spans="2:34" hidden="1" x14ac:dyDescent="0.25">
      <c r="AF90" s="137">
        <f>AVERAGE(AF39:AF89)</f>
        <v>0.11639999999999999</v>
      </c>
      <c r="AG90" s="137">
        <f>AVERAGE(AG39:AG89)</f>
        <v>0.40647058823529419</v>
      </c>
    </row>
    <row r="91" spans="2:34" hidden="1" x14ac:dyDescent="0.25">
      <c r="AF91" s="137">
        <f>AVERAGE(AF39:AF89)</f>
        <v>0.11639999999999999</v>
      </c>
      <c r="AG91" s="137">
        <f>AVERAGE(AG39:AG89)</f>
        <v>0.40647058823529419</v>
      </c>
    </row>
    <row r="92" spans="2:34" hidden="1" x14ac:dyDescent="0.25"/>
    <row r="99" spans="20:20" x14ac:dyDescent="0.25">
      <c r="T99" s="125"/>
    </row>
  </sheetData>
  <autoFilter ref="B1:AH92" xr:uid="{00000000-0009-0000-0000-000004000000}">
    <filterColumn colId="3">
      <filters>
        <filter val="1042. Fortalecimiento institucional de la gestión publica"/>
      </filters>
    </filterColumn>
    <filterColumn colId="11">
      <filters>
        <filter val="Oficina de Control Interno"/>
        <filter val="Oficina de Control Interno_x000a__x000a_Oficina Asesora de Planeación"/>
      </filters>
    </filterColumn>
  </autoFilter>
  <mergeCells count="9">
    <mergeCell ref="J76:J77"/>
    <mergeCell ref="J79:J80"/>
    <mergeCell ref="J81:J85"/>
    <mergeCell ref="J30:J31"/>
    <mergeCell ref="J32:J33"/>
    <mergeCell ref="J34:J35"/>
    <mergeCell ref="J36:J38"/>
    <mergeCell ref="J43:J49"/>
    <mergeCell ref="J50:J5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H99"/>
  <sheetViews>
    <sheetView tabSelected="1" topLeftCell="P1" workbookViewId="0">
      <pane ySplit="38" topLeftCell="A39" activePane="bottomLeft" state="frozen"/>
      <selection activeCell="G1" sqref="G1"/>
      <selection pane="bottomLeft" activeCell="N2" sqref="N2"/>
    </sheetView>
  </sheetViews>
  <sheetFormatPr baseColWidth="10" defaultColWidth="11.42578125" defaultRowHeight="11.25" x14ac:dyDescent="0.25"/>
  <cols>
    <col min="1" max="1" width="1.7109375" style="103" customWidth="1"/>
    <col min="2" max="2" width="17.28515625" style="103" customWidth="1"/>
    <col min="3" max="3" width="32.7109375" style="103" customWidth="1"/>
    <col min="4" max="4" width="20" style="103" customWidth="1"/>
    <col min="5" max="5" width="23.85546875" style="103" customWidth="1"/>
    <col min="6" max="6" width="28.42578125" style="103" customWidth="1"/>
    <col min="7" max="7" width="31" style="103" customWidth="1"/>
    <col min="8" max="8" width="27.5703125" style="103" hidden="1" customWidth="1"/>
    <col min="9" max="9" width="26.28515625" style="103" hidden="1" customWidth="1"/>
    <col min="10" max="10" width="40.5703125" style="103" customWidth="1"/>
    <col min="11" max="11" width="47.140625" style="103" customWidth="1"/>
    <col min="12" max="12" width="50.85546875" style="103" customWidth="1"/>
    <col min="13" max="13" width="22" style="103" customWidth="1"/>
    <col min="14" max="14" width="15.85546875" style="104" customWidth="1"/>
    <col min="15" max="15" width="15.140625" style="104" customWidth="1"/>
    <col min="16" max="17" width="24.7109375" style="103" customWidth="1"/>
    <col min="18" max="18" width="9.42578125" style="103" customWidth="1"/>
    <col min="19" max="19" width="4.7109375" style="103" customWidth="1"/>
    <col min="20" max="20" width="3.85546875" style="103" customWidth="1"/>
    <col min="21" max="21" width="5.5703125" style="103" customWidth="1"/>
    <col min="22" max="22" width="6.5703125" style="103" customWidth="1"/>
    <col min="23" max="23" width="5.140625" style="103" customWidth="1"/>
    <col min="24" max="24" width="6.7109375" style="103" customWidth="1"/>
    <col min="25" max="25" width="5.85546875" style="103" customWidth="1"/>
    <col min="26" max="26" width="6.42578125" style="103" customWidth="1"/>
    <col min="27" max="29" width="5.85546875" style="103" customWidth="1"/>
    <col min="30" max="30" width="6.28515625" style="103" customWidth="1"/>
    <col min="31" max="31" width="14.28515625" style="103" customWidth="1"/>
    <col min="32" max="32" width="14.85546875" style="103" customWidth="1"/>
    <col min="33" max="33" width="9.140625" style="103" customWidth="1"/>
    <col min="34" max="34" width="48.28515625" style="103" customWidth="1"/>
    <col min="35" max="16384" width="11.42578125" style="103"/>
  </cols>
  <sheetData>
    <row r="1" spans="2:34" ht="56.25" x14ac:dyDescent="0.25">
      <c r="B1" s="100" t="s">
        <v>7</v>
      </c>
      <c r="C1" s="100" t="s">
        <v>8</v>
      </c>
      <c r="D1" s="100" t="s">
        <v>9</v>
      </c>
      <c r="E1" s="100" t="s">
        <v>10</v>
      </c>
      <c r="F1" s="100" t="s">
        <v>11</v>
      </c>
      <c r="G1" s="100" t="s">
        <v>12</v>
      </c>
      <c r="H1" s="100" t="s">
        <v>13</v>
      </c>
      <c r="I1" s="100" t="s">
        <v>14</v>
      </c>
      <c r="J1" s="100" t="s">
        <v>15</v>
      </c>
      <c r="K1" s="106" t="s">
        <v>16</v>
      </c>
      <c r="L1" s="100" t="s">
        <v>17</v>
      </c>
      <c r="M1" s="100" t="s">
        <v>18</v>
      </c>
      <c r="N1" s="100" t="s">
        <v>19</v>
      </c>
      <c r="O1" s="100" t="s">
        <v>20</v>
      </c>
      <c r="P1" s="100" t="s">
        <v>21</v>
      </c>
      <c r="Q1" s="100" t="s">
        <v>22</v>
      </c>
      <c r="R1" s="100" t="s">
        <v>23</v>
      </c>
      <c r="S1" s="100" t="s">
        <v>24</v>
      </c>
      <c r="T1" s="100" t="s">
        <v>25</v>
      </c>
      <c r="U1" s="100" t="s">
        <v>26</v>
      </c>
      <c r="V1" s="100" t="s">
        <v>27</v>
      </c>
      <c r="W1" s="100" t="s">
        <v>28</v>
      </c>
      <c r="X1" s="100" t="s">
        <v>29</v>
      </c>
      <c r="Y1" s="100" t="s">
        <v>30</v>
      </c>
      <c r="Z1" s="100" t="s">
        <v>31</v>
      </c>
      <c r="AA1" s="100" t="s">
        <v>32</v>
      </c>
      <c r="AB1" s="100" t="s">
        <v>33</v>
      </c>
      <c r="AC1" s="100" t="s">
        <v>34</v>
      </c>
      <c r="AD1" s="100" t="s">
        <v>35</v>
      </c>
      <c r="AE1" s="100" t="s">
        <v>36</v>
      </c>
      <c r="AF1" s="100" t="s">
        <v>37</v>
      </c>
      <c r="AG1" s="100" t="s">
        <v>38</v>
      </c>
      <c r="AH1" s="100" t="s">
        <v>39</v>
      </c>
    </row>
    <row r="2" spans="2:34" ht="123.75" x14ac:dyDescent="0.25">
      <c r="B2" s="166" t="s">
        <v>40</v>
      </c>
      <c r="C2" s="166" t="s">
        <v>41</v>
      </c>
      <c r="D2" s="166" t="s">
        <v>42</v>
      </c>
      <c r="E2" s="166" t="s">
        <v>43</v>
      </c>
      <c r="F2" s="166" t="s">
        <v>338</v>
      </c>
      <c r="G2" s="166" t="s">
        <v>306</v>
      </c>
      <c r="H2" s="166" t="s">
        <v>307</v>
      </c>
      <c r="I2" s="166" t="s">
        <v>308</v>
      </c>
      <c r="J2" s="107" t="s">
        <v>137</v>
      </c>
      <c r="K2" s="102" t="s">
        <v>138</v>
      </c>
      <c r="L2" s="102" t="s">
        <v>451</v>
      </c>
      <c r="M2" s="107" t="s">
        <v>44</v>
      </c>
      <c r="N2" s="167">
        <v>42767</v>
      </c>
      <c r="O2" s="167">
        <v>43070</v>
      </c>
      <c r="P2" s="107" t="s">
        <v>45</v>
      </c>
      <c r="Q2" s="107" t="s">
        <v>88</v>
      </c>
      <c r="R2" s="109">
        <v>0.01</v>
      </c>
      <c r="S2" s="99">
        <v>0.1</v>
      </c>
      <c r="T2" s="109">
        <v>0.2</v>
      </c>
      <c r="U2" s="109">
        <v>0.25</v>
      </c>
      <c r="V2" s="109">
        <v>0.05</v>
      </c>
      <c r="W2" s="109">
        <v>0.05</v>
      </c>
      <c r="X2" s="99">
        <v>0.05</v>
      </c>
      <c r="Y2" s="109">
        <v>0.05</v>
      </c>
      <c r="Z2" s="109">
        <v>0.05</v>
      </c>
      <c r="AA2" s="99">
        <v>0.05</v>
      </c>
      <c r="AB2" s="99">
        <v>0.05</v>
      </c>
      <c r="AC2" s="99">
        <v>0.05</v>
      </c>
      <c r="AD2" s="99">
        <v>0.05</v>
      </c>
      <c r="AE2" s="166" t="s">
        <v>724</v>
      </c>
      <c r="AF2" s="178">
        <v>0.05</v>
      </c>
      <c r="AG2" s="99">
        <f>+'Mayo 2017'!AG2+'Junio 2017'!AF2</f>
        <v>0.70000000000000018</v>
      </c>
      <c r="AH2" s="180" t="s">
        <v>775</v>
      </c>
    </row>
    <row r="3" spans="2:34" ht="371.25" x14ac:dyDescent="0.25">
      <c r="B3" s="166" t="s">
        <v>40</v>
      </c>
      <c r="C3" s="166" t="s">
        <v>41</v>
      </c>
      <c r="D3" s="166" t="s">
        <v>42</v>
      </c>
      <c r="E3" s="166" t="s">
        <v>43</v>
      </c>
      <c r="F3" s="166" t="s">
        <v>338</v>
      </c>
      <c r="G3" s="166" t="s">
        <v>302</v>
      </c>
      <c r="H3" s="166" t="s">
        <v>303</v>
      </c>
      <c r="I3" s="166" t="s">
        <v>304</v>
      </c>
      <c r="J3" s="107" t="s">
        <v>139</v>
      </c>
      <c r="K3" s="102" t="s">
        <v>453</v>
      </c>
      <c r="L3" s="102" t="s">
        <v>161</v>
      </c>
      <c r="M3" s="107" t="s">
        <v>44</v>
      </c>
      <c r="N3" s="167">
        <v>42745</v>
      </c>
      <c r="O3" s="167">
        <v>43100</v>
      </c>
      <c r="P3" s="107" t="s">
        <v>88</v>
      </c>
      <c r="Q3" s="107" t="s">
        <v>88</v>
      </c>
      <c r="R3" s="109">
        <v>0.01</v>
      </c>
      <c r="S3" s="99">
        <v>0.08</v>
      </c>
      <c r="T3" s="109">
        <v>0.08</v>
      </c>
      <c r="U3" s="109">
        <v>0.09</v>
      </c>
      <c r="V3" s="99">
        <v>0.08</v>
      </c>
      <c r="W3" s="109">
        <v>0.08</v>
      </c>
      <c r="X3" s="109">
        <v>0.09</v>
      </c>
      <c r="Y3" s="99">
        <v>0.08</v>
      </c>
      <c r="Z3" s="109">
        <v>0.08</v>
      </c>
      <c r="AA3" s="109">
        <v>0.09</v>
      </c>
      <c r="AB3" s="99">
        <v>0.08</v>
      </c>
      <c r="AC3" s="109">
        <v>0.08</v>
      </c>
      <c r="AD3" s="109">
        <v>0.09</v>
      </c>
      <c r="AE3" s="166" t="s">
        <v>724</v>
      </c>
      <c r="AF3" s="178">
        <v>0.09</v>
      </c>
      <c r="AG3" s="99">
        <f>+'Mayo 2017'!AG3+'Junio 2017'!AF3</f>
        <v>0.5</v>
      </c>
      <c r="AH3" s="180" t="s">
        <v>776</v>
      </c>
    </row>
    <row r="4" spans="2:34" ht="409.5" x14ac:dyDescent="0.25">
      <c r="B4" s="166" t="s">
        <v>40</v>
      </c>
      <c r="C4" s="166" t="s">
        <v>41</v>
      </c>
      <c r="D4" s="166" t="s">
        <v>42</v>
      </c>
      <c r="E4" s="166" t="s">
        <v>43</v>
      </c>
      <c r="F4" s="166" t="s">
        <v>338</v>
      </c>
      <c r="G4" s="166" t="s">
        <v>302</v>
      </c>
      <c r="H4" s="166" t="s">
        <v>303</v>
      </c>
      <c r="I4" s="166" t="s">
        <v>304</v>
      </c>
      <c r="J4" s="107" t="s">
        <v>255</v>
      </c>
      <c r="K4" s="102" t="s">
        <v>140</v>
      </c>
      <c r="L4" s="102" t="s">
        <v>161</v>
      </c>
      <c r="M4" s="107" t="s">
        <v>44</v>
      </c>
      <c r="N4" s="167">
        <v>42745</v>
      </c>
      <c r="O4" s="167">
        <v>43100</v>
      </c>
      <c r="P4" s="107" t="s">
        <v>88</v>
      </c>
      <c r="Q4" s="107" t="s">
        <v>88</v>
      </c>
      <c r="R4" s="109">
        <v>0.01</v>
      </c>
      <c r="S4" s="99">
        <v>0.08</v>
      </c>
      <c r="T4" s="109">
        <v>0.08</v>
      </c>
      <c r="U4" s="109">
        <v>0.09</v>
      </c>
      <c r="V4" s="99">
        <v>0.08</v>
      </c>
      <c r="W4" s="109">
        <v>0.08</v>
      </c>
      <c r="X4" s="109">
        <v>0.09</v>
      </c>
      <c r="Y4" s="99">
        <v>0.08</v>
      </c>
      <c r="Z4" s="109">
        <v>0.08</v>
      </c>
      <c r="AA4" s="109">
        <v>0.09</v>
      </c>
      <c r="AB4" s="99">
        <v>0.08</v>
      </c>
      <c r="AC4" s="109">
        <v>0.08</v>
      </c>
      <c r="AD4" s="109">
        <v>0.09</v>
      </c>
      <c r="AE4" s="166" t="s">
        <v>724</v>
      </c>
      <c r="AF4" s="178">
        <v>0.09</v>
      </c>
      <c r="AG4" s="99">
        <f>+'Mayo 2017'!AG4+'Junio 2017'!AF4</f>
        <v>0.5</v>
      </c>
      <c r="AH4" s="180" t="s">
        <v>777</v>
      </c>
    </row>
    <row r="5" spans="2:34" ht="247.5" x14ac:dyDescent="0.25">
      <c r="B5" s="166" t="s">
        <v>40</v>
      </c>
      <c r="C5" s="166" t="s">
        <v>41</v>
      </c>
      <c r="D5" s="166" t="s">
        <v>42</v>
      </c>
      <c r="E5" s="166" t="s">
        <v>43</v>
      </c>
      <c r="F5" s="166" t="s">
        <v>338</v>
      </c>
      <c r="G5" s="166" t="s">
        <v>302</v>
      </c>
      <c r="H5" s="166" t="s">
        <v>303</v>
      </c>
      <c r="I5" s="166" t="s">
        <v>304</v>
      </c>
      <c r="J5" s="107" t="s">
        <v>256</v>
      </c>
      <c r="K5" s="102" t="s">
        <v>456</v>
      </c>
      <c r="L5" s="102" t="s">
        <v>161</v>
      </c>
      <c r="M5" s="107" t="s">
        <v>44</v>
      </c>
      <c r="N5" s="167">
        <v>42745</v>
      </c>
      <c r="O5" s="167">
        <v>43100</v>
      </c>
      <c r="P5" s="107" t="s">
        <v>88</v>
      </c>
      <c r="Q5" s="107" t="s">
        <v>93</v>
      </c>
      <c r="R5" s="109">
        <v>0.02</v>
      </c>
      <c r="S5" s="99">
        <v>0.08</v>
      </c>
      <c r="T5" s="109">
        <v>0.08</v>
      </c>
      <c r="U5" s="109">
        <v>0.09</v>
      </c>
      <c r="V5" s="99">
        <v>0.08</v>
      </c>
      <c r="W5" s="109">
        <v>0.08</v>
      </c>
      <c r="X5" s="109">
        <v>0.09</v>
      </c>
      <c r="Y5" s="99">
        <v>0.08</v>
      </c>
      <c r="Z5" s="109">
        <v>0.08</v>
      </c>
      <c r="AA5" s="109">
        <v>0.09</v>
      </c>
      <c r="AB5" s="99">
        <v>0.08</v>
      </c>
      <c r="AC5" s="109">
        <v>0.08</v>
      </c>
      <c r="AD5" s="109">
        <v>0.09</v>
      </c>
      <c r="AE5" s="166" t="s">
        <v>724</v>
      </c>
      <c r="AF5" s="178">
        <v>0.09</v>
      </c>
      <c r="AG5" s="99">
        <f>+'Mayo 2017'!AG5+'Junio 2017'!AF5</f>
        <v>0.5</v>
      </c>
      <c r="AH5" s="180" t="s">
        <v>778</v>
      </c>
    </row>
    <row r="6" spans="2:34" ht="45" x14ac:dyDescent="0.25">
      <c r="B6" s="166" t="s">
        <v>40</v>
      </c>
      <c r="C6" s="166" t="s">
        <v>41</v>
      </c>
      <c r="D6" s="166" t="s">
        <v>42</v>
      </c>
      <c r="E6" s="166" t="s">
        <v>43</v>
      </c>
      <c r="F6" s="166" t="s">
        <v>338</v>
      </c>
      <c r="G6" s="166" t="s">
        <v>302</v>
      </c>
      <c r="H6" s="166" t="s">
        <v>303</v>
      </c>
      <c r="I6" s="166" t="s">
        <v>304</v>
      </c>
      <c r="J6" s="107" t="s">
        <v>141</v>
      </c>
      <c r="K6" s="102" t="s">
        <v>142</v>
      </c>
      <c r="L6" s="102" t="s">
        <v>160</v>
      </c>
      <c r="M6" s="107" t="s">
        <v>44</v>
      </c>
      <c r="N6" s="167">
        <v>42887</v>
      </c>
      <c r="O6" s="167">
        <v>43100</v>
      </c>
      <c r="P6" s="107" t="s">
        <v>88</v>
      </c>
      <c r="Q6" s="107" t="s">
        <v>88</v>
      </c>
      <c r="R6" s="109">
        <v>0</v>
      </c>
      <c r="S6" s="99">
        <v>0.08</v>
      </c>
      <c r="T6" s="109">
        <v>0.08</v>
      </c>
      <c r="U6" s="109">
        <v>0.09</v>
      </c>
      <c r="V6" s="109">
        <v>0.08</v>
      </c>
      <c r="W6" s="109">
        <v>0.08</v>
      </c>
      <c r="X6" s="99">
        <v>0.09</v>
      </c>
      <c r="Y6" s="109">
        <v>0.08</v>
      </c>
      <c r="Z6" s="109">
        <v>0.08</v>
      </c>
      <c r="AA6" s="99">
        <v>0.09</v>
      </c>
      <c r="AB6" s="99">
        <v>0.08</v>
      </c>
      <c r="AC6" s="99">
        <v>0.08</v>
      </c>
      <c r="AD6" s="99">
        <v>0.09</v>
      </c>
      <c r="AE6" s="166" t="s">
        <v>724</v>
      </c>
      <c r="AF6" s="178">
        <v>0.09</v>
      </c>
      <c r="AG6" s="99">
        <f>+'Mayo 2017'!AG6+'Junio 2017'!AF6</f>
        <v>0.5</v>
      </c>
      <c r="AH6" s="180" t="s">
        <v>779</v>
      </c>
    </row>
    <row r="7" spans="2:34" ht="409.5" x14ac:dyDescent="0.25">
      <c r="B7" s="166" t="s">
        <v>40</v>
      </c>
      <c r="C7" s="166" t="s">
        <v>41</v>
      </c>
      <c r="D7" s="166" t="s">
        <v>42</v>
      </c>
      <c r="E7" s="166" t="s">
        <v>43</v>
      </c>
      <c r="F7" s="166" t="s">
        <v>338</v>
      </c>
      <c r="G7" s="166" t="s">
        <v>302</v>
      </c>
      <c r="H7" s="166" t="s">
        <v>303</v>
      </c>
      <c r="I7" s="166" t="s">
        <v>304</v>
      </c>
      <c r="J7" s="107" t="s">
        <v>143</v>
      </c>
      <c r="K7" s="102" t="s">
        <v>459</v>
      </c>
      <c r="L7" s="102" t="s">
        <v>213</v>
      </c>
      <c r="M7" s="107" t="s">
        <v>44</v>
      </c>
      <c r="N7" s="167">
        <v>42736</v>
      </c>
      <c r="O7" s="167">
        <v>43100</v>
      </c>
      <c r="P7" s="107" t="s">
        <v>88</v>
      </c>
      <c r="Q7" s="107" t="s">
        <v>93</v>
      </c>
      <c r="R7" s="109">
        <v>1.4999999999999999E-2</v>
      </c>
      <c r="S7" s="99">
        <v>0.08</v>
      </c>
      <c r="T7" s="109">
        <v>0.08</v>
      </c>
      <c r="U7" s="109">
        <v>0.09</v>
      </c>
      <c r="V7" s="109">
        <v>0.08</v>
      </c>
      <c r="W7" s="109">
        <v>0.08</v>
      </c>
      <c r="X7" s="99">
        <v>0.09</v>
      </c>
      <c r="Y7" s="109">
        <v>0.08</v>
      </c>
      <c r="Z7" s="109">
        <v>0.08</v>
      </c>
      <c r="AA7" s="99">
        <v>0.09</v>
      </c>
      <c r="AB7" s="99">
        <v>0.08</v>
      </c>
      <c r="AC7" s="99">
        <v>0.08</v>
      </c>
      <c r="AD7" s="99">
        <v>0.09</v>
      </c>
      <c r="AE7" s="166" t="s">
        <v>724</v>
      </c>
      <c r="AF7" s="178">
        <v>0.09</v>
      </c>
      <c r="AG7" s="99">
        <f>+'Mayo 2017'!AG7+'Junio 2017'!AF7</f>
        <v>0.5</v>
      </c>
      <c r="AH7" s="180" t="s">
        <v>780</v>
      </c>
    </row>
    <row r="8" spans="2:34" ht="45" x14ac:dyDescent="0.25">
      <c r="B8" s="166" t="s">
        <v>40</v>
      </c>
      <c r="C8" s="166" t="s">
        <v>41</v>
      </c>
      <c r="D8" s="166" t="s">
        <v>42</v>
      </c>
      <c r="E8" s="166" t="s">
        <v>43</v>
      </c>
      <c r="F8" s="166" t="s">
        <v>338</v>
      </c>
      <c r="G8" s="166" t="s">
        <v>302</v>
      </c>
      <c r="H8" s="166" t="s">
        <v>303</v>
      </c>
      <c r="I8" s="166" t="s">
        <v>304</v>
      </c>
      <c r="J8" s="107" t="s">
        <v>144</v>
      </c>
      <c r="K8" s="102" t="s">
        <v>461</v>
      </c>
      <c r="L8" s="102" t="s">
        <v>214</v>
      </c>
      <c r="M8" s="107" t="s">
        <v>44</v>
      </c>
      <c r="N8" s="167">
        <v>42856</v>
      </c>
      <c r="O8" s="167">
        <v>43070</v>
      </c>
      <c r="P8" s="107" t="s">
        <v>45</v>
      </c>
      <c r="Q8" s="107" t="s">
        <v>88</v>
      </c>
      <c r="R8" s="109">
        <v>0.01</v>
      </c>
      <c r="S8" s="99"/>
      <c r="T8" s="109"/>
      <c r="U8" s="109"/>
      <c r="V8" s="109"/>
      <c r="W8" s="109">
        <v>0.13</v>
      </c>
      <c r="X8" s="99">
        <v>0.12</v>
      </c>
      <c r="Y8" s="109">
        <v>0.13</v>
      </c>
      <c r="Z8" s="109">
        <v>0.12</v>
      </c>
      <c r="AA8" s="99">
        <v>0.13</v>
      </c>
      <c r="AB8" s="99">
        <v>0.12</v>
      </c>
      <c r="AC8" s="99">
        <v>0.13</v>
      </c>
      <c r="AD8" s="99">
        <v>0.12</v>
      </c>
      <c r="AE8" s="166" t="s">
        <v>724</v>
      </c>
      <c r="AF8" s="178">
        <v>0.12</v>
      </c>
      <c r="AG8" s="99">
        <f>+'Mayo 2017'!AG8+'Junio 2017'!AF8</f>
        <v>0.25</v>
      </c>
      <c r="AH8" s="180" t="s">
        <v>781</v>
      </c>
    </row>
    <row r="9" spans="2:34" ht="45" x14ac:dyDescent="0.25">
      <c r="B9" s="166" t="s">
        <v>40</v>
      </c>
      <c r="C9" s="166" t="s">
        <v>41</v>
      </c>
      <c r="D9" s="166" t="s">
        <v>42</v>
      </c>
      <c r="E9" s="166" t="s">
        <v>43</v>
      </c>
      <c r="F9" s="166" t="s">
        <v>338</v>
      </c>
      <c r="G9" s="166" t="s">
        <v>302</v>
      </c>
      <c r="H9" s="166" t="s">
        <v>303</v>
      </c>
      <c r="I9" s="166" t="s">
        <v>304</v>
      </c>
      <c r="J9" s="107" t="s">
        <v>145</v>
      </c>
      <c r="K9" s="102" t="s">
        <v>146</v>
      </c>
      <c r="L9" s="102" t="s">
        <v>161</v>
      </c>
      <c r="M9" s="107" t="s">
        <v>44</v>
      </c>
      <c r="N9" s="167">
        <v>42745</v>
      </c>
      <c r="O9" s="167">
        <v>43100</v>
      </c>
      <c r="P9" s="107" t="s">
        <v>88</v>
      </c>
      <c r="Q9" s="107" t="s">
        <v>88</v>
      </c>
      <c r="R9" s="109">
        <v>0.01</v>
      </c>
      <c r="S9" s="99">
        <v>0.08</v>
      </c>
      <c r="T9" s="109">
        <v>0.08</v>
      </c>
      <c r="U9" s="109">
        <v>0.09</v>
      </c>
      <c r="V9" s="99">
        <v>0.08</v>
      </c>
      <c r="W9" s="109">
        <v>0.08</v>
      </c>
      <c r="X9" s="109">
        <v>0.09</v>
      </c>
      <c r="Y9" s="99">
        <v>0.08</v>
      </c>
      <c r="Z9" s="109">
        <v>0.08</v>
      </c>
      <c r="AA9" s="109">
        <v>0.09</v>
      </c>
      <c r="AB9" s="99">
        <v>0.08</v>
      </c>
      <c r="AC9" s="109">
        <v>0.08</v>
      </c>
      <c r="AD9" s="109">
        <v>0.09</v>
      </c>
      <c r="AE9" s="166" t="s">
        <v>724</v>
      </c>
      <c r="AF9" s="178">
        <v>0.09</v>
      </c>
      <c r="AG9" s="99">
        <f>+'Mayo 2017'!AG9+'Junio 2017'!AF9</f>
        <v>0.5</v>
      </c>
      <c r="AH9" s="180" t="s">
        <v>475</v>
      </c>
    </row>
    <row r="10" spans="2:34" ht="56.25" x14ac:dyDescent="0.25">
      <c r="B10" s="166" t="s">
        <v>40</v>
      </c>
      <c r="C10" s="166" t="s">
        <v>41</v>
      </c>
      <c r="D10" s="166" t="s">
        <v>42</v>
      </c>
      <c r="E10" s="166" t="s">
        <v>43</v>
      </c>
      <c r="F10" s="166" t="s">
        <v>338</v>
      </c>
      <c r="G10" s="166" t="s">
        <v>302</v>
      </c>
      <c r="H10" s="166" t="s">
        <v>303</v>
      </c>
      <c r="I10" s="166" t="s">
        <v>304</v>
      </c>
      <c r="J10" s="107" t="s">
        <v>147</v>
      </c>
      <c r="K10" s="102" t="s">
        <v>464</v>
      </c>
      <c r="L10" s="102" t="s">
        <v>157</v>
      </c>
      <c r="M10" s="107" t="s">
        <v>44</v>
      </c>
      <c r="N10" s="167">
        <v>42736</v>
      </c>
      <c r="O10" s="167">
        <v>42887</v>
      </c>
      <c r="P10" s="107" t="s">
        <v>148</v>
      </c>
      <c r="Q10" s="107" t="s">
        <v>149</v>
      </c>
      <c r="R10" s="109">
        <v>0</v>
      </c>
      <c r="S10" s="99">
        <v>0.14000000000000001</v>
      </c>
      <c r="T10" s="109">
        <v>0.14000000000000001</v>
      </c>
      <c r="U10" s="109">
        <v>0.14000000000000001</v>
      </c>
      <c r="V10" s="99">
        <v>0.14000000000000001</v>
      </c>
      <c r="W10" s="99">
        <v>0.14000000000000001</v>
      </c>
      <c r="X10" s="99">
        <v>0.15</v>
      </c>
      <c r="Y10" s="99">
        <v>0.15</v>
      </c>
      <c r="Z10" s="109"/>
      <c r="AA10" s="99"/>
      <c r="AB10" s="99"/>
      <c r="AC10" s="99"/>
      <c r="AD10" s="99"/>
      <c r="AE10" s="166" t="s">
        <v>724</v>
      </c>
      <c r="AF10" s="178">
        <v>0.15</v>
      </c>
      <c r="AG10" s="99">
        <f>+'Mayo 2017'!AG10+'Junio 2017'!AF10</f>
        <v>0.85000000000000009</v>
      </c>
      <c r="AH10" s="180" t="s">
        <v>782</v>
      </c>
    </row>
    <row r="11" spans="2:34" ht="45" x14ac:dyDescent="0.25">
      <c r="B11" s="166" t="s">
        <v>40</v>
      </c>
      <c r="C11" s="166" t="s">
        <v>41</v>
      </c>
      <c r="D11" s="166" t="s">
        <v>42</v>
      </c>
      <c r="E11" s="166" t="s">
        <v>43</v>
      </c>
      <c r="F11" s="166" t="s">
        <v>338</v>
      </c>
      <c r="G11" s="166" t="s">
        <v>302</v>
      </c>
      <c r="H11" s="166" t="s">
        <v>303</v>
      </c>
      <c r="I11" s="166" t="s">
        <v>304</v>
      </c>
      <c r="J11" s="107" t="s">
        <v>150</v>
      </c>
      <c r="K11" s="102" t="s">
        <v>151</v>
      </c>
      <c r="L11" s="102" t="s">
        <v>158</v>
      </c>
      <c r="M11" s="107" t="s">
        <v>44</v>
      </c>
      <c r="N11" s="167">
        <v>42736</v>
      </c>
      <c r="O11" s="167">
        <v>42840</v>
      </c>
      <c r="P11" s="107" t="s">
        <v>152</v>
      </c>
      <c r="Q11" s="107" t="s">
        <v>153</v>
      </c>
      <c r="R11" s="109">
        <v>0.02</v>
      </c>
      <c r="S11" s="99">
        <v>0.25</v>
      </c>
      <c r="T11" s="109">
        <v>0.25</v>
      </c>
      <c r="U11" s="109">
        <v>0.25</v>
      </c>
      <c r="V11" s="109">
        <v>0.25</v>
      </c>
      <c r="W11" s="109"/>
      <c r="X11" s="99"/>
      <c r="Y11" s="109"/>
      <c r="Z11" s="109"/>
      <c r="AA11" s="99"/>
      <c r="AB11" s="99"/>
      <c r="AC11" s="99"/>
      <c r="AD11" s="99"/>
      <c r="AE11" s="166" t="s">
        <v>724</v>
      </c>
      <c r="AF11" s="178"/>
      <c r="AG11" s="99">
        <f>+'Mayo 2017'!AG11+'Junio 2017'!AF11</f>
        <v>1</v>
      </c>
      <c r="AH11" s="180"/>
    </row>
    <row r="12" spans="2:34" ht="45" x14ac:dyDescent="0.25">
      <c r="B12" s="166" t="s">
        <v>40</v>
      </c>
      <c r="C12" s="166" t="s">
        <v>41</v>
      </c>
      <c r="D12" s="166" t="s">
        <v>42</v>
      </c>
      <c r="E12" s="166" t="s">
        <v>43</v>
      </c>
      <c r="F12" s="166" t="s">
        <v>338</v>
      </c>
      <c r="G12" s="166" t="s">
        <v>302</v>
      </c>
      <c r="H12" s="166" t="s">
        <v>303</v>
      </c>
      <c r="I12" s="166" t="s">
        <v>304</v>
      </c>
      <c r="J12" s="107" t="s">
        <v>154</v>
      </c>
      <c r="K12" s="102" t="s">
        <v>155</v>
      </c>
      <c r="L12" s="102" t="s">
        <v>159</v>
      </c>
      <c r="M12" s="107" t="s">
        <v>44</v>
      </c>
      <c r="N12" s="167">
        <v>42840</v>
      </c>
      <c r="O12" s="167">
        <v>42948</v>
      </c>
      <c r="P12" s="107" t="s">
        <v>156</v>
      </c>
      <c r="Q12" s="107" t="s">
        <v>88</v>
      </c>
      <c r="R12" s="109">
        <v>0.03</v>
      </c>
      <c r="S12" s="99"/>
      <c r="T12" s="109"/>
      <c r="U12" s="109"/>
      <c r="V12" s="109"/>
      <c r="W12" s="99">
        <v>0.25</v>
      </c>
      <c r="X12" s="109">
        <v>0.25</v>
      </c>
      <c r="Y12" s="109">
        <v>0.25</v>
      </c>
      <c r="Z12" s="109">
        <v>0.25</v>
      </c>
      <c r="AA12" s="99"/>
      <c r="AB12" s="99"/>
      <c r="AC12" s="99"/>
      <c r="AD12" s="99"/>
      <c r="AE12" s="166" t="s">
        <v>724</v>
      </c>
      <c r="AF12" s="178">
        <v>0.25</v>
      </c>
      <c r="AG12" s="99">
        <f>+'Mayo 2017'!AG12+'Junio 2017'!AF12</f>
        <v>0.5</v>
      </c>
      <c r="AH12" s="180" t="s">
        <v>783</v>
      </c>
    </row>
    <row r="13" spans="2:34" ht="56.25" x14ac:dyDescent="0.25">
      <c r="B13" s="166" t="s">
        <v>40</v>
      </c>
      <c r="C13" s="166" t="s">
        <v>41</v>
      </c>
      <c r="D13" s="166" t="s">
        <v>42</v>
      </c>
      <c r="E13" s="166" t="s">
        <v>43</v>
      </c>
      <c r="F13" s="166" t="s">
        <v>51</v>
      </c>
      <c r="G13" s="166" t="s">
        <v>302</v>
      </c>
      <c r="H13" s="166" t="s">
        <v>303</v>
      </c>
      <c r="I13" s="166" t="s">
        <v>304</v>
      </c>
      <c r="J13" s="102" t="s">
        <v>215</v>
      </c>
      <c r="K13" s="102" t="s">
        <v>219</v>
      </c>
      <c r="L13" s="102" t="s">
        <v>216</v>
      </c>
      <c r="M13" s="107" t="s">
        <v>48</v>
      </c>
      <c r="N13" s="167">
        <v>42737</v>
      </c>
      <c r="O13" s="167">
        <v>42767</v>
      </c>
      <c r="P13" s="102" t="s">
        <v>96</v>
      </c>
      <c r="Q13" s="107" t="s">
        <v>218</v>
      </c>
      <c r="R13" s="109">
        <v>0.02</v>
      </c>
      <c r="S13" s="99">
        <v>0.5</v>
      </c>
      <c r="T13" s="138"/>
      <c r="U13" s="109"/>
      <c r="V13" s="109"/>
      <c r="W13" s="109"/>
      <c r="X13" s="99"/>
      <c r="Y13" s="109"/>
      <c r="Z13" s="109"/>
      <c r="AA13" s="99"/>
      <c r="AB13" s="99">
        <v>0.1</v>
      </c>
      <c r="AC13" s="99">
        <v>0.1</v>
      </c>
      <c r="AD13" s="99">
        <v>0.3</v>
      </c>
      <c r="AE13" s="166" t="s">
        <v>724</v>
      </c>
      <c r="AF13" s="172"/>
      <c r="AG13" s="99">
        <f>+'Mayo 2017'!AG13+'Junio 2017'!AF13</f>
        <v>0.65</v>
      </c>
      <c r="AH13" s="102" t="s">
        <v>752</v>
      </c>
    </row>
    <row r="14" spans="2:34" ht="67.5" x14ac:dyDescent="0.25">
      <c r="B14" s="166" t="s">
        <v>40</v>
      </c>
      <c r="C14" s="166" t="s">
        <v>41</v>
      </c>
      <c r="D14" s="166" t="s">
        <v>42</v>
      </c>
      <c r="E14" s="166" t="s">
        <v>43</v>
      </c>
      <c r="F14" s="166" t="s">
        <v>51</v>
      </c>
      <c r="G14" s="166" t="s">
        <v>302</v>
      </c>
      <c r="H14" s="166" t="s">
        <v>303</v>
      </c>
      <c r="I14" s="166" t="s">
        <v>304</v>
      </c>
      <c r="J14" s="102" t="s">
        <v>368</v>
      </c>
      <c r="K14" s="102" t="s">
        <v>369</v>
      </c>
      <c r="L14" s="102" t="s">
        <v>217</v>
      </c>
      <c r="M14" s="107" t="s">
        <v>48</v>
      </c>
      <c r="N14" s="167">
        <v>42768</v>
      </c>
      <c r="O14" s="167">
        <v>42860</v>
      </c>
      <c r="P14" s="102" t="s">
        <v>45</v>
      </c>
      <c r="Q14" s="107" t="s">
        <v>218</v>
      </c>
      <c r="R14" s="109">
        <v>0.03</v>
      </c>
      <c r="S14" s="99"/>
      <c r="T14" s="138">
        <v>0.35</v>
      </c>
      <c r="U14" s="109">
        <v>0.35</v>
      </c>
      <c r="V14" s="109">
        <v>0.3</v>
      </c>
      <c r="W14" s="109"/>
      <c r="X14" s="99"/>
      <c r="Y14" s="109"/>
      <c r="Z14" s="109"/>
      <c r="AA14" s="99"/>
      <c r="AB14" s="99"/>
      <c r="AC14" s="99"/>
      <c r="AD14" s="99"/>
      <c r="AE14" s="166" t="s">
        <v>724</v>
      </c>
      <c r="AF14" s="172">
        <v>0</v>
      </c>
      <c r="AG14" s="99">
        <f>+'Mayo 2017'!AG14+'Junio 2017'!AF14</f>
        <v>1</v>
      </c>
      <c r="AH14" s="102" t="s">
        <v>753</v>
      </c>
    </row>
    <row r="15" spans="2:34" ht="45" x14ac:dyDescent="0.25">
      <c r="B15" s="166" t="s">
        <v>40</v>
      </c>
      <c r="C15" s="166" t="s">
        <v>41</v>
      </c>
      <c r="D15" s="166" t="s">
        <v>42</v>
      </c>
      <c r="E15" s="166" t="s">
        <v>43</v>
      </c>
      <c r="F15" s="166" t="s">
        <v>47</v>
      </c>
      <c r="G15" s="166" t="s">
        <v>302</v>
      </c>
      <c r="H15" s="166" t="s">
        <v>303</v>
      </c>
      <c r="I15" s="166" t="s">
        <v>304</v>
      </c>
      <c r="J15" s="102" t="s">
        <v>220</v>
      </c>
      <c r="K15" s="102" t="s">
        <v>371</v>
      </c>
      <c r="L15" s="102" t="s">
        <v>221</v>
      </c>
      <c r="M15" s="107" t="s">
        <v>48</v>
      </c>
      <c r="N15" s="167">
        <v>42747</v>
      </c>
      <c r="O15" s="167">
        <v>42786</v>
      </c>
      <c r="P15" s="102" t="s">
        <v>96</v>
      </c>
      <c r="Q15" s="107" t="s">
        <v>222</v>
      </c>
      <c r="R15" s="109">
        <v>0.02</v>
      </c>
      <c r="S15" s="99">
        <v>0.1</v>
      </c>
      <c r="T15" s="138">
        <v>0.2</v>
      </c>
      <c r="U15" s="109">
        <v>0.2</v>
      </c>
      <c r="V15" s="140"/>
      <c r="W15" s="109"/>
      <c r="X15" s="99"/>
      <c r="Y15" s="109">
        <v>0.5</v>
      </c>
      <c r="Z15" s="109"/>
      <c r="AA15" s="99"/>
      <c r="AB15" s="99"/>
      <c r="AC15" s="99"/>
      <c r="AD15" s="99"/>
      <c r="AE15" s="166" t="s">
        <v>724</v>
      </c>
      <c r="AF15" s="172">
        <v>0</v>
      </c>
      <c r="AG15" s="99">
        <f>+'Mayo 2017'!AG15+'Junio 2017'!AF15</f>
        <v>0.4</v>
      </c>
      <c r="AH15" s="102" t="s">
        <v>754</v>
      </c>
    </row>
    <row r="16" spans="2:34" ht="67.5" x14ac:dyDescent="0.25">
      <c r="B16" s="166" t="s">
        <v>40</v>
      </c>
      <c r="C16" s="166" t="s">
        <v>41</v>
      </c>
      <c r="D16" s="166" t="s">
        <v>42</v>
      </c>
      <c r="E16" s="166" t="s">
        <v>43</v>
      </c>
      <c r="F16" s="166" t="s">
        <v>47</v>
      </c>
      <c r="G16" s="166" t="s">
        <v>302</v>
      </c>
      <c r="H16" s="166" t="s">
        <v>303</v>
      </c>
      <c r="I16" s="166" t="s">
        <v>304</v>
      </c>
      <c r="J16" s="102" t="s">
        <v>224</v>
      </c>
      <c r="K16" s="102" t="s">
        <v>722</v>
      </c>
      <c r="L16" s="102" t="s">
        <v>216</v>
      </c>
      <c r="M16" s="107" t="s">
        <v>48</v>
      </c>
      <c r="N16" s="167">
        <v>42887</v>
      </c>
      <c r="O16" s="167">
        <v>43100</v>
      </c>
      <c r="P16" s="102" t="s">
        <v>226</v>
      </c>
      <c r="Q16" s="107" t="s">
        <v>88</v>
      </c>
      <c r="R16" s="109">
        <v>0.01</v>
      </c>
      <c r="S16" s="99"/>
      <c r="T16" s="138"/>
      <c r="U16" s="109"/>
      <c r="V16" s="109"/>
      <c r="W16" s="109"/>
      <c r="X16" s="99">
        <v>0.1</v>
      </c>
      <c r="Y16" s="109">
        <v>0.1</v>
      </c>
      <c r="Z16" s="109">
        <v>0.1</v>
      </c>
      <c r="AA16" s="99">
        <v>0.1</v>
      </c>
      <c r="AB16" s="99">
        <v>0.2</v>
      </c>
      <c r="AC16" s="99">
        <v>0.2</v>
      </c>
      <c r="AD16" s="99">
        <v>0.2</v>
      </c>
      <c r="AE16" s="166" t="s">
        <v>724</v>
      </c>
      <c r="AF16" s="172">
        <v>0.1</v>
      </c>
      <c r="AG16" s="99">
        <f>+'Mayo 2017'!AG16+'Junio 2017'!AF16</f>
        <v>0.1</v>
      </c>
      <c r="AH16" s="102" t="s">
        <v>755</v>
      </c>
    </row>
    <row r="17" spans="2:34" ht="67.5" x14ac:dyDescent="0.25">
      <c r="B17" s="166" t="s">
        <v>40</v>
      </c>
      <c r="C17" s="166" t="s">
        <v>41</v>
      </c>
      <c r="D17" s="166" t="s">
        <v>42</v>
      </c>
      <c r="E17" s="166" t="s">
        <v>43</v>
      </c>
      <c r="F17" s="166" t="s">
        <v>47</v>
      </c>
      <c r="G17" s="166" t="s">
        <v>302</v>
      </c>
      <c r="H17" s="166" t="s">
        <v>303</v>
      </c>
      <c r="I17" s="166" t="s">
        <v>304</v>
      </c>
      <c r="J17" s="110" t="s">
        <v>224</v>
      </c>
      <c r="K17" s="102" t="s">
        <v>225</v>
      </c>
      <c r="L17" s="102" t="s">
        <v>257</v>
      </c>
      <c r="M17" s="107" t="s">
        <v>48</v>
      </c>
      <c r="N17" s="167">
        <v>43070</v>
      </c>
      <c r="O17" s="167">
        <v>43100</v>
      </c>
      <c r="P17" s="102" t="s">
        <v>226</v>
      </c>
      <c r="Q17" s="107" t="s">
        <v>88</v>
      </c>
      <c r="R17" s="109">
        <v>0.01</v>
      </c>
      <c r="S17" s="166"/>
      <c r="T17" s="139"/>
      <c r="U17" s="139"/>
      <c r="V17" s="139"/>
      <c r="W17" s="139"/>
      <c r="X17" s="166"/>
      <c r="Y17" s="139"/>
      <c r="Z17" s="138"/>
      <c r="AA17" s="99"/>
      <c r="AB17" s="99"/>
      <c r="AC17" s="99"/>
      <c r="AD17" s="99">
        <v>1</v>
      </c>
      <c r="AE17" s="166" t="s">
        <v>724</v>
      </c>
      <c r="AF17" s="172">
        <v>0</v>
      </c>
      <c r="AG17" s="99">
        <f>+'Mayo 2017'!AG17+'Junio 2017'!AF17</f>
        <v>0</v>
      </c>
      <c r="AH17" s="102" t="s">
        <v>361</v>
      </c>
    </row>
    <row r="18" spans="2:34" ht="90" x14ac:dyDescent="0.25">
      <c r="B18" s="166" t="s">
        <v>40</v>
      </c>
      <c r="C18" s="166" t="s">
        <v>41</v>
      </c>
      <c r="D18" s="166" t="s">
        <v>42</v>
      </c>
      <c r="E18" s="166" t="s">
        <v>43</v>
      </c>
      <c r="F18" s="166" t="s">
        <v>47</v>
      </c>
      <c r="G18" s="166" t="s">
        <v>306</v>
      </c>
      <c r="H18" s="166" t="s">
        <v>307</v>
      </c>
      <c r="I18" s="166" t="s">
        <v>308</v>
      </c>
      <c r="J18" s="102" t="s">
        <v>227</v>
      </c>
      <c r="K18" s="102" t="s">
        <v>500</v>
      </c>
      <c r="L18" s="102" t="s">
        <v>229</v>
      </c>
      <c r="M18" s="107" t="s">
        <v>48</v>
      </c>
      <c r="N18" s="167">
        <v>42794</v>
      </c>
      <c r="O18" s="167">
        <v>43100</v>
      </c>
      <c r="P18" s="102" t="s">
        <v>49</v>
      </c>
      <c r="Q18" s="107" t="s">
        <v>230</v>
      </c>
      <c r="R18" s="109">
        <v>0.02</v>
      </c>
      <c r="S18" s="99"/>
      <c r="T18" s="138">
        <v>0.1</v>
      </c>
      <c r="U18" s="138"/>
      <c r="V18" s="138">
        <v>0.2</v>
      </c>
      <c r="W18" s="138"/>
      <c r="X18" s="99">
        <v>0.2</v>
      </c>
      <c r="Y18" s="138"/>
      <c r="Z18" s="138">
        <v>0.2</v>
      </c>
      <c r="AA18" s="99">
        <v>0.1</v>
      </c>
      <c r="AB18" s="99"/>
      <c r="AC18" s="99"/>
      <c r="AD18" s="99">
        <v>0.2</v>
      </c>
      <c r="AE18" s="166" t="s">
        <v>724</v>
      </c>
      <c r="AF18" s="172">
        <v>0.1</v>
      </c>
      <c r="AG18" s="99">
        <f>+'Mayo 2017'!AG18+'Junio 2017'!AF18</f>
        <v>0.6</v>
      </c>
      <c r="AH18" s="102" t="s">
        <v>756</v>
      </c>
    </row>
    <row r="19" spans="2:34" ht="247.5" x14ac:dyDescent="0.25">
      <c r="B19" s="166" t="s">
        <v>40</v>
      </c>
      <c r="C19" s="166" t="s">
        <v>41</v>
      </c>
      <c r="D19" s="166" t="s">
        <v>42</v>
      </c>
      <c r="E19" s="166" t="s">
        <v>43</v>
      </c>
      <c r="F19" s="166" t="s">
        <v>50</v>
      </c>
      <c r="G19" s="166" t="s">
        <v>302</v>
      </c>
      <c r="H19" s="166" t="s">
        <v>303</v>
      </c>
      <c r="I19" s="166" t="s">
        <v>304</v>
      </c>
      <c r="J19" s="102" t="s">
        <v>363</v>
      </c>
      <c r="K19" s="102" t="s">
        <v>374</v>
      </c>
      <c r="L19" s="102" t="s">
        <v>234</v>
      </c>
      <c r="M19" s="107" t="s">
        <v>48</v>
      </c>
      <c r="N19" s="167">
        <v>42765</v>
      </c>
      <c r="O19" s="167">
        <v>43100</v>
      </c>
      <c r="P19" s="102" t="s">
        <v>237</v>
      </c>
      <c r="Q19" s="107" t="s">
        <v>238</v>
      </c>
      <c r="R19" s="109">
        <v>0.12</v>
      </c>
      <c r="S19" s="99">
        <v>0.1</v>
      </c>
      <c r="T19" s="138"/>
      <c r="U19" s="138">
        <v>0.2</v>
      </c>
      <c r="V19" s="138"/>
      <c r="W19" s="138">
        <v>0.2</v>
      </c>
      <c r="X19" s="99"/>
      <c r="Y19" s="138">
        <v>0.1</v>
      </c>
      <c r="Z19" s="138"/>
      <c r="AA19" s="99">
        <v>0.2</v>
      </c>
      <c r="AB19" s="99"/>
      <c r="AC19" s="99">
        <v>0.2</v>
      </c>
      <c r="AD19" s="99"/>
      <c r="AE19" s="166" t="s">
        <v>724</v>
      </c>
      <c r="AF19" s="172">
        <v>0.1</v>
      </c>
      <c r="AG19" s="99">
        <f>+'Mayo 2017'!AG19+'Junio 2017'!AF19</f>
        <v>0.6</v>
      </c>
      <c r="AH19" s="102" t="s">
        <v>757</v>
      </c>
    </row>
    <row r="20" spans="2:34" ht="45" x14ac:dyDescent="0.25">
      <c r="B20" s="166" t="s">
        <v>40</v>
      </c>
      <c r="C20" s="166" t="s">
        <v>41</v>
      </c>
      <c r="D20" s="166" t="s">
        <v>42</v>
      </c>
      <c r="E20" s="166" t="s">
        <v>43</v>
      </c>
      <c r="F20" s="166" t="s">
        <v>50</v>
      </c>
      <c r="G20" s="166" t="s">
        <v>302</v>
      </c>
      <c r="H20" s="166" t="s">
        <v>303</v>
      </c>
      <c r="I20" s="166" t="s">
        <v>304</v>
      </c>
      <c r="J20" s="102" t="s">
        <v>231</v>
      </c>
      <c r="K20" s="102" t="s">
        <v>232</v>
      </c>
      <c r="L20" s="102" t="s">
        <v>235</v>
      </c>
      <c r="M20" s="107" t="s">
        <v>48</v>
      </c>
      <c r="N20" s="167">
        <v>42736</v>
      </c>
      <c r="O20" s="167">
        <v>43100</v>
      </c>
      <c r="P20" s="102" t="s">
        <v>45</v>
      </c>
      <c r="Q20" s="107" t="s">
        <v>88</v>
      </c>
      <c r="R20" s="109">
        <v>0.06</v>
      </c>
      <c r="S20" s="99">
        <v>0.1</v>
      </c>
      <c r="T20" s="138"/>
      <c r="U20" s="138">
        <v>0.2</v>
      </c>
      <c r="V20" s="138"/>
      <c r="W20" s="138">
        <v>0.2</v>
      </c>
      <c r="X20" s="99"/>
      <c r="Y20" s="138">
        <v>0.1</v>
      </c>
      <c r="Z20" s="138"/>
      <c r="AA20" s="99">
        <v>0.2</v>
      </c>
      <c r="AB20" s="99"/>
      <c r="AC20" s="99">
        <v>0.2</v>
      </c>
      <c r="AD20" s="99"/>
      <c r="AE20" s="166" t="s">
        <v>724</v>
      </c>
      <c r="AF20" s="172">
        <v>0</v>
      </c>
      <c r="AG20" s="99">
        <f>+'Mayo 2017'!AG20+'Junio 2017'!AF20</f>
        <v>0.5</v>
      </c>
      <c r="AH20" s="102" t="s">
        <v>758</v>
      </c>
    </row>
    <row r="21" spans="2:34" ht="45" x14ac:dyDescent="0.25">
      <c r="B21" s="166" t="s">
        <v>40</v>
      </c>
      <c r="C21" s="166" t="s">
        <v>41</v>
      </c>
      <c r="D21" s="166" t="s">
        <v>42</v>
      </c>
      <c r="E21" s="166" t="s">
        <v>43</v>
      </c>
      <c r="F21" s="166" t="s">
        <v>50</v>
      </c>
      <c r="G21" s="166" t="s">
        <v>302</v>
      </c>
      <c r="H21" s="166" t="s">
        <v>303</v>
      </c>
      <c r="I21" s="166" t="s">
        <v>304</v>
      </c>
      <c r="J21" s="102" t="s">
        <v>258</v>
      </c>
      <c r="K21" s="102" t="s">
        <v>233</v>
      </c>
      <c r="L21" s="102" t="s">
        <v>236</v>
      </c>
      <c r="M21" s="107" t="s">
        <v>48</v>
      </c>
      <c r="N21" s="167">
        <v>42736</v>
      </c>
      <c r="O21" s="167">
        <v>42923</v>
      </c>
      <c r="P21" s="102" t="s">
        <v>45</v>
      </c>
      <c r="Q21" s="107" t="s">
        <v>88</v>
      </c>
      <c r="R21" s="109">
        <v>0.06</v>
      </c>
      <c r="S21" s="99">
        <v>0.1</v>
      </c>
      <c r="T21" s="138"/>
      <c r="U21" s="138">
        <v>0.2</v>
      </c>
      <c r="V21" s="138"/>
      <c r="W21" s="138">
        <v>0.2</v>
      </c>
      <c r="X21" s="99">
        <v>0.2</v>
      </c>
      <c r="Y21" s="138">
        <v>0.3</v>
      </c>
      <c r="Z21" s="138"/>
      <c r="AA21" s="99"/>
      <c r="AB21" s="99"/>
      <c r="AC21" s="99"/>
      <c r="AD21" s="99"/>
      <c r="AE21" s="166" t="s">
        <v>724</v>
      </c>
      <c r="AF21" s="172">
        <v>0.1</v>
      </c>
      <c r="AG21" s="99">
        <f>+'Mayo 2017'!AG21+'Junio 2017'!AF21</f>
        <v>0.6</v>
      </c>
      <c r="AH21" s="102" t="s">
        <v>759</v>
      </c>
    </row>
    <row r="22" spans="2:34" ht="281.25" x14ac:dyDescent="0.25">
      <c r="B22" s="166" t="s">
        <v>40</v>
      </c>
      <c r="C22" s="166" t="s">
        <v>41</v>
      </c>
      <c r="D22" s="166" t="s">
        <v>42</v>
      </c>
      <c r="E22" s="166" t="s">
        <v>43</v>
      </c>
      <c r="F22" s="166" t="s">
        <v>52</v>
      </c>
      <c r="G22" s="166" t="s">
        <v>302</v>
      </c>
      <c r="H22" s="166" t="s">
        <v>303</v>
      </c>
      <c r="I22" s="166" t="s">
        <v>305</v>
      </c>
      <c r="J22" s="107" t="s">
        <v>94</v>
      </c>
      <c r="K22" s="102" t="s">
        <v>322</v>
      </c>
      <c r="L22" s="102" t="s">
        <v>95</v>
      </c>
      <c r="M22" s="107" t="s">
        <v>46</v>
      </c>
      <c r="N22" s="167">
        <v>42767</v>
      </c>
      <c r="O22" s="167">
        <v>43100</v>
      </c>
      <c r="P22" s="102" t="s">
        <v>96</v>
      </c>
      <c r="Q22" s="102" t="s">
        <v>97</v>
      </c>
      <c r="R22" s="109">
        <v>0.1</v>
      </c>
      <c r="S22" s="99">
        <v>0.03</v>
      </c>
      <c r="T22" s="109">
        <v>0.05</v>
      </c>
      <c r="U22" s="109">
        <v>0.05</v>
      </c>
      <c r="V22" s="109">
        <v>0.1</v>
      </c>
      <c r="W22" s="109">
        <v>0.1</v>
      </c>
      <c r="X22" s="109">
        <v>0.1</v>
      </c>
      <c r="Y22" s="109">
        <v>0.1</v>
      </c>
      <c r="Z22" s="109">
        <v>0.1</v>
      </c>
      <c r="AA22" s="109">
        <v>0.1</v>
      </c>
      <c r="AB22" s="109">
        <v>0.1</v>
      </c>
      <c r="AC22" s="109">
        <v>0.1</v>
      </c>
      <c r="AD22" s="109">
        <v>7.0000000000000007E-2</v>
      </c>
      <c r="AE22" s="166" t="s">
        <v>724</v>
      </c>
      <c r="AF22" s="177">
        <v>0.1</v>
      </c>
      <c r="AG22" s="99">
        <f>+'Mayo 2017'!AG22+'Junio 2017'!AF22</f>
        <v>0.43000000000000005</v>
      </c>
      <c r="AH22" s="180" t="s">
        <v>764</v>
      </c>
    </row>
    <row r="23" spans="2:34" ht="56.25" x14ac:dyDescent="0.25">
      <c r="B23" s="166" t="s">
        <v>40</v>
      </c>
      <c r="C23" s="166" t="s">
        <v>41</v>
      </c>
      <c r="D23" s="166" t="s">
        <v>42</v>
      </c>
      <c r="E23" s="166" t="s">
        <v>43</v>
      </c>
      <c r="F23" s="166" t="s">
        <v>52</v>
      </c>
      <c r="G23" s="166" t="s">
        <v>302</v>
      </c>
      <c r="H23" s="166" t="s">
        <v>303</v>
      </c>
      <c r="I23" s="166" t="s">
        <v>305</v>
      </c>
      <c r="J23" s="107" t="s">
        <v>98</v>
      </c>
      <c r="K23" s="102" t="s">
        <v>99</v>
      </c>
      <c r="L23" s="102" t="s">
        <v>100</v>
      </c>
      <c r="M23" s="107" t="s">
        <v>46</v>
      </c>
      <c r="N23" s="167">
        <v>42826</v>
      </c>
      <c r="O23" s="167">
        <v>43100</v>
      </c>
      <c r="P23" s="102" t="s">
        <v>96</v>
      </c>
      <c r="Q23" s="102" t="s">
        <v>97</v>
      </c>
      <c r="R23" s="109">
        <v>7.0000000000000007E-2</v>
      </c>
      <c r="S23" s="99"/>
      <c r="T23" s="109"/>
      <c r="U23" s="109"/>
      <c r="V23" s="109">
        <v>0.05</v>
      </c>
      <c r="W23" s="109">
        <v>0.1</v>
      </c>
      <c r="X23" s="99">
        <v>0.1</v>
      </c>
      <c r="Y23" s="109">
        <v>0.1</v>
      </c>
      <c r="Z23" s="109">
        <v>0.1</v>
      </c>
      <c r="AA23" s="99">
        <v>0.15</v>
      </c>
      <c r="AB23" s="99">
        <v>0.15</v>
      </c>
      <c r="AC23" s="99">
        <v>0.15</v>
      </c>
      <c r="AD23" s="99">
        <v>0.1</v>
      </c>
      <c r="AE23" s="166" t="s">
        <v>724</v>
      </c>
      <c r="AF23" s="177">
        <v>0.1</v>
      </c>
      <c r="AG23" s="99">
        <f>+'Mayo 2017'!AG23+'Junio 2017'!AF23</f>
        <v>0.25</v>
      </c>
      <c r="AH23" s="181" t="s">
        <v>765</v>
      </c>
    </row>
    <row r="24" spans="2:34" ht="45" x14ac:dyDescent="0.25">
      <c r="B24" s="166" t="s">
        <v>40</v>
      </c>
      <c r="C24" s="166" t="s">
        <v>41</v>
      </c>
      <c r="D24" s="166" t="s">
        <v>42</v>
      </c>
      <c r="E24" s="166" t="s">
        <v>43</v>
      </c>
      <c r="F24" s="166" t="s">
        <v>52</v>
      </c>
      <c r="G24" s="166" t="s">
        <v>302</v>
      </c>
      <c r="H24" s="166" t="s">
        <v>303</v>
      </c>
      <c r="I24" s="166" t="s">
        <v>305</v>
      </c>
      <c r="J24" s="107" t="s">
        <v>101</v>
      </c>
      <c r="K24" s="102" t="s">
        <v>102</v>
      </c>
      <c r="L24" s="102" t="s">
        <v>103</v>
      </c>
      <c r="M24" s="107" t="s">
        <v>46</v>
      </c>
      <c r="N24" s="167">
        <v>42826</v>
      </c>
      <c r="O24" s="167">
        <v>43100</v>
      </c>
      <c r="P24" s="102" t="s">
        <v>96</v>
      </c>
      <c r="Q24" s="102" t="s">
        <v>104</v>
      </c>
      <c r="R24" s="109">
        <v>0.08</v>
      </c>
      <c r="S24" s="99">
        <v>0.02</v>
      </c>
      <c r="T24" s="109">
        <v>0.04</v>
      </c>
      <c r="U24" s="109">
        <v>0.06</v>
      </c>
      <c r="V24" s="109">
        <v>0.08</v>
      </c>
      <c r="W24" s="109">
        <v>0.1</v>
      </c>
      <c r="X24" s="99">
        <v>0.1</v>
      </c>
      <c r="Y24" s="109">
        <v>0.1</v>
      </c>
      <c r="Z24" s="109">
        <v>0.1</v>
      </c>
      <c r="AA24" s="99">
        <v>0.1</v>
      </c>
      <c r="AB24" s="99">
        <v>0.1</v>
      </c>
      <c r="AC24" s="99">
        <v>0.1</v>
      </c>
      <c r="AD24" s="99">
        <v>0.1</v>
      </c>
      <c r="AE24" s="166" t="s">
        <v>724</v>
      </c>
      <c r="AF24" s="177">
        <v>0.05</v>
      </c>
      <c r="AG24" s="99">
        <f>+'Mayo 2017'!AG24+'Junio 2017'!AF24</f>
        <v>0.28999999999999998</v>
      </c>
      <c r="AH24" s="182" t="s">
        <v>766</v>
      </c>
    </row>
    <row r="25" spans="2:34" ht="247.5" x14ac:dyDescent="0.25">
      <c r="B25" s="166" t="s">
        <v>40</v>
      </c>
      <c r="C25" s="166" t="s">
        <v>41</v>
      </c>
      <c r="D25" s="166" t="s">
        <v>42</v>
      </c>
      <c r="E25" s="166" t="s">
        <v>43</v>
      </c>
      <c r="F25" s="166" t="s">
        <v>52</v>
      </c>
      <c r="G25" s="166" t="s">
        <v>324</v>
      </c>
      <c r="H25" s="166" t="s">
        <v>325</v>
      </c>
      <c r="I25" s="166" t="s">
        <v>323</v>
      </c>
      <c r="J25" s="107" t="s">
        <v>105</v>
      </c>
      <c r="K25" s="102" t="s">
        <v>106</v>
      </c>
      <c r="L25" s="102" t="s">
        <v>107</v>
      </c>
      <c r="M25" s="107" t="s">
        <v>46</v>
      </c>
      <c r="N25" s="167">
        <v>42745</v>
      </c>
      <c r="O25" s="167">
        <v>43100</v>
      </c>
      <c r="P25" s="102" t="s">
        <v>96</v>
      </c>
      <c r="Q25" s="102" t="s">
        <v>108</v>
      </c>
      <c r="R25" s="109">
        <v>0.08</v>
      </c>
      <c r="S25" s="99">
        <v>0.04</v>
      </c>
      <c r="T25" s="109">
        <v>0.06</v>
      </c>
      <c r="U25" s="109">
        <v>0.08</v>
      </c>
      <c r="V25" s="109">
        <v>0.08</v>
      </c>
      <c r="W25" s="109">
        <v>0.08</v>
      </c>
      <c r="X25" s="99">
        <v>0.08</v>
      </c>
      <c r="Y25" s="109">
        <v>0.08</v>
      </c>
      <c r="Z25" s="109">
        <v>0.08</v>
      </c>
      <c r="AA25" s="99">
        <v>0.1</v>
      </c>
      <c r="AB25" s="99">
        <v>0.1</v>
      </c>
      <c r="AC25" s="99">
        <v>0.1</v>
      </c>
      <c r="AD25" s="99">
        <v>0.12</v>
      </c>
      <c r="AE25" s="166" t="s">
        <v>724</v>
      </c>
      <c r="AF25" s="177">
        <v>0.06</v>
      </c>
      <c r="AG25" s="99">
        <f>+'Mayo 2017'!AG25+'Junio 2017'!AF25</f>
        <v>0.32</v>
      </c>
      <c r="AH25" s="182" t="s">
        <v>767</v>
      </c>
    </row>
    <row r="26" spans="2:34" ht="56.25" x14ac:dyDescent="0.25">
      <c r="B26" s="166" t="s">
        <v>40</v>
      </c>
      <c r="C26" s="166" t="s">
        <v>41</v>
      </c>
      <c r="D26" s="166" t="s">
        <v>42</v>
      </c>
      <c r="E26" s="166" t="s">
        <v>43</v>
      </c>
      <c r="F26" s="166" t="s">
        <v>52</v>
      </c>
      <c r="G26" s="166" t="s">
        <v>302</v>
      </c>
      <c r="H26" s="166" t="s">
        <v>303</v>
      </c>
      <c r="I26" s="166" t="s">
        <v>305</v>
      </c>
      <c r="J26" s="107" t="s">
        <v>109</v>
      </c>
      <c r="K26" s="102" t="s">
        <v>110</v>
      </c>
      <c r="L26" s="102" t="s">
        <v>111</v>
      </c>
      <c r="M26" s="107" t="s">
        <v>46</v>
      </c>
      <c r="N26" s="167">
        <v>42658</v>
      </c>
      <c r="O26" s="167">
        <v>43100</v>
      </c>
      <c r="P26" s="102" t="s">
        <v>96</v>
      </c>
      <c r="Q26" s="102" t="s">
        <v>112</v>
      </c>
      <c r="R26" s="109">
        <v>0.02</v>
      </c>
      <c r="S26" s="99">
        <v>0.01</v>
      </c>
      <c r="T26" s="109"/>
      <c r="U26" s="109"/>
      <c r="V26" s="109">
        <v>0.04</v>
      </c>
      <c r="W26" s="109"/>
      <c r="X26" s="99"/>
      <c r="Y26" s="109"/>
      <c r="Z26" s="109">
        <v>0.1</v>
      </c>
      <c r="AA26" s="99">
        <v>0.2</v>
      </c>
      <c r="AB26" s="99">
        <v>0.2</v>
      </c>
      <c r="AC26" s="99">
        <v>0.2</v>
      </c>
      <c r="AD26" s="99">
        <v>0.25</v>
      </c>
      <c r="AE26" s="166" t="s">
        <v>724</v>
      </c>
      <c r="AF26" s="177">
        <v>0.05</v>
      </c>
      <c r="AG26" s="99">
        <f>+'Mayo 2017'!AG26+'Junio 2017'!AF26</f>
        <v>6.0000000000000005E-2</v>
      </c>
      <c r="AH26" s="180" t="s">
        <v>768</v>
      </c>
    </row>
    <row r="27" spans="2:34" ht="180" x14ac:dyDescent="0.25">
      <c r="B27" s="166" t="s">
        <v>40</v>
      </c>
      <c r="C27" s="166" t="s">
        <v>41</v>
      </c>
      <c r="D27" s="166" t="s">
        <v>42</v>
      </c>
      <c r="E27" s="166" t="s">
        <v>43</v>
      </c>
      <c r="F27" s="166" t="s">
        <v>52</v>
      </c>
      <c r="G27" s="166" t="s">
        <v>302</v>
      </c>
      <c r="H27" s="166" t="s">
        <v>303</v>
      </c>
      <c r="I27" s="166" t="s">
        <v>305</v>
      </c>
      <c r="J27" s="107" t="s">
        <v>113</v>
      </c>
      <c r="K27" s="102" t="s">
        <v>114</v>
      </c>
      <c r="L27" s="102" t="s">
        <v>115</v>
      </c>
      <c r="M27" s="107" t="s">
        <v>46</v>
      </c>
      <c r="N27" s="167">
        <v>42826</v>
      </c>
      <c r="O27" s="167">
        <v>43100</v>
      </c>
      <c r="P27" s="102" t="s">
        <v>116</v>
      </c>
      <c r="Q27" s="102" t="s">
        <v>117</v>
      </c>
      <c r="R27" s="109">
        <v>0.08</v>
      </c>
      <c r="S27" s="99"/>
      <c r="T27" s="109"/>
      <c r="U27" s="109"/>
      <c r="V27" s="109">
        <v>0.05</v>
      </c>
      <c r="W27" s="109">
        <v>0.1</v>
      </c>
      <c r="X27" s="99">
        <v>0.1</v>
      </c>
      <c r="Y27" s="109">
        <v>0.1</v>
      </c>
      <c r="Z27" s="109">
        <v>0.1</v>
      </c>
      <c r="AA27" s="99">
        <v>0.1</v>
      </c>
      <c r="AB27" s="99">
        <v>0.1</v>
      </c>
      <c r="AC27" s="99">
        <v>0.1</v>
      </c>
      <c r="AD27" s="99">
        <v>0.25</v>
      </c>
      <c r="AE27" s="166" t="s">
        <v>724</v>
      </c>
      <c r="AF27" s="177">
        <v>0.05</v>
      </c>
      <c r="AG27" s="99">
        <f>+'Mayo 2017'!AG27+'Junio 2017'!AF27</f>
        <v>0.2</v>
      </c>
      <c r="AH27" s="180" t="s">
        <v>769</v>
      </c>
    </row>
    <row r="28" spans="2:34" ht="90" x14ac:dyDescent="0.25">
      <c r="B28" s="166" t="s">
        <v>40</v>
      </c>
      <c r="C28" s="166" t="s">
        <v>41</v>
      </c>
      <c r="D28" s="166" t="s">
        <v>42</v>
      </c>
      <c r="E28" s="166" t="s">
        <v>43</v>
      </c>
      <c r="F28" s="166" t="s">
        <v>52</v>
      </c>
      <c r="G28" s="166" t="s">
        <v>302</v>
      </c>
      <c r="H28" s="166" t="s">
        <v>303</v>
      </c>
      <c r="I28" s="166" t="s">
        <v>305</v>
      </c>
      <c r="J28" s="107" t="s">
        <v>118</v>
      </c>
      <c r="K28" s="102" t="s">
        <v>119</v>
      </c>
      <c r="L28" s="102" t="s">
        <v>120</v>
      </c>
      <c r="M28" s="107" t="s">
        <v>46</v>
      </c>
      <c r="N28" s="167">
        <v>42948</v>
      </c>
      <c r="O28" s="167">
        <v>43100</v>
      </c>
      <c r="P28" s="102"/>
      <c r="Q28" s="102"/>
      <c r="R28" s="109">
        <v>0.08</v>
      </c>
      <c r="S28" s="99"/>
      <c r="T28" s="109"/>
      <c r="U28" s="109"/>
      <c r="V28" s="109"/>
      <c r="W28" s="109"/>
      <c r="X28" s="99"/>
      <c r="Y28" s="109"/>
      <c r="Z28" s="109">
        <v>0.05</v>
      </c>
      <c r="AA28" s="99">
        <v>0.1</v>
      </c>
      <c r="AB28" s="99">
        <v>0.2</v>
      </c>
      <c r="AC28" s="99">
        <v>0.3</v>
      </c>
      <c r="AD28" s="99">
        <v>0.35</v>
      </c>
      <c r="AE28" s="166" t="s">
        <v>724</v>
      </c>
      <c r="AF28" s="177">
        <v>0.02</v>
      </c>
      <c r="AG28" s="99">
        <f>+'Mayo 2017'!AG28+'Junio 2017'!AF28</f>
        <v>0.02</v>
      </c>
      <c r="AH28" s="180" t="s">
        <v>770</v>
      </c>
    </row>
    <row r="29" spans="2:34" ht="123.75" x14ac:dyDescent="0.25">
      <c r="B29" s="166" t="s">
        <v>40</v>
      </c>
      <c r="C29" s="107" t="s">
        <v>54</v>
      </c>
      <c r="D29" s="166" t="s">
        <v>42</v>
      </c>
      <c r="E29" s="107" t="s">
        <v>55</v>
      </c>
      <c r="F29" s="107" t="s">
        <v>56</v>
      </c>
      <c r="G29" s="166" t="s">
        <v>302</v>
      </c>
      <c r="H29" s="107" t="s">
        <v>309</v>
      </c>
      <c r="I29" s="107" t="s">
        <v>310</v>
      </c>
      <c r="J29" s="165" t="s">
        <v>162</v>
      </c>
      <c r="K29" s="102" t="s">
        <v>339</v>
      </c>
      <c r="L29" s="102" t="s">
        <v>259</v>
      </c>
      <c r="M29" s="107" t="s">
        <v>57</v>
      </c>
      <c r="N29" s="167">
        <v>42795</v>
      </c>
      <c r="O29" s="167">
        <v>42916</v>
      </c>
      <c r="P29" s="102" t="s">
        <v>260</v>
      </c>
      <c r="Q29" s="102" t="s">
        <v>88</v>
      </c>
      <c r="R29" s="109">
        <v>0.2</v>
      </c>
      <c r="S29" s="99"/>
      <c r="T29" s="109"/>
      <c r="U29" s="109">
        <v>0.25</v>
      </c>
      <c r="V29" s="109">
        <v>0.25</v>
      </c>
      <c r="W29" s="109">
        <v>0.25</v>
      </c>
      <c r="X29" s="99">
        <v>0.25</v>
      </c>
      <c r="Y29" s="109"/>
      <c r="Z29" s="109"/>
      <c r="AA29" s="99"/>
      <c r="AB29" s="109"/>
      <c r="AC29" s="109"/>
      <c r="AD29" s="99"/>
      <c r="AE29" s="166" t="s">
        <v>724</v>
      </c>
      <c r="AF29" s="172">
        <v>0.1</v>
      </c>
      <c r="AG29" s="99">
        <f>+'Mayo 2017'!AG29+'Junio 2017'!AF29</f>
        <v>0.44999999999999996</v>
      </c>
      <c r="AH29" s="143" t="s">
        <v>739</v>
      </c>
    </row>
    <row r="30" spans="2:34" ht="168.75" x14ac:dyDescent="0.25">
      <c r="B30" s="166" t="s">
        <v>40</v>
      </c>
      <c r="C30" s="166" t="s">
        <v>58</v>
      </c>
      <c r="D30" s="166" t="s">
        <v>42</v>
      </c>
      <c r="E30" s="107" t="s">
        <v>55</v>
      </c>
      <c r="F30" s="166" t="s">
        <v>58</v>
      </c>
      <c r="G30" s="166" t="s">
        <v>302</v>
      </c>
      <c r="H30" s="107" t="s">
        <v>309</v>
      </c>
      <c r="I30" s="107" t="s">
        <v>311</v>
      </c>
      <c r="J30" s="250" t="s">
        <v>163</v>
      </c>
      <c r="K30" s="102" t="s">
        <v>164</v>
      </c>
      <c r="L30" s="102" t="s">
        <v>261</v>
      </c>
      <c r="M30" s="107" t="s">
        <v>57</v>
      </c>
      <c r="N30" s="167">
        <v>42736</v>
      </c>
      <c r="O30" s="167">
        <v>43100</v>
      </c>
      <c r="P30" s="102" t="s">
        <v>262</v>
      </c>
      <c r="Q30" s="102" t="s">
        <v>88</v>
      </c>
      <c r="R30" s="109">
        <v>0</v>
      </c>
      <c r="S30" s="99">
        <v>0.08</v>
      </c>
      <c r="T30" s="109">
        <v>0.08</v>
      </c>
      <c r="U30" s="109">
        <v>0.08</v>
      </c>
      <c r="V30" s="109">
        <v>0.08</v>
      </c>
      <c r="W30" s="109">
        <v>0.08</v>
      </c>
      <c r="X30" s="99">
        <v>0.08</v>
      </c>
      <c r="Y30" s="109">
        <v>0.08</v>
      </c>
      <c r="Z30" s="109">
        <v>0.08</v>
      </c>
      <c r="AA30" s="99">
        <v>0.08</v>
      </c>
      <c r="AB30" s="109">
        <v>0.09</v>
      </c>
      <c r="AC30" s="109">
        <v>0.09</v>
      </c>
      <c r="AD30" s="99">
        <v>0.1</v>
      </c>
      <c r="AE30" s="166" t="s">
        <v>724</v>
      </c>
      <c r="AF30" s="172">
        <v>0.08</v>
      </c>
      <c r="AG30" s="99">
        <f>+'Mayo 2017'!AG30+'Junio 2017'!AF30</f>
        <v>0.48000000000000004</v>
      </c>
      <c r="AH30" s="143" t="s">
        <v>672</v>
      </c>
    </row>
    <row r="31" spans="2:34" ht="123.75" x14ac:dyDescent="0.25">
      <c r="B31" s="166" t="s">
        <v>40</v>
      </c>
      <c r="C31" s="166" t="s">
        <v>58</v>
      </c>
      <c r="D31" s="166" t="s">
        <v>42</v>
      </c>
      <c r="E31" s="107" t="s">
        <v>55</v>
      </c>
      <c r="F31" s="166" t="s">
        <v>58</v>
      </c>
      <c r="G31" s="166" t="s">
        <v>302</v>
      </c>
      <c r="H31" s="107" t="s">
        <v>309</v>
      </c>
      <c r="I31" s="107" t="s">
        <v>311</v>
      </c>
      <c r="J31" s="251"/>
      <c r="K31" s="102" t="s">
        <v>165</v>
      </c>
      <c r="L31" s="102" t="s">
        <v>263</v>
      </c>
      <c r="M31" s="107" t="s">
        <v>57</v>
      </c>
      <c r="N31" s="167">
        <v>42736</v>
      </c>
      <c r="O31" s="167">
        <v>43100</v>
      </c>
      <c r="P31" s="102" t="s">
        <v>260</v>
      </c>
      <c r="Q31" s="102" t="s">
        <v>88</v>
      </c>
      <c r="R31" s="109">
        <v>0.05</v>
      </c>
      <c r="S31" s="99">
        <v>0.08</v>
      </c>
      <c r="T31" s="109">
        <v>0.08</v>
      </c>
      <c r="U31" s="109">
        <v>0.08</v>
      </c>
      <c r="V31" s="109">
        <v>0.08</v>
      </c>
      <c r="W31" s="109">
        <v>0.08</v>
      </c>
      <c r="X31" s="99">
        <v>0.08</v>
      </c>
      <c r="Y31" s="109">
        <v>0.08</v>
      </c>
      <c r="Z31" s="109">
        <v>0.08</v>
      </c>
      <c r="AA31" s="99">
        <v>0.08</v>
      </c>
      <c r="AB31" s="109">
        <v>0.09</v>
      </c>
      <c r="AC31" s="109">
        <v>0.09</v>
      </c>
      <c r="AD31" s="99">
        <v>0.1</v>
      </c>
      <c r="AE31" s="166" t="s">
        <v>724</v>
      </c>
      <c r="AF31" s="172">
        <v>0.08</v>
      </c>
      <c r="AG31" s="99">
        <f>+'Mayo 2017'!AG31+'Junio 2017'!AF31</f>
        <v>0.48000000000000004</v>
      </c>
      <c r="AH31" s="143" t="s">
        <v>740</v>
      </c>
    </row>
    <row r="32" spans="2:34" ht="112.5" x14ac:dyDescent="0.25">
      <c r="B32" s="166" t="s">
        <v>40</v>
      </c>
      <c r="C32" s="107" t="s">
        <v>54</v>
      </c>
      <c r="D32" s="166" t="s">
        <v>42</v>
      </c>
      <c r="E32" s="166" t="s">
        <v>55</v>
      </c>
      <c r="F32" s="107" t="s">
        <v>56</v>
      </c>
      <c r="G32" s="166" t="s">
        <v>302</v>
      </c>
      <c r="H32" s="107" t="s">
        <v>309</v>
      </c>
      <c r="I32" s="107" t="s">
        <v>311</v>
      </c>
      <c r="J32" s="250" t="s">
        <v>326</v>
      </c>
      <c r="K32" s="102" t="s">
        <v>166</v>
      </c>
      <c r="L32" s="102" t="s">
        <v>264</v>
      </c>
      <c r="M32" s="107" t="s">
        <v>57</v>
      </c>
      <c r="N32" s="167">
        <v>42736</v>
      </c>
      <c r="O32" s="167">
        <v>43100</v>
      </c>
      <c r="P32" s="102" t="s">
        <v>260</v>
      </c>
      <c r="Q32" s="102" t="s">
        <v>265</v>
      </c>
      <c r="R32" s="109">
        <v>0.05</v>
      </c>
      <c r="S32" s="99">
        <v>0.08</v>
      </c>
      <c r="T32" s="109">
        <v>0.08</v>
      </c>
      <c r="U32" s="109">
        <v>0.08</v>
      </c>
      <c r="V32" s="109">
        <v>0.08</v>
      </c>
      <c r="W32" s="109">
        <v>0.08</v>
      </c>
      <c r="X32" s="99">
        <v>0.08</v>
      </c>
      <c r="Y32" s="109">
        <v>0.08</v>
      </c>
      <c r="Z32" s="109">
        <v>0.08</v>
      </c>
      <c r="AA32" s="99">
        <v>0.08</v>
      </c>
      <c r="AB32" s="109">
        <v>0.09</v>
      </c>
      <c r="AC32" s="109">
        <v>0.09</v>
      </c>
      <c r="AD32" s="99">
        <v>0.1</v>
      </c>
      <c r="AE32" s="166" t="s">
        <v>724</v>
      </c>
      <c r="AF32" s="172">
        <v>0.08</v>
      </c>
      <c r="AG32" s="99">
        <f>+'Mayo 2017'!AG32+'Junio 2017'!AF32</f>
        <v>0.48000000000000004</v>
      </c>
      <c r="AH32" s="143" t="s">
        <v>741</v>
      </c>
    </row>
    <row r="33" spans="2:34" ht="135" x14ac:dyDescent="0.25">
      <c r="B33" s="166" t="s">
        <v>59</v>
      </c>
      <c r="C33" s="107" t="s">
        <v>54</v>
      </c>
      <c r="D33" s="166" t="s">
        <v>42</v>
      </c>
      <c r="E33" s="166" t="s">
        <v>55</v>
      </c>
      <c r="F33" s="107" t="s">
        <v>56</v>
      </c>
      <c r="G33" s="166" t="s">
        <v>302</v>
      </c>
      <c r="H33" s="107" t="s">
        <v>309</v>
      </c>
      <c r="I33" s="107" t="s">
        <v>311</v>
      </c>
      <c r="J33" s="251"/>
      <c r="K33" s="102" t="s">
        <v>167</v>
      </c>
      <c r="L33" s="102" t="s">
        <v>266</v>
      </c>
      <c r="M33" s="107" t="s">
        <v>57</v>
      </c>
      <c r="N33" s="167">
        <v>42795</v>
      </c>
      <c r="O33" s="167">
        <v>43100</v>
      </c>
      <c r="P33" s="102" t="s">
        <v>260</v>
      </c>
      <c r="Q33" s="102" t="s">
        <v>267</v>
      </c>
      <c r="R33" s="109">
        <v>0.3</v>
      </c>
      <c r="S33" s="99"/>
      <c r="T33" s="109"/>
      <c r="U33" s="109">
        <v>0.1</v>
      </c>
      <c r="V33" s="109">
        <v>0.1</v>
      </c>
      <c r="W33" s="109">
        <v>0.1</v>
      </c>
      <c r="X33" s="99">
        <v>0.1</v>
      </c>
      <c r="Y33" s="109">
        <v>0.1</v>
      </c>
      <c r="Z33" s="109">
        <v>0.1</v>
      </c>
      <c r="AA33" s="99">
        <v>0.1</v>
      </c>
      <c r="AB33" s="109">
        <v>0.1</v>
      </c>
      <c r="AC33" s="109">
        <v>0.1</v>
      </c>
      <c r="AD33" s="99">
        <v>0.1</v>
      </c>
      <c r="AE33" s="166" t="s">
        <v>724</v>
      </c>
      <c r="AF33" s="172">
        <v>0.09</v>
      </c>
      <c r="AG33" s="99">
        <f>+'Mayo 2017'!AG33+'Junio 2017'!AF33</f>
        <v>0.28000000000000003</v>
      </c>
      <c r="AH33" s="143" t="s">
        <v>742</v>
      </c>
    </row>
    <row r="34" spans="2:34" ht="67.5" x14ac:dyDescent="0.25">
      <c r="B34" s="166" t="s">
        <v>59</v>
      </c>
      <c r="C34" s="107" t="s">
        <v>54</v>
      </c>
      <c r="D34" s="166" t="s">
        <v>42</v>
      </c>
      <c r="E34" s="166" t="s">
        <v>55</v>
      </c>
      <c r="F34" s="166" t="s">
        <v>168</v>
      </c>
      <c r="G34" s="166" t="s">
        <v>302</v>
      </c>
      <c r="H34" s="107" t="s">
        <v>309</v>
      </c>
      <c r="I34" s="107" t="s">
        <v>311</v>
      </c>
      <c r="J34" s="253" t="s">
        <v>169</v>
      </c>
      <c r="K34" s="164" t="s">
        <v>170</v>
      </c>
      <c r="L34" s="164" t="s">
        <v>268</v>
      </c>
      <c r="M34" s="166" t="s">
        <v>57</v>
      </c>
      <c r="N34" s="167">
        <v>42736</v>
      </c>
      <c r="O34" s="167">
        <v>43100</v>
      </c>
      <c r="P34" s="102" t="s">
        <v>260</v>
      </c>
      <c r="Q34" s="164" t="s">
        <v>88</v>
      </c>
      <c r="R34" s="109">
        <v>0.3</v>
      </c>
      <c r="S34" s="99"/>
      <c r="T34" s="109">
        <v>0.09</v>
      </c>
      <c r="U34" s="109">
        <v>0.09</v>
      </c>
      <c r="V34" s="109">
        <v>0.09</v>
      </c>
      <c r="W34" s="109">
        <v>0.09</v>
      </c>
      <c r="X34" s="99">
        <v>0.09</v>
      </c>
      <c r="Y34" s="109">
        <v>0.09</v>
      </c>
      <c r="Z34" s="109">
        <v>0.09</v>
      </c>
      <c r="AA34" s="99">
        <v>0.09</v>
      </c>
      <c r="AB34" s="99">
        <v>0.09</v>
      </c>
      <c r="AC34" s="99">
        <v>0.09</v>
      </c>
      <c r="AD34" s="99">
        <v>0.1</v>
      </c>
      <c r="AE34" s="166" t="s">
        <v>724</v>
      </c>
      <c r="AF34" s="172">
        <v>0.09</v>
      </c>
      <c r="AG34" s="99">
        <f>+'Mayo 2017'!AG34+'Junio 2017'!AF34</f>
        <v>0.44999999999999996</v>
      </c>
      <c r="AH34" s="143" t="s">
        <v>743</v>
      </c>
    </row>
    <row r="35" spans="2:34" ht="67.5" x14ac:dyDescent="0.25">
      <c r="B35" s="166" t="s">
        <v>59</v>
      </c>
      <c r="C35" s="107" t="s">
        <v>54</v>
      </c>
      <c r="D35" s="166" t="s">
        <v>42</v>
      </c>
      <c r="E35" s="166" t="s">
        <v>55</v>
      </c>
      <c r="F35" s="166" t="s">
        <v>168</v>
      </c>
      <c r="G35" s="166" t="s">
        <v>302</v>
      </c>
      <c r="H35" s="107" t="s">
        <v>309</v>
      </c>
      <c r="I35" s="107" t="s">
        <v>311</v>
      </c>
      <c r="J35" s="254"/>
      <c r="K35" s="164" t="s">
        <v>171</v>
      </c>
      <c r="L35" s="164" t="s">
        <v>268</v>
      </c>
      <c r="M35" s="166" t="s">
        <v>57</v>
      </c>
      <c r="N35" s="167">
        <v>42736</v>
      </c>
      <c r="O35" s="167">
        <v>43100</v>
      </c>
      <c r="P35" s="102" t="s">
        <v>260</v>
      </c>
      <c r="Q35" s="164" t="s">
        <v>88</v>
      </c>
      <c r="R35" s="109">
        <v>0.1</v>
      </c>
      <c r="S35" s="99">
        <v>0.08</v>
      </c>
      <c r="T35" s="109">
        <v>0.08</v>
      </c>
      <c r="U35" s="109">
        <v>0.08</v>
      </c>
      <c r="V35" s="109">
        <v>0.08</v>
      </c>
      <c r="W35" s="109">
        <v>0.08</v>
      </c>
      <c r="X35" s="99">
        <v>0.08</v>
      </c>
      <c r="Y35" s="109">
        <v>0.08</v>
      </c>
      <c r="Z35" s="109">
        <v>0.08</v>
      </c>
      <c r="AA35" s="99">
        <v>0.08</v>
      </c>
      <c r="AB35" s="99">
        <v>0.09</v>
      </c>
      <c r="AC35" s="99">
        <v>0.09</v>
      </c>
      <c r="AD35" s="99">
        <v>0.1</v>
      </c>
      <c r="AE35" s="166" t="s">
        <v>724</v>
      </c>
      <c r="AF35" s="172">
        <v>0.08</v>
      </c>
      <c r="AG35" s="99">
        <f>+'Mayo 2017'!AG35+'Junio 2017'!AF35</f>
        <v>0.48000000000000004</v>
      </c>
      <c r="AH35" s="143" t="s">
        <v>744</v>
      </c>
    </row>
    <row r="36" spans="2:34" ht="101.25" x14ac:dyDescent="0.25">
      <c r="B36" s="166" t="s">
        <v>59</v>
      </c>
      <c r="C36" s="166" t="s">
        <v>60</v>
      </c>
      <c r="D36" s="166" t="s">
        <v>61</v>
      </c>
      <c r="E36" s="166" t="s">
        <v>62</v>
      </c>
      <c r="F36" s="166" t="s">
        <v>63</v>
      </c>
      <c r="G36" s="166" t="s">
        <v>302</v>
      </c>
      <c r="H36" s="107" t="s">
        <v>312</v>
      </c>
      <c r="I36" s="164" t="s">
        <v>312</v>
      </c>
      <c r="J36" s="253" t="s">
        <v>172</v>
      </c>
      <c r="K36" s="164" t="s">
        <v>173</v>
      </c>
      <c r="L36" s="164" t="s">
        <v>269</v>
      </c>
      <c r="M36" s="166" t="s">
        <v>57</v>
      </c>
      <c r="N36" s="167">
        <v>42736</v>
      </c>
      <c r="O36" s="167">
        <v>43100</v>
      </c>
      <c r="P36" s="102" t="s">
        <v>260</v>
      </c>
      <c r="Q36" s="164" t="s">
        <v>270</v>
      </c>
      <c r="R36" s="109">
        <v>0</v>
      </c>
      <c r="S36" s="99">
        <v>0.08</v>
      </c>
      <c r="T36" s="109">
        <v>0.08</v>
      </c>
      <c r="U36" s="109">
        <v>0.08</v>
      </c>
      <c r="V36" s="109">
        <v>0.08</v>
      </c>
      <c r="W36" s="109">
        <v>0.08</v>
      </c>
      <c r="X36" s="99">
        <v>0.08</v>
      </c>
      <c r="Y36" s="109">
        <v>0.08</v>
      </c>
      <c r="Z36" s="109">
        <v>0.08</v>
      </c>
      <c r="AA36" s="99">
        <v>0.08</v>
      </c>
      <c r="AB36" s="99">
        <v>0.09</v>
      </c>
      <c r="AC36" s="99">
        <v>0.09</v>
      </c>
      <c r="AD36" s="99">
        <v>0.1</v>
      </c>
      <c r="AE36" s="166" t="s">
        <v>724</v>
      </c>
      <c r="AF36" s="172">
        <v>0.08</v>
      </c>
      <c r="AG36" s="99">
        <f>+'Mayo 2017'!AG36+'Junio 2017'!AF36</f>
        <v>0.48000000000000004</v>
      </c>
      <c r="AH36" s="160" t="s">
        <v>745</v>
      </c>
    </row>
    <row r="37" spans="2:34" ht="135" x14ac:dyDescent="0.25">
      <c r="B37" s="166" t="s">
        <v>59</v>
      </c>
      <c r="C37" s="166" t="s">
        <v>60</v>
      </c>
      <c r="D37" s="166" t="s">
        <v>61</v>
      </c>
      <c r="E37" s="166" t="s">
        <v>62</v>
      </c>
      <c r="F37" s="166" t="s">
        <v>63</v>
      </c>
      <c r="G37" s="166" t="s">
        <v>302</v>
      </c>
      <c r="H37" s="107" t="s">
        <v>312</v>
      </c>
      <c r="I37" s="164" t="s">
        <v>312</v>
      </c>
      <c r="J37" s="255"/>
      <c r="K37" s="164" t="s">
        <v>171</v>
      </c>
      <c r="L37" s="164" t="s">
        <v>271</v>
      </c>
      <c r="M37" s="166" t="s">
        <v>57</v>
      </c>
      <c r="N37" s="167">
        <v>42736</v>
      </c>
      <c r="O37" s="167">
        <v>43100</v>
      </c>
      <c r="P37" s="102" t="s">
        <v>260</v>
      </c>
      <c r="Q37" s="164"/>
      <c r="R37" s="109">
        <v>1</v>
      </c>
      <c r="S37" s="99">
        <v>0.08</v>
      </c>
      <c r="T37" s="109">
        <v>0.08</v>
      </c>
      <c r="U37" s="109">
        <v>0.08</v>
      </c>
      <c r="V37" s="109">
        <v>0.08</v>
      </c>
      <c r="W37" s="109">
        <v>0.08</v>
      </c>
      <c r="X37" s="99">
        <v>0.08</v>
      </c>
      <c r="Y37" s="109">
        <v>0.08</v>
      </c>
      <c r="Z37" s="109">
        <v>0.08</v>
      </c>
      <c r="AA37" s="99">
        <v>0.08</v>
      </c>
      <c r="AB37" s="99">
        <v>0.09</v>
      </c>
      <c r="AC37" s="99">
        <v>0.09</v>
      </c>
      <c r="AD37" s="99">
        <v>0.1</v>
      </c>
      <c r="AE37" s="166" t="s">
        <v>724</v>
      </c>
      <c r="AF37" s="172">
        <v>0.08</v>
      </c>
      <c r="AG37" s="99">
        <f>+'Mayo 2017'!AG37+'Junio 2017'!AF37</f>
        <v>0.48000000000000004</v>
      </c>
      <c r="AH37" s="161" t="s">
        <v>746</v>
      </c>
    </row>
    <row r="38" spans="2:34" ht="90" x14ac:dyDescent="0.25">
      <c r="B38" s="166" t="s">
        <v>59</v>
      </c>
      <c r="C38" s="166" t="s">
        <v>60</v>
      </c>
      <c r="D38" s="166" t="s">
        <v>61</v>
      </c>
      <c r="E38" s="166" t="s">
        <v>62</v>
      </c>
      <c r="F38" s="166" t="s">
        <v>63</v>
      </c>
      <c r="G38" s="166" t="s">
        <v>302</v>
      </c>
      <c r="H38" s="107" t="s">
        <v>312</v>
      </c>
      <c r="I38" s="164" t="s">
        <v>312</v>
      </c>
      <c r="J38" s="254"/>
      <c r="K38" s="164" t="s">
        <v>174</v>
      </c>
      <c r="L38" s="164" t="s">
        <v>272</v>
      </c>
      <c r="M38" s="166" t="s">
        <v>57</v>
      </c>
      <c r="N38" s="167">
        <v>42887</v>
      </c>
      <c r="O38" s="167">
        <v>43100</v>
      </c>
      <c r="P38" s="102" t="s">
        <v>260</v>
      </c>
      <c r="Q38" s="164"/>
      <c r="R38" s="109">
        <v>0</v>
      </c>
      <c r="S38" s="99"/>
      <c r="T38" s="109"/>
      <c r="U38" s="109"/>
      <c r="V38" s="109"/>
      <c r="W38" s="109"/>
      <c r="X38" s="99">
        <v>0.5</v>
      </c>
      <c r="Y38" s="109"/>
      <c r="Z38" s="109"/>
      <c r="AA38" s="99"/>
      <c r="AB38" s="99"/>
      <c r="AC38" s="99"/>
      <c r="AD38" s="99">
        <v>0.5</v>
      </c>
      <c r="AE38" s="166" t="s">
        <v>724</v>
      </c>
      <c r="AF38" s="172">
        <v>0.12</v>
      </c>
      <c r="AG38" s="99">
        <f>+'Mayo 2017'!AG38+'Junio 2017'!AF38</f>
        <v>0.24</v>
      </c>
      <c r="AH38" s="161" t="s">
        <v>747</v>
      </c>
    </row>
    <row r="39" spans="2:34" ht="393.75" x14ac:dyDescent="0.25">
      <c r="B39" s="166" t="s">
        <v>64</v>
      </c>
      <c r="C39" s="166" t="s">
        <v>65</v>
      </c>
      <c r="D39" s="166" t="s">
        <v>66</v>
      </c>
      <c r="E39" s="166" t="s">
        <v>67</v>
      </c>
      <c r="F39" s="166" t="s">
        <v>69</v>
      </c>
      <c r="G39" s="166" t="s">
        <v>313</v>
      </c>
      <c r="H39" s="166" t="s">
        <v>81</v>
      </c>
      <c r="I39" s="166" t="s">
        <v>315</v>
      </c>
      <c r="J39" s="166" t="s">
        <v>239</v>
      </c>
      <c r="K39" s="164" t="s">
        <v>240</v>
      </c>
      <c r="L39" s="164" t="s">
        <v>241</v>
      </c>
      <c r="M39" s="166" t="s">
        <v>49</v>
      </c>
      <c r="N39" s="167">
        <v>42740</v>
      </c>
      <c r="O39" s="167">
        <v>43100</v>
      </c>
      <c r="P39" s="164" t="s">
        <v>242</v>
      </c>
      <c r="Q39" s="164" t="s">
        <v>243</v>
      </c>
      <c r="R39" s="109">
        <v>0.02</v>
      </c>
      <c r="S39" s="99">
        <v>0.08</v>
      </c>
      <c r="T39" s="109">
        <v>0.08</v>
      </c>
      <c r="U39" s="109">
        <v>0.08</v>
      </c>
      <c r="V39" s="109">
        <v>0.09</v>
      </c>
      <c r="W39" s="109">
        <v>0.08</v>
      </c>
      <c r="X39" s="99">
        <v>0.08</v>
      </c>
      <c r="Y39" s="109">
        <v>0.08</v>
      </c>
      <c r="Z39" s="109">
        <v>0.09</v>
      </c>
      <c r="AA39" s="99">
        <v>0.08</v>
      </c>
      <c r="AB39" s="109">
        <v>0.09</v>
      </c>
      <c r="AC39" s="109">
        <v>0.08</v>
      </c>
      <c r="AD39" s="99">
        <v>0.09</v>
      </c>
      <c r="AE39" s="166" t="s">
        <v>724</v>
      </c>
      <c r="AF39" s="175">
        <v>2.7199999999999998E-2</v>
      </c>
      <c r="AG39" s="99">
        <f>+'Mayo 2017'!AG39+'Junio 2017'!AF39</f>
        <v>0.43719999999999998</v>
      </c>
      <c r="AH39" s="111" t="s">
        <v>749</v>
      </c>
    </row>
    <row r="40" spans="2:34" ht="213.75" x14ac:dyDescent="0.25">
      <c r="B40" s="166" t="s">
        <v>64</v>
      </c>
      <c r="C40" s="166" t="s">
        <v>65</v>
      </c>
      <c r="D40" s="166" t="s">
        <v>66</v>
      </c>
      <c r="E40" s="166" t="s">
        <v>67</v>
      </c>
      <c r="F40" s="166" t="s">
        <v>69</v>
      </c>
      <c r="G40" s="166" t="s">
        <v>313</v>
      </c>
      <c r="H40" s="166" t="s">
        <v>81</v>
      </c>
      <c r="I40" s="166" t="s">
        <v>315</v>
      </c>
      <c r="J40" s="107" t="s">
        <v>244</v>
      </c>
      <c r="K40" s="164" t="s">
        <v>245</v>
      </c>
      <c r="L40" s="164" t="s">
        <v>246</v>
      </c>
      <c r="M40" s="166" t="s">
        <v>49</v>
      </c>
      <c r="N40" s="167">
        <v>42740</v>
      </c>
      <c r="O40" s="167">
        <v>43100</v>
      </c>
      <c r="P40" s="164" t="s">
        <v>242</v>
      </c>
      <c r="Q40" s="164" t="s">
        <v>247</v>
      </c>
      <c r="R40" s="109">
        <v>0.03</v>
      </c>
      <c r="S40" s="99">
        <v>0.08</v>
      </c>
      <c r="T40" s="109">
        <v>0.08</v>
      </c>
      <c r="U40" s="109">
        <v>0.08</v>
      </c>
      <c r="V40" s="109">
        <v>0.09</v>
      </c>
      <c r="W40" s="109">
        <v>0.08</v>
      </c>
      <c r="X40" s="99">
        <v>0.08</v>
      </c>
      <c r="Y40" s="109">
        <v>0.08</v>
      </c>
      <c r="Z40" s="109">
        <v>0.09</v>
      </c>
      <c r="AA40" s="99">
        <v>0.08</v>
      </c>
      <c r="AB40" s="109">
        <v>0.09</v>
      </c>
      <c r="AC40" s="109">
        <v>0.08</v>
      </c>
      <c r="AD40" s="99">
        <v>0.09</v>
      </c>
      <c r="AE40" s="166" t="s">
        <v>724</v>
      </c>
      <c r="AF40" s="175">
        <v>3.5200000000000002E-2</v>
      </c>
      <c r="AG40" s="99">
        <f>+'Mayo 2017'!AG40+'Junio 2017'!AF40</f>
        <v>0.44519999999999998</v>
      </c>
      <c r="AH40" s="111" t="s">
        <v>750</v>
      </c>
    </row>
    <row r="41" spans="2:34" ht="409.5" x14ac:dyDescent="0.25">
      <c r="B41" s="166" t="s">
        <v>64</v>
      </c>
      <c r="C41" s="166" t="s">
        <v>65</v>
      </c>
      <c r="D41" s="166" t="s">
        <v>66</v>
      </c>
      <c r="E41" s="166" t="s">
        <v>67</v>
      </c>
      <c r="F41" s="166" t="s">
        <v>69</v>
      </c>
      <c r="G41" s="166" t="s">
        <v>313</v>
      </c>
      <c r="H41" s="166" t="s">
        <v>81</v>
      </c>
      <c r="I41" s="166" t="s">
        <v>315</v>
      </c>
      <c r="J41" s="166" t="s">
        <v>248</v>
      </c>
      <c r="K41" s="164" t="s">
        <v>249</v>
      </c>
      <c r="L41" s="164" t="s">
        <v>250</v>
      </c>
      <c r="M41" s="166" t="s">
        <v>49</v>
      </c>
      <c r="N41" s="167">
        <v>42740</v>
      </c>
      <c r="O41" s="167">
        <v>43100</v>
      </c>
      <c r="P41" s="164" t="s">
        <v>242</v>
      </c>
      <c r="Q41" s="164" t="s">
        <v>251</v>
      </c>
      <c r="R41" s="109">
        <v>0.02</v>
      </c>
      <c r="S41" s="99">
        <v>0.08</v>
      </c>
      <c r="T41" s="109">
        <v>0.08</v>
      </c>
      <c r="U41" s="109">
        <v>0.08</v>
      </c>
      <c r="V41" s="109">
        <v>0.09</v>
      </c>
      <c r="W41" s="109">
        <v>0.08</v>
      </c>
      <c r="X41" s="99">
        <v>0.08</v>
      </c>
      <c r="Y41" s="109">
        <v>0.08</v>
      </c>
      <c r="Z41" s="109">
        <v>0.09</v>
      </c>
      <c r="AA41" s="99">
        <v>0.08</v>
      </c>
      <c r="AB41" s="109">
        <v>0.09</v>
      </c>
      <c r="AC41" s="109">
        <v>0.08</v>
      </c>
      <c r="AD41" s="99">
        <v>0.09</v>
      </c>
      <c r="AE41" s="166" t="s">
        <v>724</v>
      </c>
      <c r="AF41" s="175">
        <v>3.3599999999999998E-2</v>
      </c>
      <c r="AG41" s="99">
        <f>+'Mayo 2017'!AG41+'Junio 2017'!AF41</f>
        <v>0.44359999999999999</v>
      </c>
      <c r="AH41" s="102" t="s">
        <v>751</v>
      </c>
    </row>
    <row r="42" spans="2:34" ht="348.75" x14ac:dyDescent="0.25">
      <c r="B42" s="166" t="s">
        <v>64</v>
      </c>
      <c r="C42" s="166" t="s">
        <v>65</v>
      </c>
      <c r="D42" s="166" t="s">
        <v>66</v>
      </c>
      <c r="E42" s="166" t="s">
        <v>67</v>
      </c>
      <c r="F42" s="166" t="s">
        <v>69</v>
      </c>
      <c r="G42" s="166" t="s">
        <v>313</v>
      </c>
      <c r="H42" s="166" t="s">
        <v>81</v>
      </c>
      <c r="I42" s="166" t="s">
        <v>315</v>
      </c>
      <c r="J42" s="166" t="s">
        <v>252</v>
      </c>
      <c r="K42" s="164" t="s">
        <v>253</v>
      </c>
      <c r="L42" s="164" t="s">
        <v>254</v>
      </c>
      <c r="M42" s="166" t="s">
        <v>49</v>
      </c>
      <c r="N42" s="167">
        <v>42740</v>
      </c>
      <c r="O42" s="167">
        <v>43100</v>
      </c>
      <c r="P42" s="164" t="s">
        <v>242</v>
      </c>
      <c r="Q42" s="164" t="s">
        <v>251</v>
      </c>
      <c r="R42" s="109">
        <v>0.02</v>
      </c>
      <c r="S42" s="99">
        <v>0.08</v>
      </c>
      <c r="T42" s="109">
        <v>0.08</v>
      </c>
      <c r="U42" s="109">
        <v>0.08</v>
      </c>
      <c r="V42" s="109">
        <v>0.09</v>
      </c>
      <c r="W42" s="109">
        <v>0.08</v>
      </c>
      <c r="X42" s="99">
        <v>0.08</v>
      </c>
      <c r="Y42" s="109">
        <v>0.08</v>
      </c>
      <c r="Z42" s="109">
        <v>0.09</v>
      </c>
      <c r="AA42" s="99">
        <v>0.08</v>
      </c>
      <c r="AB42" s="109">
        <v>0.09</v>
      </c>
      <c r="AC42" s="109">
        <v>0.08</v>
      </c>
      <c r="AD42" s="99">
        <v>0.09</v>
      </c>
      <c r="AE42" s="166" t="s">
        <v>724</v>
      </c>
      <c r="AF42" s="175">
        <v>4.7199999999999999E-2</v>
      </c>
      <c r="AG42" s="99">
        <f>+'Mayo 2017'!AG42+'Junio 2017'!AF42</f>
        <v>0.4572</v>
      </c>
      <c r="AH42" s="102" t="s">
        <v>748</v>
      </c>
    </row>
    <row r="43" spans="2:34" s="183" customFormat="1" ht="45" x14ac:dyDescent="0.25">
      <c r="B43" s="184" t="s">
        <v>64</v>
      </c>
      <c r="C43" s="184" t="s">
        <v>65</v>
      </c>
      <c r="D43" s="184" t="s">
        <v>66</v>
      </c>
      <c r="E43" s="184" t="s">
        <v>67</v>
      </c>
      <c r="F43" s="184" t="s">
        <v>75</v>
      </c>
      <c r="G43" s="184" t="s">
        <v>314</v>
      </c>
      <c r="H43" s="166" t="s">
        <v>81</v>
      </c>
      <c r="I43" s="166" t="s">
        <v>316</v>
      </c>
      <c r="J43" s="265" t="s">
        <v>134</v>
      </c>
      <c r="K43" s="185" t="s">
        <v>273</v>
      </c>
      <c r="L43" s="164" t="s">
        <v>274</v>
      </c>
      <c r="M43" s="166" t="s">
        <v>70</v>
      </c>
      <c r="N43" s="123">
        <v>42887</v>
      </c>
      <c r="O43" s="123">
        <v>43100</v>
      </c>
      <c r="P43" s="164" t="s">
        <v>88</v>
      </c>
      <c r="Q43" s="164" t="s">
        <v>88</v>
      </c>
      <c r="R43" s="109">
        <v>0.02</v>
      </c>
      <c r="S43" s="174"/>
      <c r="T43" s="186"/>
      <c r="U43" s="186"/>
      <c r="V43" s="186"/>
      <c r="W43" s="186"/>
      <c r="X43" s="174">
        <v>0.3</v>
      </c>
      <c r="Y43" s="186">
        <v>0.3</v>
      </c>
      <c r="Z43" s="186"/>
      <c r="AA43" s="174">
        <v>0.1</v>
      </c>
      <c r="AB43" s="174">
        <v>0.1</v>
      </c>
      <c r="AC43" s="174">
        <v>0.1</v>
      </c>
      <c r="AD43" s="174">
        <v>0.1</v>
      </c>
      <c r="AE43" s="184" t="s">
        <v>724</v>
      </c>
      <c r="AF43" s="174"/>
      <c r="AG43" s="174">
        <f>+'Mayo 2017'!AG43+'Junio 2017'!AF43</f>
        <v>0</v>
      </c>
      <c r="AH43" s="187" t="s">
        <v>730</v>
      </c>
    </row>
    <row r="44" spans="2:34" ht="56.25" x14ac:dyDescent="0.25">
      <c r="B44" s="166" t="s">
        <v>64</v>
      </c>
      <c r="C44" s="166" t="s">
        <v>65</v>
      </c>
      <c r="D44" s="166" t="s">
        <v>66</v>
      </c>
      <c r="E44" s="166" t="s">
        <v>67</v>
      </c>
      <c r="F44" s="166" t="s">
        <v>75</v>
      </c>
      <c r="G44" s="166" t="s">
        <v>314</v>
      </c>
      <c r="H44" s="166" t="s">
        <v>81</v>
      </c>
      <c r="I44" s="166" t="s">
        <v>316</v>
      </c>
      <c r="J44" s="256"/>
      <c r="K44" s="164" t="s">
        <v>275</v>
      </c>
      <c r="L44" s="164" t="s">
        <v>276</v>
      </c>
      <c r="M44" s="166" t="s">
        <v>70</v>
      </c>
      <c r="N44" s="123">
        <v>42736</v>
      </c>
      <c r="O44" s="123">
        <v>43100</v>
      </c>
      <c r="P44" s="164" t="s">
        <v>88</v>
      </c>
      <c r="Q44" s="164" t="s">
        <v>88</v>
      </c>
      <c r="R44" s="109">
        <v>0.03</v>
      </c>
      <c r="S44" s="172">
        <v>0.08</v>
      </c>
      <c r="T44" s="109">
        <v>0.08</v>
      </c>
      <c r="U44" s="109">
        <v>0.08</v>
      </c>
      <c r="V44" s="109">
        <v>0.08</v>
      </c>
      <c r="W44" s="109">
        <v>0.08</v>
      </c>
      <c r="X44" s="172">
        <v>0.08</v>
      </c>
      <c r="Y44" s="109">
        <v>0.08</v>
      </c>
      <c r="Z44" s="109">
        <v>0.08</v>
      </c>
      <c r="AA44" s="172">
        <v>0.08</v>
      </c>
      <c r="AB44" s="172">
        <v>0.08</v>
      </c>
      <c r="AC44" s="172">
        <v>0.08</v>
      </c>
      <c r="AD44" s="172">
        <v>0.12</v>
      </c>
      <c r="AE44" s="166" t="s">
        <v>724</v>
      </c>
      <c r="AF44" s="99">
        <v>0.08</v>
      </c>
      <c r="AG44" s="99">
        <f>+'Mayo 2017'!AG44+'Junio 2017'!AF44</f>
        <v>0.48000000000000004</v>
      </c>
      <c r="AH44" s="173" t="s">
        <v>731</v>
      </c>
    </row>
    <row r="45" spans="2:34" ht="45" x14ac:dyDescent="0.25">
      <c r="B45" s="166" t="s">
        <v>64</v>
      </c>
      <c r="C45" s="166" t="s">
        <v>65</v>
      </c>
      <c r="D45" s="166" t="s">
        <v>66</v>
      </c>
      <c r="E45" s="166" t="s">
        <v>67</v>
      </c>
      <c r="F45" s="166" t="s">
        <v>75</v>
      </c>
      <c r="G45" s="166" t="s">
        <v>314</v>
      </c>
      <c r="H45" s="166" t="s">
        <v>81</v>
      </c>
      <c r="I45" s="166" t="s">
        <v>316</v>
      </c>
      <c r="J45" s="256"/>
      <c r="K45" s="164" t="s">
        <v>277</v>
      </c>
      <c r="L45" s="164" t="s">
        <v>278</v>
      </c>
      <c r="M45" s="166" t="s">
        <v>70</v>
      </c>
      <c r="N45" s="123">
        <v>42826</v>
      </c>
      <c r="O45" s="123">
        <v>42855</v>
      </c>
      <c r="P45" s="164" t="s">
        <v>281</v>
      </c>
      <c r="Q45" s="164" t="s">
        <v>88</v>
      </c>
      <c r="R45" s="109">
        <v>0.02</v>
      </c>
      <c r="S45" s="172"/>
      <c r="T45" s="109"/>
      <c r="U45" s="109"/>
      <c r="V45" s="109">
        <v>1</v>
      </c>
      <c r="W45" s="109"/>
      <c r="X45" s="172"/>
      <c r="Y45" s="109"/>
      <c r="Z45" s="109"/>
      <c r="AA45" s="172"/>
      <c r="AB45" s="172"/>
      <c r="AC45" s="172"/>
      <c r="AD45" s="172"/>
      <c r="AE45" s="166" t="s">
        <v>724</v>
      </c>
      <c r="AF45" s="99"/>
      <c r="AG45" s="99">
        <f>+'Mayo 2017'!AG45+'Junio 2017'!AF45</f>
        <v>1</v>
      </c>
      <c r="AH45" s="102" t="s">
        <v>732</v>
      </c>
    </row>
    <row r="46" spans="2:34" ht="45" x14ac:dyDescent="0.25">
      <c r="B46" s="166" t="s">
        <v>64</v>
      </c>
      <c r="C46" s="166" t="s">
        <v>65</v>
      </c>
      <c r="D46" s="166" t="s">
        <v>66</v>
      </c>
      <c r="E46" s="166" t="s">
        <v>67</v>
      </c>
      <c r="F46" s="166" t="s">
        <v>75</v>
      </c>
      <c r="G46" s="166" t="s">
        <v>314</v>
      </c>
      <c r="H46" s="166" t="s">
        <v>81</v>
      </c>
      <c r="I46" s="166" t="s">
        <v>316</v>
      </c>
      <c r="J46" s="256"/>
      <c r="K46" s="164" t="s">
        <v>279</v>
      </c>
      <c r="L46" s="164" t="s">
        <v>280</v>
      </c>
      <c r="M46" s="166" t="s">
        <v>70</v>
      </c>
      <c r="N46" s="123">
        <v>42840</v>
      </c>
      <c r="O46" s="123">
        <v>43100</v>
      </c>
      <c r="P46" s="164" t="s">
        <v>71</v>
      </c>
      <c r="Q46" s="164" t="s">
        <v>88</v>
      </c>
      <c r="R46" s="109">
        <v>0.02</v>
      </c>
      <c r="S46" s="172"/>
      <c r="T46" s="109"/>
      <c r="U46" s="109"/>
      <c r="V46" s="109">
        <v>0.05</v>
      </c>
      <c r="W46" s="109">
        <v>0.05</v>
      </c>
      <c r="X46" s="172">
        <v>0.1</v>
      </c>
      <c r="Y46" s="109">
        <v>0.1</v>
      </c>
      <c r="Z46" s="109">
        <v>0.2</v>
      </c>
      <c r="AA46" s="172">
        <v>0.2</v>
      </c>
      <c r="AB46" s="109">
        <v>0.1</v>
      </c>
      <c r="AC46" s="109">
        <v>0.1</v>
      </c>
      <c r="AD46" s="172">
        <v>0.1</v>
      </c>
      <c r="AE46" s="166" t="s">
        <v>724</v>
      </c>
      <c r="AF46" s="99"/>
      <c r="AG46" s="99">
        <f>+'Mayo 2017'!AG46+'Junio 2017'!AF46</f>
        <v>0</v>
      </c>
      <c r="AH46" s="102" t="s">
        <v>733</v>
      </c>
    </row>
    <row r="47" spans="2:34" ht="45" x14ac:dyDescent="0.25">
      <c r="B47" s="166" t="s">
        <v>64</v>
      </c>
      <c r="C47" s="166" t="s">
        <v>65</v>
      </c>
      <c r="D47" s="166" t="s">
        <v>66</v>
      </c>
      <c r="E47" s="166" t="s">
        <v>67</v>
      </c>
      <c r="F47" s="166" t="s">
        <v>75</v>
      </c>
      <c r="G47" s="166" t="s">
        <v>314</v>
      </c>
      <c r="H47" s="166" t="s">
        <v>81</v>
      </c>
      <c r="I47" s="166" t="s">
        <v>316</v>
      </c>
      <c r="J47" s="256"/>
      <c r="K47" s="164" t="s">
        <v>282</v>
      </c>
      <c r="L47" s="164" t="s">
        <v>283</v>
      </c>
      <c r="M47" s="166" t="s">
        <v>70</v>
      </c>
      <c r="N47" s="123">
        <v>42887</v>
      </c>
      <c r="O47" s="123">
        <v>42977</v>
      </c>
      <c r="P47" s="164" t="s">
        <v>281</v>
      </c>
      <c r="Q47" s="164" t="s">
        <v>88</v>
      </c>
      <c r="R47" s="109">
        <v>0.02</v>
      </c>
      <c r="S47" s="172"/>
      <c r="T47" s="109"/>
      <c r="U47" s="109"/>
      <c r="V47" s="109"/>
      <c r="W47" s="109"/>
      <c r="X47" s="172">
        <v>0.2</v>
      </c>
      <c r="Y47" s="109">
        <v>0.3</v>
      </c>
      <c r="Z47" s="109">
        <v>0.5</v>
      </c>
      <c r="AA47" s="172"/>
      <c r="AB47" s="172"/>
      <c r="AC47" s="172"/>
      <c r="AD47" s="172"/>
      <c r="AE47" s="166" t="s">
        <v>724</v>
      </c>
      <c r="AF47" s="99">
        <v>0.2</v>
      </c>
      <c r="AG47" s="99">
        <f>+'Mayo 2017'!AG47+'Junio 2017'!AF47</f>
        <v>0.2</v>
      </c>
      <c r="AH47" s="102" t="s">
        <v>734</v>
      </c>
    </row>
    <row r="48" spans="2:34" s="183" customFormat="1" ht="45" x14ac:dyDescent="0.25">
      <c r="B48" s="184" t="s">
        <v>64</v>
      </c>
      <c r="C48" s="184" t="s">
        <v>65</v>
      </c>
      <c r="D48" s="184" t="s">
        <v>66</v>
      </c>
      <c r="E48" s="184" t="s">
        <v>67</v>
      </c>
      <c r="F48" s="184" t="s">
        <v>75</v>
      </c>
      <c r="G48" s="184" t="s">
        <v>314</v>
      </c>
      <c r="H48" s="166" t="s">
        <v>81</v>
      </c>
      <c r="I48" s="166" t="s">
        <v>316</v>
      </c>
      <c r="J48" s="266"/>
      <c r="K48" s="185" t="s">
        <v>284</v>
      </c>
      <c r="L48" s="164" t="s">
        <v>276</v>
      </c>
      <c r="M48" s="166" t="s">
        <v>70</v>
      </c>
      <c r="N48" s="123">
        <v>42979</v>
      </c>
      <c r="O48" s="123">
        <v>43039</v>
      </c>
      <c r="P48" s="164" t="s">
        <v>88</v>
      </c>
      <c r="Q48" s="164" t="s">
        <v>88</v>
      </c>
      <c r="R48" s="109">
        <v>0.02</v>
      </c>
      <c r="S48" s="174"/>
      <c r="T48" s="186"/>
      <c r="U48" s="186"/>
      <c r="V48" s="186"/>
      <c r="W48" s="186"/>
      <c r="X48" s="174"/>
      <c r="Y48" s="186"/>
      <c r="Z48" s="186"/>
      <c r="AA48" s="174">
        <v>0.5</v>
      </c>
      <c r="AB48" s="174">
        <v>0.5</v>
      </c>
      <c r="AC48" s="174"/>
      <c r="AD48" s="174"/>
      <c r="AE48" s="184" t="s">
        <v>724</v>
      </c>
      <c r="AF48" s="174"/>
      <c r="AG48" s="174">
        <f>+'Mayo 2017'!AG48+'Junio 2017'!AF48</f>
        <v>0</v>
      </c>
      <c r="AH48" s="187" t="s">
        <v>730</v>
      </c>
    </row>
    <row r="49" spans="2:34" ht="45" x14ac:dyDescent="0.25">
      <c r="B49" s="166" t="s">
        <v>64</v>
      </c>
      <c r="C49" s="166" t="s">
        <v>65</v>
      </c>
      <c r="D49" s="166" t="s">
        <v>66</v>
      </c>
      <c r="E49" s="166" t="s">
        <v>67</v>
      </c>
      <c r="F49" s="166" t="s">
        <v>75</v>
      </c>
      <c r="G49" s="166" t="s">
        <v>314</v>
      </c>
      <c r="H49" s="166" t="s">
        <v>81</v>
      </c>
      <c r="I49" s="166" t="s">
        <v>316</v>
      </c>
      <c r="J49" s="256"/>
      <c r="K49" s="164" t="s">
        <v>285</v>
      </c>
      <c r="L49" s="164" t="s">
        <v>276</v>
      </c>
      <c r="M49" s="166" t="s">
        <v>70</v>
      </c>
      <c r="N49" s="123">
        <v>42917</v>
      </c>
      <c r="O49" s="123">
        <v>43039</v>
      </c>
      <c r="P49" s="164" t="s">
        <v>88</v>
      </c>
      <c r="Q49" s="164" t="s">
        <v>88</v>
      </c>
      <c r="R49" s="109">
        <v>0.02</v>
      </c>
      <c r="S49" s="172"/>
      <c r="T49" s="109"/>
      <c r="U49" s="109"/>
      <c r="V49" s="109"/>
      <c r="W49" s="109"/>
      <c r="X49" s="172"/>
      <c r="Y49" s="109">
        <v>0.25</v>
      </c>
      <c r="Z49" s="109">
        <v>0.25</v>
      </c>
      <c r="AA49" s="172">
        <v>0.25</v>
      </c>
      <c r="AB49" s="172">
        <v>0.25</v>
      </c>
      <c r="AC49" s="172"/>
      <c r="AD49" s="172"/>
      <c r="AE49" s="166" t="s">
        <v>724</v>
      </c>
      <c r="AF49" s="99"/>
      <c r="AG49" s="99">
        <f>+'Mayo 2017'!AG49+'Junio 2017'!AF49</f>
        <v>0</v>
      </c>
      <c r="AH49" s="102"/>
    </row>
    <row r="50" spans="2:34" ht="45" x14ac:dyDescent="0.25">
      <c r="B50" s="166" t="s">
        <v>64</v>
      </c>
      <c r="C50" s="166" t="s">
        <v>65</v>
      </c>
      <c r="D50" s="166" t="s">
        <v>66</v>
      </c>
      <c r="E50" s="166" t="s">
        <v>67</v>
      </c>
      <c r="F50" s="166" t="s">
        <v>75</v>
      </c>
      <c r="G50" s="166" t="s">
        <v>314</v>
      </c>
      <c r="H50" s="166" t="s">
        <v>81</v>
      </c>
      <c r="I50" s="166" t="s">
        <v>316</v>
      </c>
      <c r="J50" s="255" t="s">
        <v>135</v>
      </c>
      <c r="K50" s="164" t="s">
        <v>286</v>
      </c>
      <c r="L50" s="164" t="s">
        <v>276</v>
      </c>
      <c r="M50" s="166" t="s">
        <v>70</v>
      </c>
      <c r="N50" s="123">
        <v>42887</v>
      </c>
      <c r="O50" s="123">
        <v>42947</v>
      </c>
      <c r="P50" s="164" t="s">
        <v>88</v>
      </c>
      <c r="Q50" s="164" t="s">
        <v>88</v>
      </c>
      <c r="R50" s="109">
        <v>0.02</v>
      </c>
      <c r="S50" s="172"/>
      <c r="T50" s="109"/>
      <c r="U50" s="109"/>
      <c r="V50" s="109"/>
      <c r="W50" s="109"/>
      <c r="X50" s="172">
        <v>0.5</v>
      </c>
      <c r="Y50" s="109">
        <v>0.5</v>
      </c>
      <c r="Z50" s="109"/>
      <c r="AA50" s="172"/>
      <c r="AB50" s="109"/>
      <c r="AC50" s="109"/>
      <c r="AD50" s="172"/>
      <c r="AE50" s="166" t="s">
        <v>724</v>
      </c>
      <c r="AF50" s="99">
        <v>0.5</v>
      </c>
      <c r="AG50" s="99">
        <f>+'Mayo 2017'!AG50+'Junio 2017'!AF50</f>
        <v>0.5</v>
      </c>
      <c r="AH50" s="102" t="s">
        <v>735</v>
      </c>
    </row>
    <row r="51" spans="2:34" s="183" customFormat="1" ht="45" x14ac:dyDescent="0.25">
      <c r="B51" s="184" t="s">
        <v>64</v>
      </c>
      <c r="C51" s="184" t="s">
        <v>65</v>
      </c>
      <c r="D51" s="184" t="s">
        <v>66</v>
      </c>
      <c r="E51" s="184" t="s">
        <v>67</v>
      </c>
      <c r="F51" s="184" t="s">
        <v>75</v>
      </c>
      <c r="G51" s="184" t="s">
        <v>314</v>
      </c>
      <c r="H51" s="166" t="s">
        <v>81</v>
      </c>
      <c r="I51" s="166" t="s">
        <v>316</v>
      </c>
      <c r="J51" s="266"/>
      <c r="K51" s="185" t="s">
        <v>287</v>
      </c>
      <c r="L51" s="164" t="s">
        <v>288</v>
      </c>
      <c r="M51" s="166" t="s">
        <v>70</v>
      </c>
      <c r="N51" s="123">
        <v>42767</v>
      </c>
      <c r="O51" s="123">
        <v>43100</v>
      </c>
      <c r="P51" s="164" t="s">
        <v>88</v>
      </c>
      <c r="Q51" s="164" t="s">
        <v>88</v>
      </c>
      <c r="R51" s="109">
        <v>0.02</v>
      </c>
      <c r="S51" s="174"/>
      <c r="T51" s="186">
        <v>0.09</v>
      </c>
      <c r="U51" s="186">
        <v>0.09</v>
      </c>
      <c r="V51" s="186">
        <v>0.09</v>
      </c>
      <c r="W51" s="186">
        <v>0.09</v>
      </c>
      <c r="X51" s="174">
        <v>0.09</v>
      </c>
      <c r="Y51" s="186">
        <v>0.09</v>
      </c>
      <c r="Z51" s="186">
        <v>0.09</v>
      </c>
      <c r="AA51" s="174">
        <v>0.09</v>
      </c>
      <c r="AB51" s="186">
        <v>0.09</v>
      </c>
      <c r="AC51" s="186">
        <v>0.09</v>
      </c>
      <c r="AD51" s="174">
        <v>0.1</v>
      </c>
      <c r="AE51" s="184" t="s">
        <v>724</v>
      </c>
      <c r="AF51" s="174"/>
      <c r="AG51" s="174">
        <f>+'Mayo 2017'!AG51+'Junio 2017'!AF51</f>
        <v>0.09</v>
      </c>
      <c r="AH51" s="187" t="s">
        <v>736</v>
      </c>
    </row>
    <row r="52" spans="2:34" ht="45" x14ac:dyDescent="0.25">
      <c r="B52" s="166" t="s">
        <v>64</v>
      </c>
      <c r="C52" s="166" t="s">
        <v>65</v>
      </c>
      <c r="D52" s="166" t="s">
        <v>66</v>
      </c>
      <c r="E52" s="166" t="s">
        <v>67</v>
      </c>
      <c r="F52" s="166" t="s">
        <v>75</v>
      </c>
      <c r="G52" s="166" t="s">
        <v>314</v>
      </c>
      <c r="H52" s="166" t="s">
        <v>81</v>
      </c>
      <c r="I52" s="166" t="s">
        <v>316</v>
      </c>
      <c r="J52" s="256"/>
      <c r="K52" s="164" t="s">
        <v>289</v>
      </c>
      <c r="L52" s="164" t="s">
        <v>276</v>
      </c>
      <c r="M52" s="166" t="s">
        <v>70</v>
      </c>
      <c r="N52" s="123">
        <v>42736</v>
      </c>
      <c r="O52" s="123">
        <v>43100</v>
      </c>
      <c r="P52" s="164" t="s">
        <v>88</v>
      </c>
      <c r="Q52" s="164" t="s">
        <v>88</v>
      </c>
      <c r="R52" s="109">
        <v>0.02</v>
      </c>
      <c r="S52" s="172">
        <v>0.08</v>
      </c>
      <c r="T52" s="109">
        <v>0.08</v>
      </c>
      <c r="U52" s="109">
        <v>0.08</v>
      </c>
      <c r="V52" s="109">
        <v>0.08</v>
      </c>
      <c r="W52" s="109">
        <v>0.08</v>
      </c>
      <c r="X52" s="172">
        <v>0.08</v>
      </c>
      <c r="Y52" s="109">
        <v>0.08</v>
      </c>
      <c r="Z52" s="109">
        <v>0.08</v>
      </c>
      <c r="AA52" s="172">
        <v>0.08</v>
      </c>
      <c r="AB52" s="109">
        <v>0.08</v>
      </c>
      <c r="AC52" s="109">
        <v>0.08</v>
      </c>
      <c r="AD52" s="172">
        <v>0.12</v>
      </c>
      <c r="AE52" s="166" t="s">
        <v>724</v>
      </c>
      <c r="AF52" s="99">
        <v>0.08</v>
      </c>
      <c r="AG52" s="99">
        <f>+'Mayo 2017'!AG52+'Junio 2017'!AF52</f>
        <v>0.48000000000000004</v>
      </c>
      <c r="AH52" s="102" t="s">
        <v>528</v>
      </c>
    </row>
    <row r="53" spans="2:34" ht="56.25" x14ac:dyDescent="0.25">
      <c r="B53" s="166" t="s">
        <v>64</v>
      </c>
      <c r="C53" s="166" t="s">
        <v>65</v>
      </c>
      <c r="D53" s="166" t="s">
        <v>66</v>
      </c>
      <c r="E53" s="166" t="s">
        <v>67</v>
      </c>
      <c r="F53" s="166" t="s">
        <v>75</v>
      </c>
      <c r="G53" s="166" t="s">
        <v>314</v>
      </c>
      <c r="H53" s="166" t="s">
        <v>81</v>
      </c>
      <c r="I53" s="166" t="s">
        <v>316</v>
      </c>
      <c r="J53" s="256"/>
      <c r="K53" s="164" t="s">
        <v>290</v>
      </c>
      <c r="L53" s="164" t="s">
        <v>291</v>
      </c>
      <c r="M53" s="166" t="s">
        <v>70</v>
      </c>
      <c r="N53" s="123">
        <v>42736</v>
      </c>
      <c r="O53" s="123">
        <v>43100</v>
      </c>
      <c r="P53" s="164" t="s">
        <v>88</v>
      </c>
      <c r="Q53" s="164" t="s">
        <v>88</v>
      </c>
      <c r="R53" s="109">
        <v>0.02</v>
      </c>
      <c r="S53" s="172">
        <v>0.3</v>
      </c>
      <c r="T53" s="109">
        <v>0.03</v>
      </c>
      <c r="U53" s="109">
        <v>0.03</v>
      </c>
      <c r="V53" s="109">
        <v>0.03</v>
      </c>
      <c r="W53" s="109">
        <v>0.4</v>
      </c>
      <c r="X53" s="172">
        <v>0.03</v>
      </c>
      <c r="Y53" s="109">
        <v>0.03</v>
      </c>
      <c r="Z53" s="109">
        <v>0.03</v>
      </c>
      <c r="AA53" s="172">
        <v>0.03</v>
      </c>
      <c r="AB53" s="109">
        <v>0.03</v>
      </c>
      <c r="AC53" s="109">
        <v>0.03</v>
      </c>
      <c r="AD53" s="172">
        <v>0.03</v>
      </c>
      <c r="AE53" s="166" t="s">
        <v>724</v>
      </c>
      <c r="AF53" s="99">
        <v>0.03</v>
      </c>
      <c r="AG53" s="99">
        <f>+'Mayo 2017'!AG53+'Junio 2017'!AF53</f>
        <v>0.82000000000000006</v>
      </c>
      <c r="AH53" s="102" t="s">
        <v>737</v>
      </c>
    </row>
    <row r="54" spans="2:34" ht="45" x14ac:dyDescent="0.25">
      <c r="B54" s="166" t="s">
        <v>64</v>
      </c>
      <c r="C54" s="166" t="s">
        <v>65</v>
      </c>
      <c r="D54" s="166" t="s">
        <v>66</v>
      </c>
      <c r="E54" s="166" t="s">
        <v>67</v>
      </c>
      <c r="F54" s="166" t="s">
        <v>75</v>
      </c>
      <c r="G54" s="166" t="s">
        <v>314</v>
      </c>
      <c r="H54" s="166" t="s">
        <v>81</v>
      </c>
      <c r="I54" s="166" t="s">
        <v>316</v>
      </c>
      <c r="J54" s="256"/>
      <c r="K54" s="164" t="s">
        <v>292</v>
      </c>
      <c r="L54" s="164" t="s">
        <v>293</v>
      </c>
      <c r="M54" s="166" t="s">
        <v>70</v>
      </c>
      <c r="N54" s="123">
        <v>42736</v>
      </c>
      <c r="O54" s="123">
        <v>42855</v>
      </c>
      <c r="P54" s="164" t="s">
        <v>88</v>
      </c>
      <c r="Q54" s="164" t="s">
        <v>88</v>
      </c>
      <c r="R54" s="109">
        <v>0.03</v>
      </c>
      <c r="S54" s="172">
        <v>0.25</v>
      </c>
      <c r="T54" s="109">
        <v>0.25</v>
      </c>
      <c r="U54" s="109">
        <v>0.25</v>
      </c>
      <c r="V54" s="109">
        <v>0.25</v>
      </c>
      <c r="W54" s="109"/>
      <c r="X54" s="172"/>
      <c r="Y54" s="109"/>
      <c r="Z54" s="109"/>
      <c r="AA54" s="172"/>
      <c r="AB54" s="109"/>
      <c r="AC54" s="109"/>
      <c r="AD54" s="172"/>
      <c r="AE54" s="166" t="s">
        <v>724</v>
      </c>
      <c r="AF54" s="99"/>
      <c r="AG54" s="99">
        <f>+'Mayo 2017'!AG54+'Junio 2017'!AF54</f>
        <v>1</v>
      </c>
      <c r="AH54" s="102" t="s">
        <v>732</v>
      </c>
    </row>
    <row r="55" spans="2:34" ht="45" x14ac:dyDescent="0.25">
      <c r="B55" s="166" t="s">
        <v>64</v>
      </c>
      <c r="C55" s="166" t="s">
        <v>65</v>
      </c>
      <c r="D55" s="166" t="s">
        <v>66</v>
      </c>
      <c r="E55" s="166" t="s">
        <v>67</v>
      </c>
      <c r="F55" s="166" t="s">
        <v>75</v>
      </c>
      <c r="G55" s="166" t="s">
        <v>314</v>
      </c>
      <c r="H55" s="166" t="s">
        <v>81</v>
      </c>
      <c r="I55" s="166" t="s">
        <v>316</v>
      </c>
      <c r="J55" s="256"/>
      <c r="K55" s="164" t="s">
        <v>294</v>
      </c>
      <c r="L55" s="164" t="s">
        <v>295</v>
      </c>
      <c r="M55" s="166" t="s">
        <v>70</v>
      </c>
      <c r="N55" s="123">
        <v>42736</v>
      </c>
      <c r="O55" s="123">
        <v>42794</v>
      </c>
      <c r="P55" s="164" t="s">
        <v>88</v>
      </c>
      <c r="Q55" s="164" t="s">
        <v>88</v>
      </c>
      <c r="R55" s="109">
        <v>0.02</v>
      </c>
      <c r="S55" s="172">
        <v>1</v>
      </c>
      <c r="T55" s="109"/>
      <c r="U55" s="109"/>
      <c r="V55" s="109"/>
      <c r="W55" s="109"/>
      <c r="X55" s="172"/>
      <c r="Y55" s="109"/>
      <c r="Z55" s="109"/>
      <c r="AA55" s="172"/>
      <c r="AB55" s="109"/>
      <c r="AC55" s="109"/>
      <c r="AD55" s="172"/>
      <c r="AE55" s="166" t="s">
        <v>724</v>
      </c>
      <c r="AF55" s="99"/>
      <c r="AG55" s="99">
        <f>+'Mayo 2017'!AG55+'Junio 2017'!AF55</f>
        <v>1</v>
      </c>
      <c r="AH55" s="102" t="s">
        <v>732</v>
      </c>
    </row>
    <row r="56" spans="2:34" s="183" customFormat="1" ht="45" x14ac:dyDescent="0.25">
      <c r="B56" s="184" t="s">
        <v>64</v>
      </c>
      <c r="C56" s="184" t="s">
        <v>65</v>
      </c>
      <c r="D56" s="184" t="s">
        <v>66</v>
      </c>
      <c r="E56" s="184" t="s">
        <v>67</v>
      </c>
      <c r="F56" s="184" t="s">
        <v>75</v>
      </c>
      <c r="G56" s="184" t="s">
        <v>314</v>
      </c>
      <c r="H56" s="166" t="s">
        <v>81</v>
      </c>
      <c r="I56" s="166" t="s">
        <v>316</v>
      </c>
      <c r="J56" s="266"/>
      <c r="K56" s="185" t="s">
        <v>296</v>
      </c>
      <c r="L56" s="164" t="s">
        <v>295</v>
      </c>
      <c r="M56" s="166" t="s">
        <v>70</v>
      </c>
      <c r="N56" s="123">
        <v>42917</v>
      </c>
      <c r="O56" s="123">
        <v>42947</v>
      </c>
      <c r="P56" s="164" t="s">
        <v>88</v>
      </c>
      <c r="Q56" s="164" t="s">
        <v>88</v>
      </c>
      <c r="R56" s="109">
        <v>0.02</v>
      </c>
      <c r="S56" s="174"/>
      <c r="T56" s="186"/>
      <c r="U56" s="186"/>
      <c r="V56" s="186"/>
      <c r="W56" s="186"/>
      <c r="X56" s="174"/>
      <c r="Y56" s="186">
        <v>1</v>
      </c>
      <c r="Z56" s="186"/>
      <c r="AA56" s="174"/>
      <c r="AB56" s="186"/>
      <c r="AC56" s="186"/>
      <c r="AD56" s="174"/>
      <c r="AE56" s="184" t="s">
        <v>724</v>
      </c>
      <c r="AF56" s="174"/>
      <c r="AG56" s="174">
        <f>+'Mayo 2017'!AG56+'Junio 2017'!AF56</f>
        <v>0</v>
      </c>
      <c r="AH56" s="187" t="s">
        <v>730</v>
      </c>
    </row>
    <row r="57" spans="2:34" ht="45" x14ac:dyDescent="0.25">
      <c r="B57" s="166" t="s">
        <v>64</v>
      </c>
      <c r="C57" s="166" t="s">
        <v>65</v>
      </c>
      <c r="D57" s="166" t="s">
        <v>66</v>
      </c>
      <c r="E57" s="166" t="s">
        <v>67</v>
      </c>
      <c r="F57" s="166" t="s">
        <v>75</v>
      </c>
      <c r="G57" s="166" t="s">
        <v>314</v>
      </c>
      <c r="H57" s="166" t="s">
        <v>81</v>
      </c>
      <c r="I57" s="166" t="s">
        <v>316</v>
      </c>
      <c r="J57" s="256"/>
      <c r="K57" s="164" t="s">
        <v>297</v>
      </c>
      <c r="L57" s="164" t="s">
        <v>298</v>
      </c>
      <c r="M57" s="166" t="s">
        <v>70</v>
      </c>
      <c r="N57" s="123">
        <v>42948</v>
      </c>
      <c r="O57" s="123">
        <v>43039</v>
      </c>
      <c r="P57" s="164" t="s">
        <v>88</v>
      </c>
      <c r="Q57" s="164" t="s">
        <v>88</v>
      </c>
      <c r="R57" s="109">
        <v>0.02</v>
      </c>
      <c r="S57" s="172"/>
      <c r="T57" s="109"/>
      <c r="U57" s="109"/>
      <c r="V57" s="109"/>
      <c r="W57" s="109"/>
      <c r="X57" s="172"/>
      <c r="Y57" s="109"/>
      <c r="Z57" s="109">
        <v>0.75</v>
      </c>
      <c r="AA57" s="172"/>
      <c r="AB57" s="109">
        <v>0.25</v>
      </c>
      <c r="AC57" s="109"/>
      <c r="AD57" s="172"/>
      <c r="AE57" s="166" t="s">
        <v>724</v>
      </c>
      <c r="AF57" s="99"/>
      <c r="AG57" s="99">
        <f>+'Mayo 2017'!AG57+'Junio 2017'!AF57</f>
        <v>0</v>
      </c>
      <c r="AH57" s="102"/>
    </row>
    <row r="58" spans="2:34" ht="45" x14ac:dyDescent="0.25">
      <c r="B58" s="166" t="s">
        <v>64</v>
      </c>
      <c r="C58" s="166" t="s">
        <v>65</v>
      </c>
      <c r="D58" s="166" t="s">
        <v>66</v>
      </c>
      <c r="E58" s="166" t="s">
        <v>67</v>
      </c>
      <c r="F58" s="166" t="s">
        <v>75</v>
      </c>
      <c r="G58" s="166" t="s">
        <v>314</v>
      </c>
      <c r="H58" s="166" t="s">
        <v>81</v>
      </c>
      <c r="I58" s="166" t="s">
        <v>316</v>
      </c>
      <c r="J58" s="256"/>
      <c r="K58" s="164" t="s">
        <v>299</v>
      </c>
      <c r="L58" s="164" t="s">
        <v>276</v>
      </c>
      <c r="M58" s="166" t="s">
        <v>70</v>
      </c>
      <c r="N58" s="123">
        <v>42917</v>
      </c>
      <c r="O58" s="123">
        <v>43069</v>
      </c>
      <c r="P58" s="164" t="s">
        <v>53</v>
      </c>
      <c r="Q58" s="164" t="s">
        <v>88</v>
      </c>
      <c r="R58" s="109">
        <v>0.02</v>
      </c>
      <c r="S58" s="172"/>
      <c r="T58" s="109"/>
      <c r="U58" s="109"/>
      <c r="V58" s="109"/>
      <c r="W58" s="109"/>
      <c r="X58" s="172"/>
      <c r="Y58" s="109">
        <v>0.5</v>
      </c>
      <c r="Z58" s="109"/>
      <c r="AA58" s="172"/>
      <c r="AB58" s="109"/>
      <c r="AC58" s="109">
        <v>0.5</v>
      </c>
      <c r="AD58" s="172"/>
      <c r="AE58" s="166" t="s">
        <v>724</v>
      </c>
      <c r="AF58" s="99"/>
      <c r="AG58" s="99">
        <f>+'Mayo 2017'!AG58+'Junio 2017'!AF58</f>
        <v>0</v>
      </c>
      <c r="AH58" s="102"/>
    </row>
    <row r="59" spans="2:34" s="188" customFormat="1" ht="123.75" x14ac:dyDescent="0.25">
      <c r="B59" s="189" t="s">
        <v>64</v>
      </c>
      <c r="C59" s="189" t="s">
        <v>65</v>
      </c>
      <c r="D59" s="189" t="s">
        <v>66</v>
      </c>
      <c r="E59" s="189" t="s">
        <v>67</v>
      </c>
      <c r="F59" s="189" t="s">
        <v>75</v>
      </c>
      <c r="G59" s="189" t="s">
        <v>314</v>
      </c>
      <c r="H59" s="166" t="s">
        <v>81</v>
      </c>
      <c r="I59" s="166" t="s">
        <v>316</v>
      </c>
      <c r="J59" s="190" t="s">
        <v>136</v>
      </c>
      <c r="K59" s="191" t="s">
        <v>300</v>
      </c>
      <c r="L59" s="164" t="s">
        <v>301</v>
      </c>
      <c r="M59" s="166" t="s">
        <v>70</v>
      </c>
      <c r="N59" s="123">
        <v>42795</v>
      </c>
      <c r="O59" s="123">
        <v>43100</v>
      </c>
      <c r="P59" s="164" t="s">
        <v>88</v>
      </c>
      <c r="Q59" s="164" t="s">
        <v>88</v>
      </c>
      <c r="R59" s="109">
        <v>0.02</v>
      </c>
      <c r="S59" s="192"/>
      <c r="T59" s="193"/>
      <c r="U59" s="193">
        <v>0.25</v>
      </c>
      <c r="V59" s="193"/>
      <c r="W59" s="193"/>
      <c r="X59" s="195">
        <v>0.11</v>
      </c>
      <c r="Y59" s="196">
        <v>0.11</v>
      </c>
      <c r="Z59" s="196">
        <v>0.11</v>
      </c>
      <c r="AA59" s="195">
        <v>0.1</v>
      </c>
      <c r="AB59" s="196">
        <v>0.1</v>
      </c>
      <c r="AC59" s="196">
        <v>0.11</v>
      </c>
      <c r="AD59" s="195">
        <v>0.11</v>
      </c>
      <c r="AE59" s="189" t="s">
        <v>724</v>
      </c>
      <c r="AF59" s="192">
        <v>0.11</v>
      </c>
      <c r="AG59" s="192">
        <f>+'Mayo 2017'!AG59+'Junio 2017'!AF59</f>
        <v>0.36</v>
      </c>
      <c r="AH59" s="194" t="s">
        <v>738</v>
      </c>
    </row>
    <row r="60" spans="2:34" s="119" customFormat="1" ht="236.25" x14ac:dyDescent="0.25">
      <c r="B60" s="114" t="s">
        <v>64</v>
      </c>
      <c r="C60" s="114" t="s">
        <v>65</v>
      </c>
      <c r="D60" s="114" t="s">
        <v>66</v>
      </c>
      <c r="E60" s="114" t="s">
        <v>67</v>
      </c>
      <c r="F60" s="114" t="s">
        <v>74</v>
      </c>
      <c r="G60" s="114" t="s">
        <v>314</v>
      </c>
      <c r="H60" s="114" t="s">
        <v>81</v>
      </c>
      <c r="I60" s="114" t="s">
        <v>319</v>
      </c>
      <c r="J60" s="114" t="s">
        <v>175</v>
      </c>
      <c r="K60" s="115" t="s">
        <v>406</v>
      </c>
      <c r="L60" s="115" t="s">
        <v>176</v>
      </c>
      <c r="M60" s="114" t="s">
        <v>53</v>
      </c>
      <c r="N60" s="168">
        <v>42857</v>
      </c>
      <c r="O60" s="168">
        <v>43100</v>
      </c>
      <c r="P60" s="115" t="s">
        <v>177</v>
      </c>
      <c r="Q60" s="115" t="s">
        <v>407</v>
      </c>
      <c r="R60" s="117">
        <v>0.02</v>
      </c>
      <c r="S60" s="118"/>
      <c r="T60" s="117"/>
      <c r="U60" s="117"/>
      <c r="V60" s="117"/>
      <c r="W60" s="117">
        <v>0.2</v>
      </c>
      <c r="X60" s="118"/>
      <c r="Y60" s="117">
        <v>0.2</v>
      </c>
      <c r="Z60" s="117"/>
      <c r="AA60" s="118">
        <v>0.2</v>
      </c>
      <c r="AB60" s="117"/>
      <c r="AC60" s="117">
        <v>0.2</v>
      </c>
      <c r="AD60" s="118">
        <v>0.2</v>
      </c>
      <c r="AE60" s="166" t="s">
        <v>724</v>
      </c>
      <c r="AF60" s="172"/>
      <c r="AG60" s="99">
        <f>+'Mayo 2017'!AG60+'Junio 2017'!AF60</f>
        <v>0.2</v>
      </c>
      <c r="AH60" s="151" t="s">
        <v>784</v>
      </c>
    </row>
    <row r="61" spans="2:34" s="119" customFormat="1" ht="292.5" x14ac:dyDescent="0.25">
      <c r="B61" s="114" t="s">
        <v>64</v>
      </c>
      <c r="C61" s="114" t="s">
        <v>65</v>
      </c>
      <c r="D61" s="114" t="s">
        <v>66</v>
      </c>
      <c r="E61" s="114" t="s">
        <v>67</v>
      </c>
      <c r="F61" s="114" t="s">
        <v>68</v>
      </c>
      <c r="G61" s="114" t="s">
        <v>314</v>
      </c>
      <c r="H61" s="114" t="s">
        <v>81</v>
      </c>
      <c r="I61" s="114" t="s">
        <v>319</v>
      </c>
      <c r="J61" s="114" t="s">
        <v>178</v>
      </c>
      <c r="K61" s="115" t="s">
        <v>179</v>
      </c>
      <c r="L61" s="115" t="s">
        <v>408</v>
      </c>
      <c r="M61" s="114" t="s">
        <v>53</v>
      </c>
      <c r="N61" s="168">
        <v>42781</v>
      </c>
      <c r="O61" s="168">
        <v>43100</v>
      </c>
      <c r="P61" s="115" t="s">
        <v>177</v>
      </c>
      <c r="Q61" s="115" t="s">
        <v>180</v>
      </c>
      <c r="R61" s="117">
        <v>0.02</v>
      </c>
      <c r="S61" s="118"/>
      <c r="T61" s="117">
        <v>0.2</v>
      </c>
      <c r="U61" s="117"/>
      <c r="V61" s="117">
        <v>0.2</v>
      </c>
      <c r="W61" s="117"/>
      <c r="X61" s="118"/>
      <c r="Y61" s="117">
        <v>0.2</v>
      </c>
      <c r="Z61" s="117"/>
      <c r="AA61" s="118"/>
      <c r="AB61" s="117">
        <v>0.2</v>
      </c>
      <c r="AC61" s="117"/>
      <c r="AD61" s="118">
        <v>0.2</v>
      </c>
      <c r="AE61" s="166" t="s">
        <v>724</v>
      </c>
      <c r="AF61" s="172"/>
      <c r="AG61" s="99">
        <f>+'Mayo 2017'!AG61+'Junio 2017'!AF61</f>
        <v>0.4</v>
      </c>
      <c r="AH61" s="151" t="s">
        <v>785</v>
      </c>
    </row>
    <row r="62" spans="2:34" s="119" customFormat="1" ht="281.25" x14ac:dyDescent="0.25">
      <c r="B62" s="114" t="s">
        <v>64</v>
      </c>
      <c r="C62" s="114" t="s">
        <v>65</v>
      </c>
      <c r="D62" s="114" t="s">
        <v>66</v>
      </c>
      <c r="E62" s="114" t="s">
        <v>67</v>
      </c>
      <c r="F62" s="114" t="s">
        <v>68</v>
      </c>
      <c r="G62" s="114" t="s">
        <v>314</v>
      </c>
      <c r="H62" s="114" t="s">
        <v>81</v>
      </c>
      <c r="I62" s="114" t="s">
        <v>319</v>
      </c>
      <c r="J62" s="114" t="s">
        <v>181</v>
      </c>
      <c r="K62" s="115" t="s">
        <v>320</v>
      </c>
      <c r="L62" s="115" t="s">
        <v>408</v>
      </c>
      <c r="M62" s="114" t="s">
        <v>53</v>
      </c>
      <c r="N62" s="168">
        <v>42781</v>
      </c>
      <c r="O62" s="168">
        <v>43100</v>
      </c>
      <c r="P62" s="115" t="s">
        <v>177</v>
      </c>
      <c r="Q62" s="115" t="s">
        <v>180</v>
      </c>
      <c r="R62" s="117">
        <v>0.02</v>
      </c>
      <c r="S62" s="118"/>
      <c r="T62" s="117">
        <v>0.2</v>
      </c>
      <c r="U62" s="117"/>
      <c r="V62" s="117">
        <v>0.2</v>
      </c>
      <c r="W62" s="117"/>
      <c r="X62" s="118"/>
      <c r="Y62" s="117">
        <v>0.2</v>
      </c>
      <c r="Z62" s="117"/>
      <c r="AA62" s="118"/>
      <c r="AB62" s="117">
        <v>0.2</v>
      </c>
      <c r="AC62" s="117"/>
      <c r="AD62" s="118">
        <v>0.2</v>
      </c>
      <c r="AE62" s="166" t="s">
        <v>724</v>
      </c>
      <c r="AF62" s="172"/>
      <c r="AG62" s="99">
        <f>+'Mayo 2017'!AG62+'Junio 2017'!AF62</f>
        <v>0.4</v>
      </c>
      <c r="AH62" s="151" t="s">
        <v>786</v>
      </c>
    </row>
    <row r="63" spans="2:34" s="119" customFormat="1" ht="202.5" x14ac:dyDescent="0.25">
      <c r="B63" s="114" t="s">
        <v>64</v>
      </c>
      <c r="C63" s="114" t="s">
        <v>65</v>
      </c>
      <c r="D63" s="114" t="s">
        <v>66</v>
      </c>
      <c r="E63" s="114" t="s">
        <v>67</v>
      </c>
      <c r="F63" s="114" t="s">
        <v>74</v>
      </c>
      <c r="G63" s="114" t="s">
        <v>314</v>
      </c>
      <c r="H63" s="114" t="s">
        <v>81</v>
      </c>
      <c r="I63" s="114" t="s">
        <v>319</v>
      </c>
      <c r="J63" s="114" t="s">
        <v>182</v>
      </c>
      <c r="K63" s="115" t="s">
        <v>183</v>
      </c>
      <c r="L63" s="115" t="s">
        <v>409</v>
      </c>
      <c r="M63" s="114" t="s">
        <v>53</v>
      </c>
      <c r="N63" s="168">
        <v>42795</v>
      </c>
      <c r="O63" s="168">
        <v>42978</v>
      </c>
      <c r="P63" s="115" t="s">
        <v>71</v>
      </c>
      <c r="Q63" s="115" t="s">
        <v>180</v>
      </c>
      <c r="R63" s="117">
        <v>0.01</v>
      </c>
      <c r="S63" s="118"/>
      <c r="T63" s="117"/>
      <c r="U63" s="117">
        <v>0.2</v>
      </c>
      <c r="V63" s="117"/>
      <c r="W63" s="117">
        <v>0.3</v>
      </c>
      <c r="X63" s="118"/>
      <c r="Y63" s="117">
        <v>0.3</v>
      </c>
      <c r="Z63" s="117">
        <v>0.2</v>
      </c>
      <c r="AA63" s="118"/>
      <c r="AB63" s="117"/>
      <c r="AC63" s="117"/>
      <c r="AD63" s="118"/>
      <c r="AE63" s="166" t="s">
        <v>724</v>
      </c>
      <c r="AF63" s="174"/>
      <c r="AG63" s="99">
        <f>+'Mayo 2017'!AG63+'Junio 2017'!AF63</f>
        <v>0.55000000000000004</v>
      </c>
      <c r="AH63" s="151" t="s">
        <v>787</v>
      </c>
    </row>
    <row r="64" spans="2:34" s="119" customFormat="1" ht="258.75" x14ac:dyDescent="0.25">
      <c r="B64" s="114" t="s">
        <v>64</v>
      </c>
      <c r="C64" s="114" t="s">
        <v>65</v>
      </c>
      <c r="D64" s="114" t="s">
        <v>66</v>
      </c>
      <c r="E64" s="114" t="s">
        <v>67</v>
      </c>
      <c r="F64" s="114" t="s">
        <v>68</v>
      </c>
      <c r="G64" s="114" t="s">
        <v>314</v>
      </c>
      <c r="H64" s="114" t="s">
        <v>81</v>
      </c>
      <c r="I64" s="114" t="s">
        <v>321</v>
      </c>
      <c r="J64" s="120" t="s">
        <v>184</v>
      </c>
      <c r="K64" s="115" t="s">
        <v>185</v>
      </c>
      <c r="L64" s="115" t="s">
        <v>186</v>
      </c>
      <c r="M64" s="114" t="s">
        <v>53</v>
      </c>
      <c r="N64" s="168">
        <v>42857</v>
      </c>
      <c r="O64" s="168">
        <v>43100</v>
      </c>
      <c r="P64" s="115" t="s">
        <v>88</v>
      </c>
      <c r="Q64" s="115" t="s">
        <v>88</v>
      </c>
      <c r="R64" s="117">
        <v>0.01</v>
      </c>
      <c r="S64" s="118"/>
      <c r="T64" s="117"/>
      <c r="U64" s="117">
        <v>0.1</v>
      </c>
      <c r="V64" s="117">
        <v>0.1</v>
      </c>
      <c r="W64" s="117">
        <v>0.1</v>
      </c>
      <c r="X64" s="118">
        <v>0.1</v>
      </c>
      <c r="Y64" s="117">
        <v>0.1</v>
      </c>
      <c r="Z64" s="117">
        <v>0.1</v>
      </c>
      <c r="AA64" s="118">
        <v>0.1</v>
      </c>
      <c r="AB64" s="117">
        <v>0.1</v>
      </c>
      <c r="AC64" s="117">
        <v>0.1</v>
      </c>
      <c r="AD64" s="118">
        <v>0.1</v>
      </c>
      <c r="AE64" s="166" t="s">
        <v>724</v>
      </c>
      <c r="AF64" s="118">
        <v>0.1</v>
      </c>
      <c r="AG64" s="99">
        <f>+'Mayo 2017'!AG64+'Junio 2017'!AF64</f>
        <v>0.41000000000000003</v>
      </c>
      <c r="AH64" s="169" t="s">
        <v>788</v>
      </c>
    </row>
    <row r="65" spans="2:34" s="119" customFormat="1" ht="202.5" x14ac:dyDescent="0.25">
      <c r="B65" s="114" t="s">
        <v>64</v>
      </c>
      <c r="C65" s="114" t="s">
        <v>65</v>
      </c>
      <c r="D65" s="114" t="s">
        <v>66</v>
      </c>
      <c r="E65" s="114" t="s">
        <v>67</v>
      </c>
      <c r="F65" s="114" t="s">
        <v>68</v>
      </c>
      <c r="G65" s="114" t="s">
        <v>314</v>
      </c>
      <c r="H65" s="114" t="s">
        <v>81</v>
      </c>
      <c r="I65" s="114" t="s">
        <v>321</v>
      </c>
      <c r="J65" s="120" t="s">
        <v>184</v>
      </c>
      <c r="K65" s="115" t="s">
        <v>187</v>
      </c>
      <c r="L65" s="115" t="s">
        <v>188</v>
      </c>
      <c r="M65" s="114" t="s">
        <v>53</v>
      </c>
      <c r="N65" s="168">
        <v>42857</v>
      </c>
      <c r="O65" s="168">
        <v>43100</v>
      </c>
      <c r="P65" s="115" t="s">
        <v>189</v>
      </c>
      <c r="Q65" s="115" t="s">
        <v>88</v>
      </c>
      <c r="R65" s="117">
        <v>0.01</v>
      </c>
      <c r="S65" s="118"/>
      <c r="T65" s="117"/>
      <c r="U65" s="117"/>
      <c r="V65" s="117"/>
      <c r="W65" s="117">
        <v>0.05</v>
      </c>
      <c r="X65" s="118">
        <v>0.08</v>
      </c>
      <c r="Y65" s="117">
        <v>0.1</v>
      </c>
      <c r="Z65" s="117">
        <v>0.14299999999999999</v>
      </c>
      <c r="AA65" s="118">
        <v>0.14599999999999999</v>
      </c>
      <c r="AB65" s="117">
        <v>0.183</v>
      </c>
      <c r="AC65" s="117">
        <v>0.193</v>
      </c>
      <c r="AD65" s="118">
        <v>0.1</v>
      </c>
      <c r="AE65" s="166" t="s">
        <v>724</v>
      </c>
      <c r="AF65" s="118">
        <v>0.08</v>
      </c>
      <c r="AG65" s="99">
        <f>+'Mayo 2017'!AG65+'Junio 2017'!AF65</f>
        <v>0.34</v>
      </c>
      <c r="AH65" s="169" t="s">
        <v>789</v>
      </c>
    </row>
    <row r="66" spans="2:34" s="119" customFormat="1" ht="67.5" x14ac:dyDescent="0.25">
      <c r="B66" s="114" t="s">
        <v>64</v>
      </c>
      <c r="C66" s="114" t="s">
        <v>65</v>
      </c>
      <c r="D66" s="114" t="s">
        <v>66</v>
      </c>
      <c r="E66" s="114" t="s">
        <v>67</v>
      </c>
      <c r="F66" s="114" t="s">
        <v>68</v>
      </c>
      <c r="G66" s="114" t="s">
        <v>314</v>
      </c>
      <c r="H66" s="114" t="s">
        <v>81</v>
      </c>
      <c r="I66" s="114" t="s">
        <v>321</v>
      </c>
      <c r="J66" s="120" t="s">
        <v>190</v>
      </c>
      <c r="K66" s="115" t="s">
        <v>191</v>
      </c>
      <c r="L66" s="115" t="s">
        <v>192</v>
      </c>
      <c r="M66" s="114" t="s">
        <v>53</v>
      </c>
      <c r="N66" s="168">
        <v>42795</v>
      </c>
      <c r="O66" s="168">
        <v>42978</v>
      </c>
      <c r="P66" s="115" t="s">
        <v>88</v>
      </c>
      <c r="Q66" s="115" t="s">
        <v>88</v>
      </c>
      <c r="R66" s="117">
        <v>0.01</v>
      </c>
      <c r="S66" s="118"/>
      <c r="T66" s="117"/>
      <c r="U66" s="117">
        <v>0.05</v>
      </c>
      <c r="V66" s="117">
        <v>0.19</v>
      </c>
      <c r="W66" s="117"/>
      <c r="X66" s="118">
        <v>0.19</v>
      </c>
      <c r="Y66" s="117">
        <v>0.19</v>
      </c>
      <c r="Z66" s="117">
        <v>0.19</v>
      </c>
      <c r="AA66" s="118"/>
      <c r="AB66" s="117"/>
      <c r="AC66" s="117"/>
      <c r="AD66" s="118"/>
      <c r="AE66" s="166" t="s">
        <v>724</v>
      </c>
      <c r="AF66" s="118"/>
      <c r="AG66" s="99">
        <f>+'Mayo 2017'!AG66+'Junio 2017'!AF66</f>
        <v>1</v>
      </c>
      <c r="AH66" s="170" t="s">
        <v>790</v>
      </c>
    </row>
    <row r="67" spans="2:34" ht="67.5" x14ac:dyDescent="0.25">
      <c r="B67" s="166" t="s">
        <v>64</v>
      </c>
      <c r="C67" s="166" t="s">
        <v>65</v>
      </c>
      <c r="D67" s="166" t="s">
        <v>66</v>
      </c>
      <c r="E67" s="166" t="s">
        <v>67</v>
      </c>
      <c r="F67" s="166" t="s">
        <v>72</v>
      </c>
      <c r="G67" s="166" t="s">
        <v>314</v>
      </c>
      <c r="H67" s="166" t="s">
        <v>81</v>
      </c>
      <c r="I67" s="166" t="s">
        <v>316</v>
      </c>
      <c r="J67" s="107" t="s">
        <v>193</v>
      </c>
      <c r="K67" s="164" t="s">
        <v>194</v>
      </c>
      <c r="L67" s="164" t="s">
        <v>195</v>
      </c>
      <c r="M67" s="166" t="s">
        <v>53</v>
      </c>
      <c r="N67" s="123">
        <v>42758</v>
      </c>
      <c r="O67" s="123">
        <v>42825</v>
      </c>
      <c r="P67" s="164" t="s">
        <v>177</v>
      </c>
      <c r="Q67" s="164" t="s">
        <v>88</v>
      </c>
      <c r="R67" s="109">
        <v>0.03</v>
      </c>
      <c r="S67" s="99">
        <v>0.15</v>
      </c>
      <c r="T67" s="109">
        <v>0.45</v>
      </c>
      <c r="U67" s="109">
        <v>0.4</v>
      </c>
      <c r="V67" s="109"/>
      <c r="W67" s="109"/>
      <c r="X67" s="99"/>
      <c r="Y67" s="109"/>
      <c r="Z67" s="109"/>
      <c r="AA67" s="99"/>
      <c r="AB67" s="109"/>
      <c r="AC67" s="109"/>
      <c r="AD67" s="99"/>
      <c r="AE67" s="166" t="s">
        <v>724</v>
      </c>
      <c r="AF67" s="118"/>
      <c r="AG67" s="99">
        <f>+'Mayo 2017'!AG67+'Junio 2017'!AF67</f>
        <v>1</v>
      </c>
      <c r="AH67" s="171" t="s">
        <v>791</v>
      </c>
    </row>
    <row r="68" spans="2:34" ht="56.25" x14ac:dyDescent="0.25">
      <c r="B68" s="166" t="s">
        <v>64</v>
      </c>
      <c r="C68" s="166" t="s">
        <v>65</v>
      </c>
      <c r="D68" s="166" t="s">
        <v>66</v>
      </c>
      <c r="E68" s="166" t="s">
        <v>67</v>
      </c>
      <c r="F68" s="166" t="s">
        <v>72</v>
      </c>
      <c r="G68" s="166" t="s">
        <v>314</v>
      </c>
      <c r="H68" s="166" t="s">
        <v>81</v>
      </c>
      <c r="I68" s="166" t="s">
        <v>316</v>
      </c>
      <c r="J68" s="107" t="s">
        <v>196</v>
      </c>
      <c r="K68" s="164" t="s">
        <v>197</v>
      </c>
      <c r="L68" s="164" t="s">
        <v>198</v>
      </c>
      <c r="M68" s="166" t="s">
        <v>53</v>
      </c>
      <c r="N68" s="123">
        <v>42826</v>
      </c>
      <c r="O68" s="123">
        <v>43100</v>
      </c>
      <c r="P68" s="164" t="s">
        <v>199</v>
      </c>
      <c r="Q68" s="164" t="s">
        <v>88</v>
      </c>
      <c r="R68" s="109">
        <v>0.03</v>
      </c>
      <c r="S68" s="99"/>
      <c r="T68" s="109"/>
      <c r="U68" s="109"/>
      <c r="V68" s="109">
        <v>0.05</v>
      </c>
      <c r="W68" s="109">
        <v>0.08</v>
      </c>
      <c r="X68" s="99">
        <v>0.12</v>
      </c>
      <c r="Y68" s="109">
        <v>0.12</v>
      </c>
      <c r="Z68" s="109">
        <v>0.12</v>
      </c>
      <c r="AA68" s="99">
        <v>0.12</v>
      </c>
      <c r="AB68" s="109">
        <v>0.13</v>
      </c>
      <c r="AC68" s="109">
        <v>0.14000000000000001</v>
      </c>
      <c r="AD68" s="99">
        <v>0.12</v>
      </c>
      <c r="AE68" s="166" t="s">
        <v>724</v>
      </c>
      <c r="AF68" s="118">
        <v>0.12</v>
      </c>
      <c r="AG68" s="99">
        <f>+'Mayo 2017'!AG68+'Junio 2017'!AF68</f>
        <v>0.25</v>
      </c>
      <c r="AH68" s="151" t="s">
        <v>792</v>
      </c>
    </row>
    <row r="69" spans="2:34" ht="45" x14ac:dyDescent="0.25">
      <c r="B69" s="166" t="s">
        <v>64</v>
      </c>
      <c r="C69" s="166" t="s">
        <v>65</v>
      </c>
      <c r="D69" s="166" t="s">
        <v>66</v>
      </c>
      <c r="E69" s="166" t="s">
        <v>67</v>
      </c>
      <c r="F69" s="166" t="s">
        <v>68</v>
      </c>
      <c r="G69" s="166" t="s">
        <v>314</v>
      </c>
      <c r="H69" s="166" t="s">
        <v>81</v>
      </c>
      <c r="I69" s="166" t="s">
        <v>316</v>
      </c>
      <c r="J69" s="107" t="s">
        <v>196</v>
      </c>
      <c r="K69" s="102" t="s">
        <v>710</v>
      </c>
      <c r="L69" s="164" t="s">
        <v>201</v>
      </c>
      <c r="M69" s="166" t="s">
        <v>53</v>
      </c>
      <c r="N69" s="123">
        <v>42795</v>
      </c>
      <c r="O69" s="123">
        <v>43069</v>
      </c>
      <c r="P69" s="164" t="s">
        <v>88</v>
      </c>
      <c r="Q69" s="164"/>
      <c r="R69" s="109">
        <v>0.01</v>
      </c>
      <c r="S69" s="99"/>
      <c r="T69" s="109"/>
      <c r="U69" s="109">
        <v>0.05</v>
      </c>
      <c r="V69" s="109">
        <v>0.06</v>
      </c>
      <c r="W69" s="109">
        <v>0.08</v>
      </c>
      <c r="X69" s="99">
        <v>0.12</v>
      </c>
      <c r="Y69" s="109"/>
      <c r="Z69" s="109">
        <v>0.12</v>
      </c>
      <c r="AA69" s="99">
        <v>0.15</v>
      </c>
      <c r="AB69" s="109">
        <v>0.17</v>
      </c>
      <c r="AC69" s="109">
        <v>0.25</v>
      </c>
      <c r="AD69" s="99"/>
      <c r="AE69" s="166" t="s">
        <v>724</v>
      </c>
      <c r="AF69" s="118">
        <v>0.12</v>
      </c>
      <c r="AG69" s="99">
        <f>+'Mayo 2017'!AG69+'Junio 2017'!AF69</f>
        <v>0.31</v>
      </c>
      <c r="AH69" s="151" t="s">
        <v>793</v>
      </c>
    </row>
    <row r="70" spans="2:34" ht="67.5" x14ac:dyDescent="0.25">
      <c r="B70" s="166" t="s">
        <v>64</v>
      </c>
      <c r="C70" s="166" t="s">
        <v>65</v>
      </c>
      <c r="D70" s="166" t="s">
        <v>66</v>
      </c>
      <c r="E70" s="166" t="s">
        <v>67</v>
      </c>
      <c r="F70" s="166" t="s">
        <v>74</v>
      </c>
      <c r="G70" s="166" t="s">
        <v>314</v>
      </c>
      <c r="H70" s="166" t="s">
        <v>81</v>
      </c>
      <c r="I70" s="166" t="s">
        <v>316</v>
      </c>
      <c r="J70" s="107" t="s">
        <v>202</v>
      </c>
      <c r="K70" s="164" t="s">
        <v>203</v>
      </c>
      <c r="L70" s="164" t="s">
        <v>204</v>
      </c>
      <c r="M70" s="166" t="s">
        <v>53</v>
      </c>
      <c r="N70" s="123">
        <v>42826</v>
      </c>
      <c r="O70" s="123">
        <v>43100</v>
      </c>
      <c r="P70" s="164" t="s">
        <v>189</v>
      </c>
      <c r="Q70" s="164" t="s">
        <v>88</v>
      </c>
      <c r="R70" s="109">
        <v>0.01</v>
      </c>
      <c r="S70" s="99"/>
      <c r="T70" s="109"/>
      <c r="U70" s="109"/>
      <c r="V70" s="109">
        <v>0.11</v>
      </c>
      <c r="W70" s="109">
        <v>0.11</v>
      </c>
      <c r="X70" s="99">
        <v>0.11</v>
      </c>
      <c r="Y70" s="109">
        <v>0.11</v>
      </c>
      <c r="Z70" s="109">
        <v>0.11</v>
      </c>
      <c r="AA70" s="99">
        <v>0.11</v>
      </c>
      <c r="AB70" s="109">
        <v>0.11</v>
      </c>
      <c r="AC70" s="109">
        <v>0.11</v>
      </c>
      <c r="AD70" s="99">
        <v>0.12</v>
      </c>
      <c r="AE70" s="166" t="s">
        <v>724</v>
      </c>
      <c r="AF70" s="118">
        <v>0.11</v>
      </c>
      <c r="AG70" s="99">
        <f>+'Mayo 2017'!AG70+'Junio 2017'!AF70</f>
        <v>0.39</v>
      </c>
      <c r="AH70" s="151" t="s">
        <v>794</v>
      </c>
    </row>
    <row r="71" spans="2:34" ht="45" x14ac:dyDescent="0.25">
      <c r="B71" s="166" t="s">
        <v>64</v>
      </c>
      <c r="C71" s="166" t="s">
        <v>65</v>
      </c>
      <c r="D71" s="166" t="s">
        <v>66</v>
      </c>
      <c r="E71" s="166" t="s">
        <v>67</v>
      </c>
      <c r="F71" s="166" t="s">
        <v>74</v>
      </c>
      <c r="G71" s="166" t="s">
        <v>314</v>
      </c>
      <c r="H71" s="166" t="s">
        <v>81</v>
      </c>
      <c r="I71" s="166" t="s">
        <v>316</v>
      </c>
      <c r="J71" s="107" t="s">
        <v>202</v>
      </c>
      <c r="K71" s="164" t="s">
        <v>205</v>
      </c>
      <c r="L71" s="164" t="s">
        <v>201</v>
      </c>
      <c r="M71" s="166" t="s">
        <v>53</v>
      </c>
      <c r="N71" s="123">
        <v>42826</v>
      </c>
      <c r="O71" s="123">
        <v>42916</v>
      </c>
      <c r="P71" s="164"/>
      <c r="Q71" s="164"/>
      <c r="R71" s="109">
        <v>0.03</v>
      </c>
      <c r="S71" s="99"/>
      <c r="T71" s="109"/>
      <c r="U71" s="109"/>
      <c r="V71" s="109">
        <v>0.3</v>
      </c>
      <c r="W71" s="109">
        <v>0.3</v>
      </c>
      <c r="X71" s="99">
        <v>0.4</v>
      </c>
      <c r="Y71" s="109"/>
      <c r="Z71" s="109"/>
      <c r="AA71" s="99"/>
      <c r="AB71" s="109"/>
      <c r="AC71" s="109"/>
      <c r="AD71" s="99"/>
      <c r="AE71" s="166" t="s">
        <v>724</v>
      </c>
      <c r="AF71" s="118"/>
      <c r="AG71" s="99">
        <f>+'Mayo 2017'!AG71+'Junio 2017'!AF71</f>
        <v>1</v>
      </c>
      <c r="AH71" s="151" t="s">
        <v>795</v>
      </c>
    </row>
    <row r="72" spans="2:34" ht="45" x14ac:dyDescent="0.25">
      <c r="B72" s="166" t="s">
        <v>64</v>
      </c>
      <c r="C72" s="166" t="s">
        <v>65</v>
      </c>
      <c r="D72" s="166" t="s">
        <v>66</v>
      </c>
      <c r="E72" s="166" t="s">
        <v>67</v>
      </c>
      <c r="F72" s="166" t="s">
        <v>74</v>
      </c>
      <c r="G72" s="166" t="s">
        <v>314</v>
      </c>
      <c r="H72" s="166" t="s">
        <v>81</v>
      </c>
      <c r="I72" s="166" t="s">
        <v>316</v>
      </c>
      <c r="J72" s="107" t="s">
        <v>202</v>
      </c>
      <c r="K72" s="164" t="s">
        <v>206</v>
      </c>
      <c r="L72" s="164" t="s">
        <v>207</v>
      </c>
      <c r="M72" s="166" t="s">
        <v>53</v>
      </c>
      <c r="N72" s="123">
        <v>42917</v>
      </c>
      <c r="O72" s="123">
        <v>43100</v>
      </c>
      <c r="P72" s="164"/>
      <c r="Q72" s="164"/>
      <c r="R72" s="109">
        <v>0.02</v>
      </c>
      <c r="S72" s="99"/>
      <c r="T72" s="109"/>
      <c r="U72" s="109"/>
      <c r="V72" s="109"/>
      <c r="W72" s="109"/>
      <c r="X72" s="99"/>
      <c r="Y72" s="109">
        <v>0.16</v>
      </c>
      <c r="Z72" s="109">
        <v>0.17</v>
      </c>
      <c r="AA72" s="99">
        <v>0.16</v>
      </c>
      <c r="AB72" s="109">
        <v>0.17</v>
      </c>
      <c r="AC72" s="109">
        <v>0.17</v>
      </c>
      <c r="AD72" s="99">
        <v>0.17</v>
      </c>
      <c r="AE72" s="166" t="s">
        <v>724</v>
      </c>
      <c r="AF72" s="118"/>
      <c r="AG72" s="99">
        <f>+'Mayo 2017'!AG72+'Junio 2017'!AF72</f>
        <v>1</v>
      </c>
      <c r="AH72" s="151" t="s">
        <v>795</v>
      </c>
    </row>
    <row r="73" spans="2:34" ht="56.25" x14ac:dyDescent="0.25">
      <c r="B73" s="166" t="s">
        <v>64</v>
      </c>
      <c r="C73" s="166" t="s">
        <v>65</v>
      </c>
      <c r="D73" s="166" t="s">
        <v>66</v>
      </c>
      <c r="E73" s="166" t="s">
        <v>67</v>
      </c>
      <c r="F73" s="166" t="s">
        <v>68</v>
      </c>
      <c r="G73" s="166" t="s">
        <v>314</v>
      </c>
      <c r="H73" s="166" t="s">
        <v>81</v>
      </c>
      <c r="I73" s="166" t="s">
        <v>316</v>
      </c>
      <c r="J73" s="107" t="s">
        <v>208</v>
      </c>
      <c r="K73" s="164" t="s">
        <v>211</v>
      </c>
      <c r="L73" s="164" t="s">
        <v>209</v>
      </c>
      <c r="M73" s="166" t="s">
        <v>53</v>
      </c>
      <c r="N73" s="123">
        <v>42736</v>
      </c>
      <c r="O73" s="123">
        <v>43099</v>
      </c>
      <c r="P73" s="164" t="s">
        <v>212</v>
      </c>
      <c r="Q73" s="164" t="s">
        <v>88</v>
      </c>
      <c r="R73" s="109">
        <v>0.02</v>
      </c>
      <c r="S73" s="99">
        <v>0.08</v>
      </c>
      <c r="T73" s="109">
        <v>0.08</v>
      </c>
      <c r="U73" s="109">
        <v>0.08</v>
      </c>
      <c r="V73" s="109">
        <v>0.09</v>
      </c>
      <c r="W73" s="109">
        <v>0.08</v>
      </c>
      <c r="X73" s="99">
        <v>0.08</v>
      </c>
      <c r="Y73" s="109">
        <v>0.08</v>
      </c>
      <c r="Z73" s="109">
        <v>0.09</v>
      </c>
      <c r="AA73" s="99">
        <v>0.08</v>
      </c>
      <c r="AB73" s="109">
        <v>0.09</v>
      </c>
      <c r="AC73" s="109">
        <v>0.08</v>
      </c>
      <c r="AD73" s="99">
        <v>0.09</v>
      </c>
      <c r="AE73" s="166" t="s">
        <v>724</v>
      </c>
      <c r="AF73" s="176">
        <v>0.01</v>
      </c>
      <c r="AG73" s="99">
        <f>+'Mayo 2017'!AG73+'Junio 2017'!AF73</f>
        <v>0.92999999999999994</v>
      </c>
      <c r="AH73" s="151" t="s">
        <v>796</v>
      </c>
    </row>
    <row r="74" spans="2:34" ht="45" x14ac:dyDescent="0.25">
      <c r="B74" s="166" t="s">
        <v>64</v>
      </c>
      <c r="C74" s="166" t="s">
        <v>65</v>
      </c>
      <c r="D74" s="166" t="s">
        <v>66</v>
      </c>
      <c r="E74" s="166" t="s">
        <v>67</v>
      </c>
      <c r="F74" s="166" t="s">
        <v>68</v>
      </c>
      <c r="G74" s="166" t="s">
        <v>314</v>
      </c>
      <c r="H74" s="166" t="s">
        <v>81</v>
      </c>
      <c r="I74" s="166" t="s">
        <v>316</v>
      </c>
      <c r="J74" s="107" t="s">
        <v>208</v>
      </c>
      <c r="K74" s="164" t="s">
        <v>210</v>
      </c>
      <c r="L74" s="164"/>
      <c r="M74" s="166" t="s">
        <v>53</v>
      </c>
      <c r="N74" s="123">
        <v>42736</v>
      </c>
      <c r="O74" s="123">
        <v>42916</v>
      </c>
      <c r="P74" s="164" t="s">
        <v>177</v>
      </c>
      <c r="Q74" s="164"/>
      <c r="R74" s="109">
        <v>0.02</v>
      </c>
      <c r="S74" s="99">
        <v>0.17</v>
      </c>
      <c r="T74" s="109">
        <v>0.16</v>
      </c>
      <c r="U74" s="109">
        <v>0.17</v>
      </c>
      <c r="V74" s="109">
        <v>0.17</v>
      </c>
      <c r="W74" s="109">
        <v>0.16</v>
      </c>
      <c r="X74" s="99">
        <v>0.17</v>
      </c>
      <c r="Y74" s="109"/>
      <c r="Z74" s="109"/>
      <c r="AA74" s="99"/>
      <c r="AB74" s="109"/>
      <c r="AC74" s="109"/>
      <c r="AD74" s="99"/>
      <c r="AE74" s="166" t="s">
        <v>724</v>
      </c>
      <c r="AF74" s="176">
        <v>0.23</v>
      </c>
      <c r="AG74" s="99">
        <f>+'Mayo 2017'!AG74+'Junio 2017'!AF74</f>
        <v>1</v>
      </c>
      <c r="AH74" s="151" t="s">
        <v>797</v>
      </c>
    </row>
    <row r="75" spans="2:34" ht="168.75" x14ac:dyDescent="0.2">
      <c r="B75" s="166" t="s">
        <v>64</v>
      </c>
      <c r="C75" s="166" t="s">
        <v>65</v>
      </c>
      <c r="D75" s="166" t="s">
        <v>66</v>
      </c>
      <c r="E75" s="166" t="s">
        <v>67</v>
      </c>
      <c r="F75" s="166" t="s">
        <v>68</v>
      </c>
      <c r="G75" s="166" t="s">
        <v>314</v>
      </c>
      <c r="H75" s="166" t="s">
        <v>81</v>
      </c>
      <c r="I75" s="166" t="s">
        <v>680</v>
      </c>
      <c r="J75" s="121" t="s">
        <v>433</v>
      </c>
      <c r="K75" s="102" t="s">
        <v>341</v>
      </c>
      <c r="L75" s="102" t="s">
        <v>342</v>
      </c>
      <c r="M75" s="107" t="s">
        <v>45</v>
      </c>
      <c r="N75" s="167" t="s">
        <v>343</v>
      </c>
      <c r="O75" s="167" t="s">
        <v>344</v>
      </c>
      <c r="P75" s="102" t="s">
        <v>345</v>
      </c>
      <c r="Q75" s="102" t="s">
        <v>478</v>
      </c>
      <c r="R75" s="109">
        <v>0.03</v>
      </c>
      <c r="S75" s="99"/>
      <c r="T75" s="109"/>
      <c r="U75" s="109"/>
      <c r="V75" s="109">
        <v>0.2</v>
      </c>
      <c r="W75" s="109"/>
      <c r="X75" s="99"/>
      <c r="Y75" s="109">
        <v>0.2</v>
      </c>
      <c r="Z75" s="109"/>
      <c r="AA75" s="99"/>
      <c r="AB75" s="109"/>
      <c r="AC75" s="109"/>
      <c r="AD75" s="99">
        <v>0.6</v>
      </c>
      <c r="AE75" s="166" t="s">
        <v>724</v>
      </c>
      <c r="AF75" s="99">
        <v>0.05</v>
      </c>
      <c r="AG75" s="99">
        <f>+'Mayo 2017'!AG75+'Junio 2017'!AF75</f>
        <v>0.25</v>
      </c>
      <c r="AH75" s="141" t="s">
        <v>760</v>
      </c>
    </row>
    <row r="76" spans="2:34" ht="135" x14ac:dyDescent="0.25">
      <c r="B76" s="166" t="s">
        <v>64</v>
      </c>
      <c r="C76" s="166" t="s">
        <v>65</v>
      </c>
      <c r="D76" s="166" t="s">
        <v>66</v>
      </c>
      <c r="E76" s="166" t="s">
        <v>67</v>
      </c>
      <c r="F76" s="166" t="s">
        <v>68</v>
      </c>
      <c r="G76" s="166" t="s">
        <v>314</v>
      </c>
      <c r="H76" s="166" t="s">
        <v>81</v>
      </c>
      <c r="I76" s="166" t="s">
        <v>680</v>
      </c>
      <c r="J76" s="250" t="s">
        <v>348</v>
      </c>
      <c r="K76" s="102" t="s">
        <v>349</v>
      </c>
      <c r="L76" s="102" t="s">
        <v>350</v>
      </c>
      <c r="M76" s="166" t="s">
        <v>45</v>
      </c>
      <c r="N76" s="123">
        <v>42801</v>
      </c>
      <c r="O76" s="123">
        <v>43100</v>
      </c>
      <c r="P76" s="164" t="s">
        <v>177</v>
      </c>
      <c r="Q76" s="164" t="s">
        <v>88</v>
      </c>
      <c r="R76" s="109">
        <v>0.03</v>
      </c>
      <c r="S76" s="99"/>
      <c r="T76" s="109"/>
      <c r="U76" s="109">
        <v>0.1</v>
      </c>
      <c r="V76" s="109">
        <v>0.1</v>
      </c>
      <c r="W76" s="109">
        <v>0.1</v>
      </c>
      <c r="X76" s="99">
        <v>0.1</v>
      </c>
      <c r="Y76" s="109">
        <v>0.1</v>
      </c>
      <c r="Z76" s="109">
        <v>0.1</v>
      </c>
      <c r="AA76" s="99">
        <v>0.1</v>
      </c>
      <c r="AB76" s="109">
        <v>0.1</v>
      </c>
      <c r="AC76" s="109">
        <v>0.1</v>
      </c>
      <c r="AD76" s="99">
        <v>0.1</v>
      </c>
      <c r="AE76" s="166" t="s">
        <v>724</v>
      </c>
      <c r="AF76" s="99">
        <v>0.05</v>
      </c>
      <c r="AG76" s="99">
        <f>+'Mayo 2017'!AG76+'Junio 2017'!AF76</f>
        <v>0.35000000000000003</v>
      </c>
      <c r="AH76" s="142" t="s">
        <v>761</v>
      </c>
    </row>
    <row r="77" spans="2:34" ht="112.5" x14ac:dyDescent="0.25">
      <c r="B77" s="166" t="s">
        <v>64</v>
      </c>
      <c r="C77" s="166" t="s">
        <v>65</v>
      </c>
      <c r="D77" s="166" t="s">
        <v>66</v>
      </c>
      <c r="E77" s="166" t="s">
        <v>67</v>
      </c>
      <c r="F77" s="166" t="s">
        <v>68</v>
      </c>
      <c r="G77" s="166" t="s">
        <v>314</v>
      </c>
      <c r="H77" s="166" t="s">
        <v>81</v>
      </c>
      <c r="I77" s="166" t="s">
        <v>680</v>
      </c>
      <c r="J77" s="251"/>
      <c r="K77" s="102" t="s">
        <v>121</v>
      </c>
      <c r="L77" s="102" t="s">
        <v>352</v>
      </c>
      <c r="M77" s="166" t="s">
        <v>45</v>
      </c>
      <c r="N77" s="123">
        <v>42801</v>
      </c>
      <c r="O77" s="123">
        <v>43100</v>
      </c>
      <c r="P77" s="164" t="s">
        <v>177</v>
      </c>
      <c r="Q77" s="164" t="s">
        <v>88</v>
      </c>
      <c r="R77" s="109">
        <v>0.02</v>
      </c>
      <c r="S77" s="99"/>
      <c r="T77" s="109"/>
      <c r="U77" s="109"/>
      <c r="V77" s="109"/>
      <c r="W77" s="109"/>
      <c r="X77" s="99">
        <v>0.5</v>
      </c>
      <c r="Y77" s="109"/>
      <c r="Z77" s="109"/>
      <c r="AA77" s="99"/>
      <c r="AB77" s="109"/>
      <c r="AC77" s="109"/>
      <c r="AD77" s="99">
        <v>0.5</v>
      </c>
      <c r="AE77" s="166" t="s">
        <v>724</v>
      </c>
      <c r="AF77" s="99">
        <v>0.15</v>
      </c>
      <c r="AG77" s="99">
        <f>+'Mayo 2017'!AG77+'Junio 2017'!AF77</f>
        <v>0.54</v>
      </c>
      <c r="AH77" s="141" t="s">
        <v>762</v>
      </c>
    </row>
    <row r="78" spans="2:34" ht="78.75" x14ac:dyDescent="0.25">
      <c r="B78" s="166" t="s">
        <v>64</v>
      </c>
      <c r="C78" s="166" t="s">
        <v>65</v>
      </c>
      <c r="D78" s="166" t="s">
        <v>66</v>
      </c>
      <c r="E78" s="166" t="s">
        <v>67</v>
      </c>
      <c r="F78" s="166" t="s">
        <v>68</v>
      </c>
      <c r="G78" s="166" t="s">
        <v>314</v>
      </c>
      <c r="H78" s="166" t="s">
        <v>81</v>
      </c>
      <c r="I78" s="166" t="s">
        <v>680</v>
      </c>
      <c r="J78" s="122" t="s">
        <v>123</v>
      </c>
      <c r="K78" s="164" t="s">
        <v>122</v>
      </c>
      <c r="L78" s="164"/>
      <c r="M78" s="166" t="s">
        <v>45</v>
      </c>
      <c r="N78" s="123">
        <v>42767</v>
      </c>
      <c r="O78" s="123">
        <v>43100</v>
      </c>
      <c r="P78" s="164" t="s">
        <v>354</v>
      </c>
      <c r="Q78" s="164" t="s">
        <v>355</v>
      </c>
      <c r="R78" s="109">
        <v>0.02</v>
      </c>
      <c r="S78" s="99"/>
      <c r="T78" s="109"/>
      <c r="U78" s="109"/>
      <c r="V78" s="109">
        <v>0.35</v>
      </c>
      <c r="W78" s="109"/>
      <c r="X78" s="99"/>
      <c r="Y78" s="109"/>
      <c r="Z78" s="109">
        <v>0.35</v>
      </c>
      <c r="AA78" s="99"/>
      <c r="AB78" s="109"/>
      <c r="AC78" s="109"/>
      <c r="AD78" s="99">
        <v>0.3</v>
      </c>
      <c r="AE78" s="166" t="s">
        <v>724</v>
      </c>
      <c r="AF78" s="99">
        <v>0.05</v>
      </c>
      <c r="AG78" s="99">
        <f>+'Mayo 2017'!AG78+'Junio 2017'!AF78</f>
        <v>0.42</v>
      </c>
      <c r="AH78" s="141" t="s">
        <v>763</v>
      </c>
    </row>
    <row r="79" spans="2:34" ht="168.75" x14ac:dyDescent="0.25">
      <c r="B79" s="166" t="s">
        <v>64</v>
      </c>
      <c r="C79" s="166" t="s">
        <v>65</v>
      </c>
      <c r="D79" s="166" t="s">
        <v>66</v>
      </c>
      <c r="E79" s="166" t="s">
        <v>67</v>
      </c>
      <c r="F79" s="166" t="s">
        <v>74</v>
      </c>
      <c r="G79" s="166" t="s">
        <v>313</v>
      </c>
      <c r="H79" s="166" t="s">
        <v>81</v>
      </c>
      <c r="I79" s="166" t="s">
        <v>318</v>
      </c>
      <c r="J79" s="250" t="s">
        <v>76</v>
      </c>
      <c r="K79" s="164" t="s">
        <v>77</v>
      </c>
      <c r="L79" s="164"/>
      <c r="M79" s="166" t="s">
        <v>71</v>
      </c>
      <c r="N79" s="123">
        <v>42767</v>
      </c>
      <c r="O79" s="123">
        <v>42978</v>
      </c>
      <c r="P79" s="164" t="s">
        <v>78</v>
      </c>
      <c r="Q79" s="164" t="s">
        <v>79</v>
      </c>
      <c r="R79" s="109">
        <v>0.02</v>
      </c>
      <c r="S79" s="99"/>
      <c r="T79" s="109">
        <v>0.15</v>
      </c>
      <c r="U79" s="109">
        <v>0.15</v>
      </c>
      <c r="V79" s="109">
        <v>0.15</v>
      </c>
      <c r="W79" s="109">
        <v>0.15</v>
      </c>
      <c r="X79" s="99">
        <v>0.2</v>
      </c>
      <c r="Y79" s="109">
        <v>0.1</v>
      </c>
      <c r="Z79" s="109">
        <v>0.1</v>
      </c>
      <c r="AA79" s="99"/>
      <c r="AB79" s="109"/>
      <c r="AC79" s="109"/>
      <c r="AD79" s="99"/>
      <c r="AE79" s="166" t="s">
        <v>724</v>
      </c>
      <c r="AF79" s="172">
        <v>0.2</v>
      </c>
      <c r="AG79" s="99">
        <f>+'Mayo 2017'!AG79+'Junio 2017'!AF79</f>
        <v>0.7</v>
      </c>
      <c r="AH79" s="173" t="s">
        <v>725</v>
      </c>
    </row>
    <row r="80" spans="2:34" ht="135" x14ac:dyDescent="0.25">
      <c r="B80" s="166" t="s">
        <v>64</v>
      </c>
      <c r="C80" s="166" t="s">
        <v>65</v>
      </c>
      <c r="D80" s="166" t="s">
        <v>66</v>
      </c>
      <c r="E80" s="166" t="s">
        <v>67</v>
      </c>
      <c r="F80" s="166" t="s">
        <v>74</v>
      </c>
      <c r="G80" s="166" t="s">
        <v>313</v>
      </c>
      <c r="H80" s="166" t="s">
        <v>81</v>
      </c>
      <c r="I80" s="166" t="s">
        <v>318</v>
      </c>
      <c r="J80" s="251"/>
      <c r="K80" s="164" t="s">
        <v>80</v>
      </c>
      <c r="L80" s="164"/>
      <c r="M80" s="166" t="s">
        <v>71</v>
      </c>
      <c r="N80" s="123">
        <v>42795</v>
      </c>
      <c r="O80" s="123">
        <v>43008</v>
      </c>
      <c r="P80" s="164" t="s">
        <v>78</v>
      </c>
      <c r="Q80" s="164" t="s">
        <v>79</v>
      </c>
      <c r="R80" s="109">
        <v>0.02</v>
      </c>
      <c r="S80" s="99"/>
      <c r="T80" s="109"/>
      <c r="U80" s="109">
        <v>0.05</v>
      </c>
      <c r="V80" s="109">
        <v>0.1</v>
      </c>
      <c r="W80" s="109">
        <v>0.2</v>
      </c>
      <c r="X80" s="99">
        <v>0.3</v>
      </c>
      <c r="Y80" s="109">
        <v>0.2</v>
      </c>
      <c r="Z80" s="109">
        <v>0.1</v>
      </c>
      <c r="AA80" s="99">
        <v>0.05</v>
      </c>
      <c r="AB80" s="109"/>
      <c r="AC80" s="109"/>
      <c r="AD80" s="99"/>
      <c r="AE80" s="166" t="s">
        <v>724</v>
      </c>
      <c r="AF80" s="172">
        <v>0.3</v>
      </c>
      <c r="AG80" s="99">
        <f>+'Mayo 2017'!AG80+'Junio 2017'!AF80</f>
        <v>0.65</v>
      </c>
      <c r="AH80" s="173" t="s">
        <v>726</v>
      </c>
    </row>
    <row r="81" spans="2:34" ht="45" x14ac:dyDescent="0.25">
      <c r="B81" s="166" t="s">
        <v>64</v>
      </c>
      <c r="C81" s="166" t="s">
        <v>65</v>
      </c>
      <c r="D81" s="166" t="s">
        <v>66</v>
      </c>
      <c r="E81" s="166" t="s">
        <v>67</v>
      </c>
      <c r="F81" s="166" t="s">
        <v>74</v>
      </c>
      <c r="G81" s="166" t="s">
        <v>313</v>
      </c>
      <c r="H81" s="166" t="s">
        <v>81</v>
      </c>
      <c r="I81" s="166" t="s">
        <v>318</v>
      </c>
      <c r="J81" s="250" t="s">
        <v>81</v>
      </c>
      <c r="K81" s="164" t="s">
        <v>337</v>
      </c>
      <c r="L81" s="164"/>
      <c r="M81" s="166" t="s">
        <v>71</v>
      </c>
      <c r="N81" s="123">
        <v>42840</v>
      </c>
      <c r="O81" s="123">
        <v>43100</v>
      </c>
      <c r="P81" s="164" t="s">
        <v>87</v>
      </c>
      <c r="Q81" s="164" t="s">
        <v>88</v>
      </c>
      <c r="R81" s="109">
        <v>0.02</v>
      </c>
      <c r="S81" s="99"/>
      <c r="T81" s="109"/>
      <c r="U81" s="109"/>
      <c r="V81" s="109">
        <v>0.05</v>
      </c>
      <c r="W81" s="109">
        <v>0.05</v>
      </c>
      <c r="X81" s="99">
        <v>0.1</v>
      </c>
      <c r="Y81" s="109">
        <v>0.1</v>
      </c>
      <c r="Z81" s="109">
        <v>0.2</v>
      </c>
      <c r="AA81" s="99">
        <v>0.2</v>
      </c>
      <c r="AB81" s="109">
        <v>0.1</v>
      </c>
      <c r="AC81" s="109">
        <v>0.1</v>
      </c>
      <c r="AD81" s="99">
        <v>0.1</v>
      </c>
      <c r="AE81" s="166" t="s">
        <v>724</v>
      </c>
      <c r="AF81" s="172">
        <v>0</v>
      </c>
      <c r="AG81" s="99">
        <f>+'Mayo 2017'!AG81+'Junio 2017'!AF81</f>
        <v>0.32</v>
      </c>
      <c r="AH81" s="173" t="s">
        <v>727</v>
      </c>
    </row>
    <row r="82" spans="2:34" ht="45" x14ac:dyDescent="0.25">
      <c r="B82" s="166" t="s">
        <v>64</v>
      </c>
      <c r="C82" s="166" t="s">
        <v>65</v>
      </c>
      <c r="D82" s="166" t="s">
        <v>66</v>
      </c>
      <c r="E82" s="166" t="s">
        <v>67</v>
      </c>
      <c r="F82" s="166" t="s">
        <v>74</v>
      </c>
      <c r="G82" s="166" t="s">
        <v>313</v>
      </c>
      <c r="H82" s="166" t="s">
        <v>81</v>
      </c>
      <c r="I82" s="166" t="s">
        <v>316</v>
      </c>
      <c r="J82" s="252"/>
      <c r="K82" s="164" t="s">
        <v>82</v>
      </c>
      <c r="L82" s="164"/>
      <c r="M82" s="166" t="s">
        <v>71</v>
      </c>
      <c r="N82" s="123">
        <v>42781</v>
      </c>
      <c r="O82" s="123">
        <v>43069</v>
      </c>
      <c r="P82" s="164" t="s">
        <v>89</v>
      </c>
      <c r="Q82" s="164" t="s">
        <v>88</v>
      </c>
      <c r="R82" s="109">
        <v>0.03</v>
      </c>
      <c r="S82" s="99"/>
      <c r="T82" s="109">
        <v>0.05</v>
      </c>
      <c r="U82" s="109">
        <v>0.1</v>
      </c>
      <c r="V82" s="109">
        <v>0.15</v>
      </c>
      <c r="W82" s="109">
        <v>0.15</v>
      </c>
      <c r="X82" s="99">
        <v>0.1</v>
      </c>
      <c r="Y82" s="109">
        <v>0.2</v>
      </c>
      <c r="Z82" s="109">
        <v>0.1</v>
      </c>
      <c r="AA82" s="99">
        <v>0.1</v>
      </c>
      <c r="AB82" s="109">
        <v>0.05</v>
      </c>
      <c r="AC82" s="109"/>
      <c r="AD82" s="99"/>
      <c r="AE82" s="166" t="s">
        <v>724</v>
      </c>
      <c r="AF82" s="172">
        <v>0.01</v>
      </c>
      <c r="AG82" s="99">
        <f>+'Mayo 2017'!AG82+'Junio 2017'!AF82</f>
        <v>0.2</v>
      </c>
      <c r="AH82" s="173" t="s">
        <v>728</v>
      </c>
    </row>
    <row r="83" spans="2:34" ht="45" x14ac:dyDescent="0.25">
      <c r="B83" s="166" t="s">
        <v>64</v>
      </c>
      <c r="C83" s="166" t="s">
        <v>65</v>
      </c>
      <c r="D83" s="166" t="s">
        <v>66</v>
      </c>
      <c r="E83" s="166" t="s">
        <v>67</v>
      </c>
      <c r="F83" s="166" t="s">
        <v>74</v>
      </c>
      <c r="G83" s="166" t="s">
        <v>313</v>
      </c>
      <c r="H83" s="166" t="s">
        <v>81</v>
      </c>
      <c r="I83" s="166" t="s">
        <v>317</v>
      </c>
      <c r="J83" s="252"/>
      <c r="K83" s="164" t="s">
        <v>83</v>
      </c>
      <c r="L83" s="164"/>
      <c r="M83" s="166" t="s">
        <v>71</v>
      </c>
      <c r="N83" s="123">
        <v>42745</v>
      </c>
      <c r="O83" s="123">
        <v>42916</v>
      </c>
      <c r="P83" s="164" t="s">
        <v>89</v>
      </c>
      <c r="Q83" s="164" t="s">
        <v>88</v>
      </c>
      <c r="R83" s="109">
        <v>0.03</v>
      </c>
      <c r="S83" s="99">
        <v>0.2</v>
      </c>
      <c r="T83" s="109">
        <v>0.2</v>
      </c>
      <c r="U83" s="109">
        <v>0.15</v>
      </c>
      <c r="V83" s="109">
        <v>0.15</v>
      </c>
      <c r="W83" s="109">
        <v>0.2</v>
      </c>
      <c r="X83" s="99">
        <v>0.1</v>
      </c>
      <c r="Y83" s="109"/>
      <c r="Z83" s="109"/>
      <c r="AA83" s="99"/>
      <c r="AB83" s="109"/>
      <c r="AC83" s="109"/>
      <c r="AD83" s="99"/>
      <c r="AE83" s="166" t="s">
        <v>724</v>
      </c>
      <c r="AF83" s="172">
        <v>0</v>
      </c>
      <c r="AG83" s="99">
        <f>+'Mayo 2017'!AG83+'Junio 2017'!AF83</f>
        <v>0.7</v>
      </c>
      <c r="AH83" s="173" t="s">
        <v>729</v>
      </c>
    </row>
    <row r="84" spans="2:34" ht="45" x14ac:dyDescent="0.25">
      <c r="B84" s="166" t="s">
        <v>64</v>
      </c>
      <c r="C84" s="166" t="s">
        <v>65</v>
      </c>
      <c r="D84" s="166" t="s">
        <v>66</v>
      </c>
      <c r="E84" s="166" t="s">
        <v>67</v>
      </c>
      <c r="F84" s="166" t="s">
        <v>74</v>
      </c>
      <c r="G84" s="166" t="s">
        <v>313</v>
      </c>
      <c r="H84" s="166" t="s">
        <v>81</v>
      </c>
      <c r="I84" s="166" t="s">
        <v>319</v>
      </c>
      <c r="J84" s="252"/>
      <c r="K84" s="164" t="s">
        <v>85</v>
      </c>
      <c r="L84" s="164"/>
      <c r="M84" s="166" t="s">
        <v>71</v>
      </c>
      <c r="N84" s="123">
        <v>42746</v>
      </c>
      <c r="O84" s="123">
        <v>42809</v>
      </c>
      <c r="P84" s="164" t="s">
        <v>91</v>
      </c>
      <c r="Q84" s="164" t="s">
        <v>88</v>
      </c>
      <c r="R84" s="109">
        <v>0.03</v>
      </c>
      <c r="S84" s="99">
        <v>0.25</v>
      </c>
      <c r="T84" s="109">
        <v>0.6</v>
      </c>
      <c r="U84" s="109">
        <v>0.15</v>
      </c>
      <c r="V84" s="109"/>
      <c r="W84" s="109"/>
      <c r="X84" s="99"/>
      <c r="Y84" s="109"/>
      <c r="Z84" s="109"/>
      <c r="AA84" s="99"/>
      <c r="AB84" s="109"/>
      <c r="AC84" s="109"/>
      <c r="AD84" s="99"/>
      <c r="AE84" s="166" t="s">
        <v>724</v>
      </c>
      <c r="AF84" s="99"/>
      <c r="AG84" s="99">
        <f>+'Mayo 2017'!AG84+'Junio 2017'!AF84</f>
        <v>1</v>
      </c>
      <c r="AH84" s="164"/>
    </row>
    <row r="85" spans="2:34" ht="45" x14ac:dyDescent="0.25">
      <c r="B85" s="166" t="s">
        <v>64</v>
      </c>
      <c r="C85" s="166" t="s">
        <v>65</v>
      </c>
      <c r="D85" s="166" t="s">
        <v>66</v>
      </c>
      <c r="E85" s="166" t="s">
        <v>67</v>
      </c>
      <c r="F85" s="166" t="s">
        <v>74</v>
      </c>
      <c r="G85" s="166" t="s">
        <v>313</v>
      </c>
      <c r="H85" s="166" t="s">
        <v>81</v>
      </c>
      <c r="I85" s="166" t="s">
        <v>316</v>
      </c>
      <c r="J85" s="251"/>
      <c r="K85" s="164" t="s">
        <v>86</v>
      </c>
      <c r="L85" s="164"/>
      <c r="M85" s="166" t="s">
        <v>71</v>
      </c>
      <c r="N85" s="123">
        <v>42745</v>
      </c>
      <c r="O85" s="123">
        <v>43100</v>
      </c>
      <c r="P85" s="164" t="s">
        <v>92</v>
      </c>
      <c r="Q85" s="164" t="s">
        <v>93</v>
      </c>
      <c r="R85" s="109">
        <v>0.03</v>
      </c>
      <c r="S85" s="99">
        <v>0.05</v>
      </c>
      <c r="T85" s="109">
        <v>0.1</v>
      </c>
      <c r="U85" s="109">
        <v>0.1</v>
      </c>
      <c r="V85" s="109">
        <v>0.1</v>
      </c>
      <c r="W85" s="109">
        <v>0.1</v>
      </c>
      <c r="X85" s="99">
        <v>0.2</v>
      </c>
      <c r="Y85" s="109">
        <v>0.1</v>
      </c>
      <c r="Z85" s="109">
        <v>0.1</v>
      </c>
      <c r="AA85" s="99">
        <v>0.05</v>
      </c>
      <c r="AB85" s="109">
        <v>0.05</v>
      </c>
      <c r="AC85" s="109">
        <v>0.05</v>
      </c>
      <c r="AD85" s="99"/>
      <c r="AE85" s="166" t="s">
        <v>724</v>
      </c>
      <c r="AF85" s="99"/>
      <c r="AG85" s="99">
        <f>+'Mayo 2017'!AG85+'Junio 2017'!AF85</f>
        <v>0.28000000000000003</v>
      </c>
      <c r="AH85" s="164"/>
    </row>
    <row r="86" spans="2:34" ht="123.75" x14ac:dyDescent="0.25">
      <c r="B86" s="166" t="s">
        <v>64</v>
      </c>
      <c r="C86" s="166" t="s">
        <v>65</v>
      </c>
      <c r="D86" s="166" t="s">
        <v>66</v>
      </c>
      <c r="E86" s="166" t="s">
        <v>67</v>
      </c>
      <c r="F86" s="166" t="s">
        <v>68</v>
      </c>
      <c r="G86" s="166" t="s">
        <v>313</v>
      </c>
      <c r="H86" s="166" t="s">
        <v>81</v>
      </c>
      <c r="I86" s="166" t="s">
        <v>318</v>
      </c>
      <c r="J86" s="107" t="s">
        <v>124</v>
      </c>
      <c r="K86" s="164" t="s">
        <v>327</v>
      </c>
      <c r="L86" s="164" t="s">
        <v>130</v>
      </c>
      <c r="M86" s="164" t="s">
        <v>73</v>
      </c>
      <c r="N86" s="123">
        <v>42856</v>
      </c>
      <c r="O86" s="123">
        <v>43100</v>
      </c>
      <c r="P86" s="164" t="s">
        <v>128</v>
      </c>
      <c r="Q86" s="107" t="s">
        <v>88</v>
      </c>
      <c r="R86" s="109">
        <v>0</v>
      </c>
      <c r="S86" s="99"/>
      <c r="T86" s="99"/>
      <c r="U86" s="99"/>
      <c r="V86" s="99"/>
      <c r="W86" s="99">
        <v>0.25</v>
      </c>
      <c r="X86" s="99"/>
      <c r="Y86" s="99"/>
      <c r="Z86" s="99">
        <v>0.25</v>
      </c>
      <c r="AA86" s="99">
        <v>0.25</v>
      </c>
      <c r="AB86" s="99"/>
      <c r="AC86" s="99"/>
      <c r="AD86" s="99">
        <v>0.25</v>
      </c>
      <c r="AE86" s="166" t="s">
        <v>724</v>
      </c>
      <c r="AF86" s="25">
        <v>0</v>
      </c>
      <c r="AG86" s="178">
        <f>+'Mayo 2017'!AG86+'Junio 2017'!AF86</f>
        <v>0.25</v>
      </c>
      <c r="AH86" s="179" t="s">
        <v>771</v>
      </c>
    </row>
    <row r="87" spans="2:34" ht="78.75" x14ac:dyDescent="0.25">
      <c r="B87" s="166" t="s">
        <v>64</v>
      </c>
      <c r="C87" s="166" t="s">
        <v>65</v>
      </c>
      <c r="D87" s="166" t="s">
        <v>66</v>
      </c>
      <c r="E87" s="166" t="s">
        <v>67</v>
      </c>
      <c r="F87" s="166" t="s">
        <v>68</v>
      </c>
      <c r="G87" s="166" t="s">
        <v>313</v>
      </c>
      <c r="H87" s="166" t="s">
        <v>81</v>
      </c>
      <c r="I87" s="166" t="s">
        <v>318</v>
      </c>
      <c r="J87" s="107" t="s">
        <v>125</v>
      </c>
      <c r="K87" s="164" t="s">
        <v>330</v>
      </c>
      <c r="L87" s="164" t="s">
        <v>131</v>
      </c>
      <c r="M87" s="164" t="s">
        <v>331</v>
      </c>
      <c r="N87" s="123">
        <v>42856</v>
      </c>
      <c r="O87" s="123">
        <v>43100</v>
      </c>
      <c r="P87" s="164" t="s">
        <v>332</v>
      </c>
      <c r="Q87" s="107" t="s">
        <v>88</v>
      </c>
      <c r="R87" s="109">
        <v>0</v>
      </c>
      <c r="S87" s="99">
        <v>0.08</v>
      </c>
      <c r="T87" s="99">
        <v>0.08</v>
      </c>
      <c r="U87" s="99">
        <v>0.08</v>
      </c>
      <c r="V87" s="99">
        <v>0.08</v>
      </c>
      <c r="W87" s="99">
        <v>0.08</v>
      </c>
      <c r="X87" s="99">
        <v>0.08</v>
      </c>
      <c r="Y87" s="99">
        <v>0.08</v>
      </c>
      <c r="Z87" s="99">
        <v>0.08</v>
      </c>
      <c r="AA87" s="99">
        <v>0.08</v>
      </c>
      <c r="AB87" s="99">
        <v>0.08</v>
      </c>
      <c r="AC87" s="99">
        <v>0.1</v>
      </c>
      <c r="AD87" s="99">
        <v>0.1</v>
      </c>
      <c r="AE87" s="166" t="s">
        <v>724</v>
      </c>
      <c r="AF87" s="25">
        <v>0.08</v>
      </c>
      <c r="AG87" s="178">
        <f>+'Mayo 2017'!AG87+'Junio 2017'!AF87</f>
        <v>0.48000000000000004</v>
      </c>
      <c r="AH87" s="179" t="s">
        <v>772</v>
      </c>
    </row>
    <row r="88" spans="2:34" ht="56.25" x14ac:dyDescent="0.25">
      <c r="B88" s="166" t="s">
        <v>64</v>
      </c>
      <c r="C88" s="166" t="s">
        <v>65</v>
      </c>
      <c r="D88" s="166" t="s">
        <v>66</v>
      </c>
      <c r="E88" s="166" t="s">
        <v>67</v>
      </c>
      <c r="F88" s="166" t="s">
        <v>74</v>
      </c>
      <c r="G88" s="166" t="s">
        <v>313</v>
      </c>
      <c r="H88" s="166" t="s">
        <v>81</v>
      </c>
      <c r="I88" s="166" t="s">
        <v>318</v>
      </c>
      <c r="J88" s="107" t="s">
        <v>126</v>
      </c>
      <c r="K88" s="164" t="s">
        <v>334</v>
      </c>
      <c r="L88" s="164" t="s">
        <v>132</v>
      </c>
      <c r="M88" s="164" t="s">
        <v>73</v>
      </c>
      <c r="N88" s="123">
        <v>42552</v>
      </c>
      <c r="O88" s="123">
        <v>42735</v>
      </c>
      <c r="P88" s="164" t="s">
        <v>332</v>
      </c>
      <c r="Q88" s="107" t="s">
        <v>88</v>
      </c>
      <c r="R88" s="109">
        <v>0.02</v>
      </c>
      <c r="S88" s="99"/>
      <c r="T88" s="99"/>
      <c r="U88" s="99">
        <v>0.25</v>
      </c>
      <c r="V88" s="99"/>
      <c r="W88" s="99"/>
      <c r="X88" s="99">
        <v>0.25</v>
      </c>
      <c r="Y88" s="99"/>
      <c r="Z88" s="99"/>
      <c r="AA88" s="99">
        <v>0.25</v>
      </c>
      <c r="AB88" s="99"/>
      <c r="AC88" s="99"/>
      <c r="AD88" s="99">
        <v>0.25</v>
      </c>
      <c r="AE88" s="166" t="s">
        <v>724</v>
      </c>
      <c r="AF88" s="25">
        <v>0.25</v>
      </c>
      <c r="AG88" s="178">
        <v>0.35</v>
      </c>
      <c r="AH88" s="179" t="s">
        <v>773</v>
      </c>
    </row>
    <row r="89" spans="2:34" ht="56.25" x14ac:dyDescent="0.25">
      <c r="B89" s="166" t="s">
        <v>64</v>
      </c>
      <c r="C89" s="166" t="s">
        <v>65</v>
      </c>
      <c r="D89" s="166" t="s">
        <v>66</v>
      </c>
      <c r="E89" s="166" t="s">
        <v>67</v>
      </c>
      <c r="F89" s="166" t="s">
        <v>68</v>
      </c>
      <c r="G89" s="166" t="s">
        <v>313</v>
      </c>
      <c r="H89" s="166" t="s">
        <v>81</v>
      </c>
      <c r="I89" s="166" t="s">
        <v>318</v>
      </c>
      <c r="J89" s="107" t="s">
        <v>127</v>
      </c>
      <c r="K89" s="164" t="s">
        <v>335</v>
      </c>
      <c r="L89" s="164" t="s">
        <v>133</v>
      </c>
      <c r="M89" s="164" t="s">
        <v>73</v>
      </c>
      <c r="N89" s="123">
        <v>42552</v>
      </c>
      <c r="O89" s="123">
        <v>42735</v>
      </c>
      <c r="P89" s="164" t="s">
        <v>332</v>
      </c>
      <c r="Q89" s="107" t="s">
        <v>129</v>
      </c>
      <c r="R89" s="109">
        <v>0</v>
      </c>
      <c r="S89" s="99">
        <v>0.08</v>
      </c>
      <c r="T89" s="99">
        <v>0.08</v>
      </c>
      <c r="U89" s="99">
        <v>0.08</v>
      </c>
      <c r="V89" s="99">
        <v>0.08</v>
      </c>
      <c r="W89" s="99">
        <v>0.08</v>
      </c>
      <c r="X89" s="99">
        <v>0.08</v>
      </c>
      <c r="Y89" s="99">
        <v>0.08</v>
      </c>
      <c r="Z89" s="99">
        <v>0.08</v>
      </c>
      <c r="AA89" s="99">
        <v>0.08</v>
      </c>
      <c r="AB89" s="99">
        <v>0.08</v>
      </c>
      <c r="AC89" s="99">
        <v>0.1</v>
      </c>
      <c r="AD89" s="99">
        <v>0.1</v>
      </c>
      <c r="AE89" s="166" t="s">
        <v>724</v>
      </c>
      <c r="AF89" s="25">
        <v>0.08</v>
      </c>
      <c r="AG89" s="178">
        <f>+'Mayo 2017'!AG89+'Junio 2017'!AF89</f>
        <v>0.48000000000000004</v>
      </c>
      <c r="AH89" s="179" t="s">
        <v>774</v>
      </c>
    </row>
    <row r="90" spans="2:34" x14ac:dyDescent="0.25">
      <c r="AF90" s="137">
        <f>AVERAGE(AF39:AF89)</f>
        <v>0.10444000000000002</v>
      </c>
      <c r="AG90" s="137">
        <f>AVERAGE(AG39:AG89)</f>
        <v>0.46790588235294128</v>
      </c>
    </row>
    <row r="91" spans="2:34" x14ac:dyDescent="0.25">
      <c r="AF91" s="137">
        <f>AVERAGE(AF39:AF89)</f>
        <v>0.10444000000000002</v>
      </c>
      <c r="AG91" s="137">
        <f>AVERAGE(AG39:AG89)</f>
        <v>0.46790588235294128</v>
      </c>
    </row>
    <row r="99" spans="20:20" x14ac:dyDescent="0.25">
      <c r="T99" s="125"/>
    </row>
  </sheetData>
  <mergeCells count="9">
    <mergeCell ref="J76:J77"/>
    <mergeCell ref="J79:J80"/>
    <mergeCell ref="J81:J85"/>
    <mergeCell ref="J30:J31"/>
    <mergeCell ref="J32:J33"/>
    <mergeCell ref="J34:J35"/>
    <mergeCell ref="J36:J38"/>
    <mergeCell ref="J43:J49"/>
    <mergeCell ref="J50:J5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Enero 2017</vt:lpstr>
      <vt:lpstr>Febrero 2017</vt:lpstr>
      <vt:lpstr>Marzo 2017</vt:lpstr>
      <vt:lpstr>Abril 2017</vt:lpstr>
      <vt:lpstr>Mayo 2017</vt:lpstr>
      <vt:lpstr>Junio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lbarrios</dc:creator>
  <cp:lastModifiedBy>Jazmin Karime Florez Vergel</cp:lastModifiedBy>
  <dcterms:created xsi:type="dcterms:W3CDTF">2016-09-21T20:00:06Z</dcterms:created>
  <dcterms:modified xsi:type="dcterms:W3CDTF">2018-07-23T16:13:47Z</dcterms:modified>
</cp:coreProperties>
</file>