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showInkAnnotation="0" codeName="ThisWorkbook"/>
  <mc:AlternateContent xmlns:mc="http://schemas.openxmlformats.org/markup-compatibility/2006">
    <mc:Choice Requires="x15">
      <x15ac:absPath xmlns:x15ac="http://schemas.microsoft.com/office/spreadsheetml/2010/11/ac" url="C:\Users\angela.avila\Desktop\"/>
    </mc:Choice>
  </mc:AlternateContent>
  <xr:revisionPtr revIDLastSave="0" documentId="13_ncr:1_{4337B407-311D-4A1A-AC92-E8E5462DC865}" xr6:coauthVersionLast="47" xr6:coauthVersionMax="47" xr10:uidLastSave="{00000000-0000-0000-0000-000000000000}"/>
  <bookViews>
    <workbookView xWindow="-120" yWindow="-120" windowWidth="20730" windowHeight="11160" xr2:uid="{00000000-000D-0000-FFFF-FFFF00000000}"/>
  </bookViews>
  <sheets>
    <sheet name="Cronograma PIC 2023" sheetId="9" r:id="rId1"/>
    <sheet name="Cronograma PIC SST 2023" sheetId="13" r:id="rId2"/>
  </sheets>
  <definedNames>
    <definedName name="_xlnm._FilterDatabase" localSheetId="0" hidden="1">'Cronograma PIC 2023'!$A$7:$AO$181</definedName>
    <definedName name="_xlnm.Print_Area" localSheetId="0">'Cronograma PIC 2023'!$B$1:$Z$181</definedName>
    <definedName name="_xlnm.Print_Titles" localSheetId="0">'Cronograma PIC 2023'!$6:$6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78" i="9" l="1"/>
  <c r="D178" i="9"/>
  <c r="E178" i="9"/>
  <c r="F178" i="9"/>
  <c r="G178" i="9"/>
  <c r="H178" i="9"/>
  <c r="I178" i="9"/>
  <c r="J178" i="9"/>
  <c r="K178" i="9"/>
  <c r="L178" i="9"/>
  <c r="M178" i="9"/>
  <c r="N178" i="9"/>
  <c r="O178" i="9"/>
  <c r="E150" i="9"/>
  <c r="F150" i="9"/>
  <c r="G150" i="9"/>
  <c r="H150" i="9"/>
  <c r="I150" i="9"/>
  <c r="J150" i="9"/>
  <c r="K150" i="9"/>
  <c r="L150" i="9"/>
  <c r="M150" i="9"/>
  <c r="N150" i="9"/>
  <c r="O150" i="9"/>
  <c r="E151" i="9"/>
  <c r="F151" i="9"/>
  <c r="G151" i="9"/>
  <c r="H151" i="9"/>
  <c r="I151" i="9"/>
  <c r="J151" i="9"/>
  <c r="K151" i="9"/>
  <c r="L151" i="9"/>
  <c r="M151" i="9"/>
  <c r="N151" i="9"/>
  <c r="O151" i="9"/>
  <c r="D151" i="9"/>
  <c r="D150" i="9"/>
  <c r="D176" i="9"/>
  <c r="E176" i="9"/>
  <c r="E177" i="9"/>
  <c r="F176" i="9"/>
  <c r="G176" i="9"/>
  <c r="H176" i="9"/>
  <c r="I176" i="9"/>
  <c r="J176" i="9"/>
  <c r="K176" i="9"/>
  <c r="L176" i="9"/>
  <c r="M176" i="9"/>
  <c r="N176" i="9"/>
  <c r="O176" i="9"/>
  <c r="F177" i="9"/>
  <c r="G177" i="9"/>
  <c r="H177" i="9"/>
  <c r="I177" i="9"/>
  <c r="J177" i="9"/>
  <c r="K177" i="9"/>
  <c r="L177" i="9"/>
  <c r="M177" i="9"/>
  <c r="N177" i="9"/>
  <c r="O177" i="9"/>
  <c r="D177" i="9"/>
  <c r="E169" i="9"/>
  <c r="F169" i="9"/>
  <c r="G169" i="9"/>
  <c r="H169" i="9"/>
  <c r="I169" i="9"/>
  <c r="J169" i="9"/>
  <c r="K169" i="9"/>
  <c r="L169" i="9"/>
  <c r="M169" i="9"/>
  <c r="N169" i="9"/>
  <c r="O169" i="9"/>
  <c r="E170" i="9"/>
  <c r="F170" i="9"/>
  <c r="G170" i="9"/>
  <c r="H170" i="9"/>
  <c r="I170" i="9"/>
  <c r="J170" i="9"/>
  <c r="K170" i="9"/>
  <c r="L170" i="9"/>
  <c r="M170" i="9"/>
  <c r="N170" i="9"/>
  <c r="O170" i="9"/>
  <c r="D170" i="9"/>
  <c r="D169" i="9"/>
  <c r="E129" i="9"/>
  <c r="F129" i="9"/>
  <c r="G129" i="9"/>
  <c r="H129" i="9"/>
  <c r="I129" i="9"/>
  <c r="J129" i="9"/>
  <c r="K129" i="9"/>
  <c r="L129" i="9"/>
  <c r="M129" i="9"/>
  <c r="N129" i="9"/>
  <c r="O129" i="9"/>
  <c r="E130" i="9"/>
  <c r="F130" i="9"/>
  <c r="G130" i="9"/>
  <c r="H130" i="9"/>
  <c r="I130" i="9"/>
  <c r="J130" i="9"/>
  <c r="K130" i="9"/>
  <c r="L130" i="9"/>
  <c r="M130" i="9"/>
  <c r="N130" i="9"/>
  <c r="O130" i="9"/>
  <c r="D130" i="9"/>
  <c r="D129" i="9"/>
  <c r="E82" i="9"/>
  <c r="F82" i="9"/>
  <c r="G82" i="9"/>
  <c r="H82" i="9"/>
  <c r="I82" i="9"/>
  <c r="J82" i="9"/>
  <c r="K82" i="9"/>
  <c r="L82" i="9"/>
  <c r="M82" i="9"/>
  <c r="N82" i="9"/>
  <c r="O82" i="9"/>
  <c r="E83" i="9"/>
  <c r="F83" i="9"/>
  <c r="G83" i="9"/>
  <c r="H83" i="9"/>
  <c r="I83" i="9"/>
  <c r="J83" i="9"/>
  <c r="K83" i="9"/>
  <c r="L83" i="9"/>
  <c r="M83" i="9"/>
  <c r="N83" i="9"/>
  <c r="O83" i="9"/>
  <c r="D83" i="9"/>
  <c r="D82" i="9"/>
  <c r="E69" i="9"/>
  <c r="F69" i="9"/>
  <c r="G69" i="9"/>
  <c r="H69" i="9"/>
  <c r="I69" i="9"/>
  <c r="J69" i="9"/>
  <c r="K69" i="9"/>
  <c r="L69" i="9"/>
  <c r="M69" i="9"/>
  <c r="N69" i="9"/>
  <c r="O69" i="9"/>
  <c r="E70" i="9"/>
  <c r="F70" i="9"/>
  <c r="G70" i="9"/>
  <c r="H70" i="9"/>
  <c r="I70" i="9"/>
  <c r="J70" i="9"/>
  <c r="K70" i="9"/>
  <c r="L70" i="9"/>
  <c r="M70" i="9"/>
  <c r="N70" i="9"/>
  <c r="O70" i="9"/>
  <c r="D70" i="9"/>
  <c r="D69" i="9"/>
  <c r="E18" i="9"/>
  <c r="F18" i="9"/>
  <c r="G18" i="9"/>
  <c r="H18" i="9"/>
  <c r="I18" i="9"/>
  <c r="J18" i="9"/>
  <c r="K18" i="9"/>
  <c r="L18" i="9"/>
  <c r="M18" i="9"/>
  <c r="N18" i="9"/>
  <c r="O18" i="9"/>
  <c r="E19" i="9"/>
  <c r="F19" i="9"/>
  <c r="G19" i="9"/>
  <c r="H19" i="9"/>
  <c r="I19" i="9"/>
  <c r="J19" i="9"/>
  <c r="K19" i="9"/>
  <c r="L19" i="9"/>
  <c r="M19" i="9"/>
  <c r="N19" i="9"/>
  <c r="O19" i="9"/>
  <c r="D19" i="9"/>
  <c r="D18" i="9"/>
  <c r="S169" i="9"/>
  <c r="O46" i="13"/>
  <c r="N46" i="13"/>
  <c r="M46" i="13"/>
  <c r="L46" i="13"/>
  <c r="K46" i="13"/>
  <c r="J46" i="13"/>
  <c r="I46" i="13"/>
  <c r="H46" i="13"/>
  <c r="G46" i="13"/>
  <c r="F46" i="13"/>
  <c r="E46" i="13"/>
  <c r="P46" i="13" s="1"/>
  <c r="S45" i="13"/>
  <c r="O45" i="13"/>
  <c r="N45" i="13"/>
  <c r="M45" i="13"/>
  <c r="L45" i="13"/>
  <c r="K45" i="13"/>
  <c r="J45" i="13"/>
  <c r="I45" i="13"/>
  <c r="H45" i="13"/>
  <c r="G45" i="13"/>
  <c r="F45" i="13"/>
  <c r="E45" i="13"/>
  <c r="D45" i="13"/>
  <c r="P45" i="13" s="1"/>
  <c r="J184" i="9" l="1"/>
  <c r="S82" i="9" l="1"/>
  <c r="S176" i="9"/>
  <c r="S150" i="9"/>
  <c r="S129" i="9"/>
  <c r="S69" i="9"/>
  <c r="S18" i="9"/>
  <c r="R176" i="9"/>
  <c r="S178" i="9" l="1"/>
  <c r="L183" i="9" l="1"/>
  <c r="L182" i="9"/>
  <c r="G183" i="9"/>
  <c r="G182" i="9"/>
  <c r="L184" i="9" l="1"/>
  <c r="J185" i="9"/>
  <c r="I184" i="9"/>
  <c r="G184" i="9"/>
</calcChain>
</file>

<file path=xl/sharedStrings.xml><?xml version="1.0" encoding="utf-8"?>
<sst xmlns="http://schemas.openxmlformats.org/spreadsheetml/2006/main" count="306" uniqueCount="190">
  <si>
    <t xml:space="preserve">Fecha de aprobación: </t>
  </si>
  <si>
    <t>Justificación:</t>
  </si>
  <si>
    <t>ACTIVIDAD</t>
  </si>
  <si>
    <t>ENE</t>
  </si>
  <si>
    <t>FEB</t>
  </si>
  <si>
    <t>MAR</t>
  </si>
  <si>
    <t>ABR</t>
  </si>
  <si>
    <t>MAY</t>
  </si>
  <si>
    <t>JUN</t>
  </si>
  <si>
    <t>JUL</t>
  </si>
  <si>
    <t>AGO</t>
  </si>
  <si>
    <t>SEP</t>
  </si>
  <si>
    <t>OCT</t>
  </si>
  <si>
    <t>NOV</t>
  </si>
  <si>
    <t>DIC</t>
  </si>
  <si>
    <r>
      <t>N</t>
    </r>
    <r>
      <rPr>
        <b/>
        <sz val="8"/>
        <color indexed="8"/>
        <rFont val="Arial"/>
        <family val="2"/>
      </rPr>
      <t>o Funcionarios</t>
    </r>
  </si>
  <si>
    <t>Responsable</t>
  </si>
  <si>
    <t xml:space="preserve">PRESUP($) 
ASIGNADO </t>
  </si>
  <si>
    <t>PRESUP($) 
ASIGNADO 
OTROS RECURSOS</t>
  </si>
  <si>
    <t>PRESUPUESTO EJECUTADO</t>
  </si>
  <si>
    <t>% 
EJECUTADO</t>
  </si>
  <si>
    <t>SALDO DISPONIBLE</t>
  </si>
  <si>
    <t xml:space="preserve"> SEGUIMIENTO ENERO - FEBRERO - MARZO</t>
  </si>
  <si>
    <t>SEGUIMIENTO
 ABRIL - MAYO - JUNIO</t>
  </si>
  <si>
    <t xml:space="preserve"> SEGUIMIENTO 
JULIO -  AGOSTO - SEPTIEMBRE</t>
  </si>
  <si>
    <t xml:space="preserve"> SEGUIMIENTO OCTUBRE- NOVIEMBRE - DICIEMBRE</t>
  </si>
  <si>
    <t>Entrenamiento en Puesto de Trabajo</t>
  </si>
  <si>
    <t>Habilidades Comunicativas</t>
  </si>
  <si>
    <t>Talento Humano</t>
  </si>
  <si>
    <t>Habilidades Digitales</t>
  </si>
  <si>
    <t>Programado</t>
  </si>
  <si>
    <t>Ejecutado</t>
  </si>
  <si>
    <t>Inducción - Reinducción</t>
  </si>
  <si>
    <t>Talento Humano - Planeación</t>
  </si>
  <si>
    <t>Talento Humano - SST</t>
  </si>
  <si>
    <t>Talento Humano - Comunicaciones</t>
  </si>
  <si>
    <t>Talento Humano - TIC</t>
  </si>
  <si>
    <t>SAF</t>
  </si>
  <si>
    <t>Talento Humano - Todas las dependencias</t>
  </si>
  <si>
    <t>Talento Humano - Legales</t>
  </si>
  <si>
    <t>Cada servidor/a</t>
  </si>
  <si>
    <t>Acoso Laboral y Acoso Sexual (Ley 1010 de 2006)</t>
  </si>
  <si>
    <t xml:space="preserve">Talento Humano - Planeación - Áreas misionales </t>
  </si>
  <si>
    <t>Proyectos de Aprendizaje</t>
  </si>
  <si>
    <t xml:space="preserve"> Fortalecimiento de competencias para el desarrollo de proyectos de aprendizaje</t>
  </si>
  <si>
    <t>Oferta Distrital y Nacional</t>
  </si>
  <si>
    <t>Sistemas de Gestión</t>
  </si>
  <si>
    <t>Sistema de Gestión de Calidad</t>
  </si>
  <si>
    <t>Todas las dependencias</t>
  </si>
  <si>
    <t>Talento Humano - Planeación  - CI</t>
  </si>
  <si>
    <t>Taento Humano</t>
  </si>
  <si>
    <t>Sistema de Gestión de Seguridad y Salud en el Trabajo-SGSST</t>
  </si>
  <si>
    <t>Sensibilización sobre Pausas Activas</t>
  </si>
  <si>
    <t xml:space="preserve">Sensibilizaciones sobre estilos/hábitos de vida saludable </t>
  </si>
  <si>
    <t>Sistema de Gestión Ambiental</t>
  </si>
  <si>
    <t>Talento Humano - Planeación - Aprovechamiento</t>
  </si>
  <si>
    <t>Sistema de Gestión de seguridad de la información</t>
  </si>
  <si>
    <t>Sistema de Control Interno</t>
  </si>
  <si>
    <t>Talento Humano - CI</t>
  </si>
  <si>
    <t>Sistema de Gestión Documental</t>
  </si>
  <si>
    <t>Sistema de Responsabilidad Social</t>
  </si>
  <si>
    <t xml:space="preserve">Talento Humano -Planeación </t>
  </si>
  <si>
    <t>Fortalecimiento de grupos de apoyo</t>
  </si>
  <si>
    <t>Talento Humano - Oferta Distrital</t>
  </si>
  <si>
    <t>Comité de Convivencia Laboral (Roles y responsabilidades, Ley 1010)</t>
  </si>
  <si>
    <t>Brigada de emergencias (Primeros Auxilios, Evacuación, Contraincendios)</t>
  </si>
  <si>
    <t>Fortalecimiento de Aspectos Técnicos</t>
  </si>
  <si>
    <t>Contratación estatal</t>
  </si>
  <si>
    <t xml:space="preserve">Talento Humano - SAL -Oferta Distrital </t>
  </si>
  <si>
    <t>Gestión Misional</t>
  </si>
  <si>
    <t>Aprovechamiento (Nuevas tecnologías)</t>
  </si>
  <si>
    <t>Actualización normativa y especificaciones técnicas de Servicios Públicos (Aseo (Régimen Tarifario); Alumbrado; Funerarios)</t>
  </si>
  <si>
    <t>Gestión de las TIC</t>
  </si>
  <si>
    <t>Sistemas de Información Geográfica - Georreferenciación (Arcgis)</t>
  </si>
  <si>
    <t>Gestión Estratégica</t>
  </si>
  <si>
    <t>Planeación estratégica</t>
  </si>
  <si>
    <t>Gestión administrativa</t>
  </si>
  <si>
    <t>Derechos de petición y tutelas</t>
  </si>
  <si>
    <t>Normatividad laboral administrativa y para la gestión de Talento Humano</t>
  </si>
  <si>
    <t>Procesos por demanda específica</t>
  </si>
  <si>
    <t xml:space="preserve">Temáticas requeridas por los procesos por necesidades específicas </t>
  </si>
  <si>
    <t xml:space="preserve">Fortalecimiento del SER </t>
  </si>
  <si>
    <t xml:space="preserve">Liderazgo </t>
  </si>
  <si>
    <t>Trabajo en equipo</t>
  </si>
  <si>
    <t>Comunicación asertiva</t>
  </si>
  <si>
    <t xml:space="preserve">Gestión del Conflicto y Educación para la Paz </t>
  </si>
  <si>
    <t>Concertación y negociación</t>
  </si>
  <si>
    <t>Orientación al servicio</t>
  </si>
  <si>
    <t>Inteligencia emocional</t>
  </si>
  <si>
    <t>Bilinguismo y otros</t>
  </si>
  <si>
    <t>Divulgación de Ofertas de bilinguismo</t>
  </si>
  <si>
    <t>Divulgación de oferta de capacitación Distrital y entes aliados</t>
  </si>
  <si>
    <t>Conforme al  Modelo Integrado de Planeación y Gestión (MIPG) el cual plantea la Gestión del Talento Humano como primera dimensión y el centro del mismo, así como a los/as Servidores/as Públicos/as como actor principal en la gestión del servicio público, se identifica la necesidad de construir con base en las necesidades del desarrollo del conocimiento el cronograma 2023 el cual pretende facilitar el desarrollo de competencias, el mejoramiento de los procesos institucionales y el fortalecimiento de la capacidad laboral de los/as Servidores/as a nivel individual y de equipo en la consecución de los resultados y metas institucionales.</t>
  </si>
  <si>
    <t>Manejo de correo electrónico y aplicaciones institucionales (plataformas colaborativas).</t>
  </si>
  <si>
    <t>Elaboración de presentaciones.</t>
  </si>
  <si>
    <t>Habilidades para manejo del público.</t>
  </si>
  <si>
    <t>Plataforma estratégica de la entidad (Misión, Visión, Objetivos estratégicos; Estructura organizacional, plan de desarrollo y articulación de la UAESP con el mismo).</t>
  </si>
  <si>
    <t>Sistema Seguridad y Salud en el Trabajo (Información general, Políticas del SST, protocolo de bioseguridad, sala amiga de la familia lactante).</t>
  </si>
  <si>
    <t>Modelos de gestión (MIPG, SIG).</t>
  </si>
  <si>
    <t>Servicio al Ciudadano (Normatividad, canales de atención a los usuarios, procedimientos para su atención, tratamiento de PQR´s, lenguaje claro).</t>
  </si>
  <si>
    <t>Integración Cultural (Políticas públicas diferenciales: Enfoque de género; enfoque poblacional diferencial, enfoque de derechos humanos; enfoque territorial; enfoque ambiental; Derechos Humanos).</t>
  </si>
  <si>
    <t>Planes y políticas internas (Anticorrupción, antisoborno, entre otras).</t>
  </si>
  <si>
    <t>Planificación, desarrollo territorial y nacional (POT ; Planes Maestros de la entidad; Plan de desarrollo y articulación de la entidad con el mismo).</t>
  </si>
  <si>
    <t>Evaluación de desempeño.</t>
  </si>
  <si>
    <t>Acoso Laboral y Acoso Sexual (Ley 1010 de 2006).</t>
  </si>
  <si>
    <t>Derecho de las mujeres a una vida libre de violencia.</t>
  </si>
  <si>
    <t>Situaciones Administrativas y actualización normativa.</t>
  </si>
  <si>
    <t>Ingreso al Servicio Público.</t>
  </si>
  <si>
    <t>Código General Disciplinario.</t>
  </si>
  <si>
    <t>Código de Integridad - Valores Organizacionales.</t>
  </si>
  <si>
    <t>Dependencias de la entidad (su misionalidad, procesos, trámites y Servicios a cargo).</t>
  </si>
  <si>
    <t>Gestión Documental.</t>
  </si>
  <si>
    <t>Orfeo.</t>
  </si>
  <si>
    <t>Gestión de las TIC (Herramientas colaborativas para el apoyo a la gestión; aplicativos de conectividad, correo, almacenamiento de información, entre otras).</t>
  </si>
  <si>
    <t>Seguridad digital (MSPI - Modelo de seguridad y privacidad de la información -, ciberseguridad, ciberdefensa, trabajo seguro en casa, datos personales, activos de información, gestión de incidentes).</t>
  </si>
  <si>
    <t>Gobierno digital (Datos abiertos).</t>
  </si>
  <si>
    <t>Gestión de comunicaciones.</t>
  </si>
  <si>
    <t>Socialización planes, programas, procesos, procedimientos del SIG.</t>
  </si>
  <si>
    <t>Formulación y seguimiento de planes.</t>
  </si>
  <si>
    <t>Comisión de personal (Actualización normativa que aplique, Competencias comportamentales y laborales).</t>
  </si>
  <si>
    <t>Formulación y seguimiento de políticas públicas.</t>
  </si>
  <si>
    <t>Rendición de cuentas.</t>
  </si>
  <si>
    <t>Control Social al Empleo Público.</t>
  </si>
  <si>
    <t>Participación Ciudadana.</t>
  </si>
  <si>
    <t>Tablas de retención documental y cuadro de clasificación documental.</t>
  </si>
  <si>
    <t>Normas técnicas de los procesos (Ej: Contables, SST, Técnica 6047).</t>
  </si>
  <si>
    <t>Normas Internacionales de Auditoría Interna del Instituto de Auditores Internos (IIA).</t>
  </si>
  <si>
    <t>Sistema de control interno y líneas de defensa.</t>
  </si>
  <si>
    <t>Sostenibilidad ambiental (Manejo eficiente de residuos; PIGA, entre otros asociados).</t>
  </si>
  <si>
    <t>Gestión Integral de riesgos.</t>
  </si>
  <si>
    <t>Integración de los sistemas.</t>
  </si>
  <si>
    <t>Actualización normas ISO (Priorización ISO 9001; 31000).</t>
  </si>
  <si>
    <t>Formulación y seguimiento de indicadores.</t>
  </si>
  <si>
    <t>Sistematización de la información (Big data).</t>
  </si>
  <si>
    <t>Gestión de la innovación.</t>
  </si>
  <si>
    <t>Gestión del conocimiento (Inventario de conocimientos; formación a formadores, entre otros asociados).</t>
  </si>
  <si>
    <t>Scrum.</t>
  </si>
  <si>
    <t>Gestión de Proyectos (Formulación, ejecución, seguimiento y evaluación).</t>
  </si>
  <si>
    <t>Actualización normativa, supervisión y liquidación de contratos; modalidades; SECOP II.</t>
  </si>
  <si>
    <t>Enero  de 2023</t>
  </si>
  <si>
    <t>Teniendo en cuenta las necesidades detectadas en cuanto a capacitación se hace necesaria la estructuración de este cronograma, mediante el cual se pretende dar respuesta a las mismas en el marco de los programas definidos en el PIC 2021 - 2024, fortaleciendo las competencias de los funcionarios y aportando al cumplimiento de los objetivos estratégicos de la entidad durante la vigencia 2023</t>
  </si>
  <si>
    <t xml:space="preserve">Sistema Seguridad y Salud en el Trabajo </t>
  </si>
  <si>
    <t>Equipo SST.</t>
  </si>
  <si>
    <t>Psicologo/a</t>
  </si>
  <si>
    <t xml:space="preserve">Prevención de violencias </t>
  </si>
  <si>
    <t>Discapacidad</t>
  </si>
  <si>
    <t>Salud</t>
  </si>
  <si>
    <t>PVE biomecánico: sindrome de tunel de carpo y ergonomia.</t>
  </si>
  <si>
    <t>Sensibilización para la prevención del cáncer de seno y próstata</t>
  </si>
  <si>
    <t>Sala amiga de la familia lactante del entorno laboral</t>
  </si>
  <si>
    <t xml:space="preserve">Plan Estratégico de Seguridad Vial - PESV 
Desplazamientos viales
Sencibilización de actores viales de la Unidad  </t>
  </si>
  <si>
    <t>Seguridad</t>
  </si>
  <si>
    <t>Capacitación en protocolos de atención a victimas (PONS)</t>
  </si>
  <si>
    <t>Capacitación en manejo manual de cargas.</t>
  </si>
  <si>
    <t>Capacitacion en uso y reposición de EPPS.</t>
  </si>
  <si>
    <t>Capacitación de responsabilidad civil penal y administrativa a superiores de contrato con abogado especialista</t>
  </si>
  <si>
    <t xml:space="preserve">Brigada Emocional </t>
  </si>
  <si>
    <t>Capacitación al COPASST: políticas, objetivos, investigación de accidentes de trabajo, inspecciones e identificación de peligros y riesgos</t>
  </si>
  <si>
    <t>APROBADO POR:  Comisión de Personal - Enero 2023.</t>
  </si>
  <si>
    <t>Sensibilizaciones del  PVE de riesgo psicosocial (Depresión,burnout,estrés y ansiedad, prevención de consumo de alcohol y spam).</t>
  </si>
  <si>
    <t>APROBADO POR:  Comisión de Personal - Enero 2023</t>
  </si>
  <si>
    <t>Manual de Políticas y Procedimientos para el tratamiento de datos personales.</t>
  </si>
  <si>
    <t>Curso Básico de Lengua de Señas</t>
  </si>
  <si>
    <t>Talento Humano Oferta Distrital</t>
  </si>
  <si>
    <t>Atención preferente e incluyente a personas con discapacidad múltiple,  psicosocial,  intelectual. Atención preferente e incluyente a personas menores de edad y  población víctima del conflicto armado interno y  en extrema vulnerabilidad.</t>
  </si>
  <si>
    <t>Herramientas ofimáticas (Priorización en excel, Power Point, Word, power bi).</t>
  </si>
  <si>
    <t>CRONOGRAMA PLAN INSTITUCIONAL DE CAPACITACIÓN VIGENCIA 2023</t>
  </si>
  <si>
    <t>Transparencia y Ética Pública (integridad, anticorrupción, valor público, entre otros asociados).</t>
  </si>
  <si>
    <t>De acuerdo al resultado de diagnóstico de necesidades o Manual de Funciones</t>
  </si>
  <si>
    <t>Para Inducción todos los ingresos de personal de planta. En Reinducción deberá cada servidor/ra público/ca asistir mínimo a un espacio de capacitación</t>
  </si>
  <si>
    <t>Total Presupuesto Asignado PIC 2023</t>
  </si>
  <si>
    <t>Presupuesto Actividades PIC</t>
  </si>
  <si>
    <t>Presupuesto Actividades PIC-SST</t>
  </si>
  <si>
    <t>Aplicación de procedimientos en la unidad de correspondencia y Orfeo.</t>
  </si>
  <si>
    <t>Organización de archivos e inventarios documentales (elaboración del inventario - FUID).</t>
  </si>
  <si>
    <t>Conceptualización e implementación del PINAR y PGD.</t>
  </si>
  <si>
    <t>Numeración de Actos Administrativos.</t>
  </si>
  <si>
    <t>Gestión Documental</t>
  </si>
  <si>
    <t>SEGUIMIENTO ENERO - FEBRERO - MARZO</t>
  </si>
  <si>
    <t>SEGUIMIENTO ABRIL - MAYO - JUNIO</t>
  </si>
  <si>
    <t>SEGUIMIENTO JULIO - AGOSTO - SEPTIEMBRE</t>
  </si>
  <si>
    <t>SEGUIMIENTO OCTURBE - NOVIEMBRE - DICIEMBRE</t>
  </si>
  <si>
    <t>Total Programado Mes</t>
  </si>
  <si>
    <t>Total Programado Año</t>
  </si>
  <si>
    <t>Enero 30 de 2023</t>
  </si>
  <si>
    <t>Gestión de Residuos</t>
  </si>
  <si>
    <t>$</t>
  </si>
  <si>
    <t>Elaboración y presentación de documentos escritos (enfoque en redacción de informes y documentos laborales).</t>
  </si>
  <si>
    <t>General</t>
  </si>
  <si>
    <t>SST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</si>
</sst>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 #,##0;[Red]\-&quot;$&quot;\ #,##0"/>
    <numFmt numFmtId="42" formatCode="_-&quot;$&quot;\ * #,##0_-;\-&quot;$&quot;\ * #,##0_-;_-&quot;$&quot;\ * &quot;-&quot;_-;_-@_-"/>
    <numFmt numFmtId="44" formatCode="_-&quot;$&quot;\ * #,##0.00_-;\-&quot;$&quot;\ * #,##0.00_-;_-&quot;$&quot;\ * &quot;-&quot;??_-;_-@_-"/>
    <numFmt numFmtId="164" formatCode="_-* #,##0.00\ _€_-;\-* #,##0.00\ _€_-;_-* &quot;-&quot;??\ _€_-;_-@_-"/>
    <numFmt numFmtId="165" formatCode="_(* #,##0_);_(* \(#,##0\);_(* &quot;-&quot;_);_(@_)"/>
    <numFmt numFmtId="166" formatCode="#,##0;[Red]#,##0"/>
    <numFmt numFmtId="167" formatCode="&quot;$&quot;\ #,##0"/>
    <numFmt numFmtId="168" formatCode="_-&quot;$&quot;\ * #,##0_-;\-&quot;$&quot;\ * #,##0_-;_-&quot;$&quot;\ * &quot;-&quot;??_-;_-@_-"/>
    <numFmt numFmtId="169" formatCode="#,##0.0;[Red]#,##0.0"/>
  </numFmts>
  <fonts count="43" x14ac:knownFonts="1">
    <font>
      <sz val="11"/>
      <color theme="1"/>
      <name val="Calibri"/>
      <family val="2"/>
      <scheme val="minor"/>
    </font>
    <font>
      <b/>
      <sz val="11"/>
      <color theme="1"/>
      <name val="Calibri"/>
      <family val="2"/>
      <scheme val="minor"/>
    </font>
    <font>
      <sz val="10"/>
      <name val="Arial"/>
      <family val="2"/>
    </font>
    <font>
      <b/>
      <sz val="10"/>
      <name val="Arial"/>
      <family val="2"/>
    </font>
    <font>
      <sz val="10"/>
      <name val="Arial"/>
      <family val="2"/>
    </font>
    <font>
      <sz val="11"/>
      <color theme="1"/>
      <name val="Calibri"/>
      <family val="2"/>
      <scheme val="minor"/>
    </font>
    <font>
      <sz val="11"/>
      <color indexed="8"/>
      <name val="Calibri"/>
      <family val="2"/>
    </font>
    <font>
      <b/>
      <sz val="11"/>
      <name val="Arial"/>
      <family val="2"/>
    </font>
    <font>
      <sz val="10"/>
      <color rgb="FF000000"/>
      <name val="Arial"/>
      <family val="2"/>
    </font>
    <font>
      <b/>
      <sz val="11"/>
      <color theme="1"/>
      <name val="Arial"/>
      <family val="2"/>
    </font>
    <font>
      <sz val="11"/>
      <color indexed="8"/>
      <name val="Calibri"/>
      <family val="2"/>
      <scheme val="minor"/>
    </font>
    <font>
      <b/>
      <sz val="9"/>
      <name val="Arial"/>
      <family val="2"/>
    </font>
    <font>
      <b/>
      <sz val="8"/>
      <name val="Arial"/>
      <family val="2"/>
    </font>
    <font>
      <b/>
      <sz val="16"/>
      <name val="Arial"/>
      <family val="2"/>
    </font>
    <font>
      <b/>
      <sz val="12"/>
      <name val="Arial"/>
      <family val="2"/>
    </font>
    <font>
      <sz val="9"/>
      <color theme="1"/>
      <name val="Calibri"/>
      <family val="2"/>
      <scheme val="minor"/>
    </font>
    <font>
      <b/>
      <sz val="14"/>
      <color rgb="FF000000"/>
      <name val="Arial"/>
      <family val="2"/>
    </font>
    <font>
      <b/>
      <sz val="8"/>
      <color rgb="FF000000"/>
      <name val="Arial"/>
      <family val="2"/>
    </font>
    <font>
      <b/>
      <sz val="8"/>
      <color indexed="8"/>
      <name val="Arial"/>
      <family val="2"/>
    </font>
    <font>
      <sz val="8"/>
      <color theme="1"/>
      <name val="Times New Roman"/>
      <family val="1"/>
    </font>
    <font>
      <b/>
      <sz val="11"/>
      <color rgb="FF000000"/>
      <name val="Arial"/>
      <family val="2"/>
    </font>
    <font>
      <sz val="9"/>
      <color theme="1"/>
      <name val="Arial"/>
      <family val="2"/>
    </font>
    <font>
      <sz val="9"/>
      <name val="Calibri"/>
      <family val="2"/>
      <scheme val="minor"/>
    </font>
    <font>
      <b/>
      <sz val="9"/>
      <color theme="1"/>
      <name val="Arial"/>
      <family val="2"/>
    </font>
    <font>
      <b/>
      <sz val="10"/>
      <color rgb="FF000000"/>
      <name val="Arial"/>
      <family val="2"/>
    </font>
    <font>
      <b/>
      <sz val="10"/>
      <color theme="1"/>
      <name val="Arial"/>
      <family val="2"/>
    </font>
    <font>
      <sz val="9"/>
      <color theme="2" tint="-0.89999084444715716"/>
      <name val="Calibri"/>
      <family val="2"/>
      <scheme val="minor"/>
    </font>
    <font>
      <sz val="8"/>
      <color rgb="FF000000"/>
      <name val="Arial"/>
      <family val="2"/>
    </font>
    <font>
      <sz val="8"/>
      <color theme="1"/>
      <name val="Calibri"/>
      <family val="2"/>
      <scheme val="minor"/>
    </font>
    <font>
      <sz val="9"/>
      <color rgb="FF000000"/>
      <name val="Arial"/>
      <family val="2"/>
    </font>
    <font>
      <sz val="9"/>
      <color rgb="FF000000"/>
      <name val="Calibri"/>
      <family val="2"/>
      <scheme val="minor"/>
    </font>
    <font>
      <sz val="11"/>
      <color rgb="FF000000"/>
      <name val="Calibri"/>
      <family val="2"/>
      <scheme val="minor"/>
    </font>
    <font>
      <sz val="8"/>
      <name val="Arial"/>
      <family val="2"/>
    </font>
    <font>
      <sz val="12"/>
      <color theme="1"/>
      <name val="Calibri"/>
      <family val="2"/>
      <scheme val="minor"/>
    </font>
    <font>
      <sz val="11"/>
      <color theme="1"/>
      <name val="Arial"/>
      <family val="2"/>
    </font>
    <font>
      <sz val="11"/>
      <color rgb="FF000000"/>
      <name val="Arial"/>
      <family val="2"/>
    </font>
    <font>
      <sz val="9"/>
      <name val="Arial"/>
      <family val="2"/>
    </font>
    <font>
      <sz val="8"/>
      <color rgb="FF000000"/>
      <name val="Arial"/>
      <family val="2"/>
    </font>
    <font>
      <sz val="9"/>
      <color rgb="FF000000"/>
      <name val="Arial"/>
      <family val="2"/>
    </font>
    <font>
      <sz val="10"/>
      <color rgb="FF000000"/>
      <name val="Arial"/>
      <family val="2"/>
    </font>
    <font>
      <sz val="11"/>
      <name val="Arial"/>
      <family val="2"/>
    </font>
    <font>
      <b/>
      <sz val="8"/>
      <color theme="1"/>
      <name val="Calibri"/>
      <family val="2"/>
      <scheme val="minor"/>
    </font>
    <font>
      <sz val="11"/>
      <color theme="9" tint="0.39997558519241921"/>
      <name val="Calibri"/>
      <family val="2"/>
      <scheme val="minor"/>
    </font>
  </fonts>
  <fills count="15">
    <fill>
      <patternFill patternType="none"/>
    </fill>
    <fill>
      <patternFill patternType="gray125"/>
    </fill>
    <fill>
      <patternFill patternType="solid">
        <fgColor theme="5" tint="-0.249977111117893"/>
        <bgColor indexed="64"/>
      </patternFill>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00B0F0"/>
        <bgColor indexed="64"/>
      </patternFill>
    </fill>
    <fill>
      <patternFill patternType="solid">
        <fgColor rgb="FFFFFFFF"/>
        <bgColor indexed="64"/>
      </patternFill>
    </fill>
    <fill>
      <patternFill patternType="solid">
        <fgColor rgb="FFFFC000"/>
        <bgColor indexed="64"/>
      </patternFill>
    </fill>
    <fill>
      <patternFill patternType="solid">
        <fgColor rgb="FFEDEDED"/>
        <bgColor rgb="FF000000"/>
      </patternFill>
    </fill>
    <fill>
      <patternFill patternType="solid">
        <fgColor rgb="FFFFFF00"/>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right style="thin">
        <color rgb="FF000000"/>
      </right>
      <top style="thin">
        <color rgb="FF000000"/>
      </top>
      <bottom style="thin">
        <color rgb="FF000000"/>
      </bottom>
      <diagonal/>
    </border>
    <border>
      <left/>
      <right style="thin">
        <color indexed="64"/>
      </right>
      <top/>
      <bottom/>
      <diagonal/>
    </border>
  </borders>
  <cellStyleXfs count="18">
    <xf numFmtId="0" fontId="0" fillId="0" borderId="0"/>
    <xf numFmtId="0" fontId="2" fillId="0" borderId="0"/>
    <xf numFmtId="0" fontId="4" fillId="0" borderId="0"/>
    <xf numFmtId="9" fontId="2" fillId="0" borderId="0" applyFont="0" applyFill="0" applyBorder="0" applyAlignment="0" applyProtection="0"/>
    <xf numFmtId="9" fontId="5" fillId="0" borderId="0" applyFont="0" applyFill="0" applyBorder="0" applyAlignment="0" applyProtection="0"/>
    <xf numFmtId="0" fontId="6" fillId="0" borderId="0"/>
    <xf numFmtId="0" fontId="6" fillId="0" borderId="0"/>
    <xf numFmtId="9" fontId="6" fillId="0" borderId="0" applyFill="0" applyBorder="0" applyAlignment="0" applyProtection="0"/>
    <xf numFmtId="0" fontId="5" fillId="0" borderId="0"/>
    <xf numFmtId="9" fontId="6" fillId="0" borderId="0" applyFont="0" applyFill="0" applyBorder="0" applyAlignment="0" applyProtection="0"/>
    <xf numFmtId="0" fontId="10" fillId="0" borderId="0"/>
    <xf numFmtId="164" fontId="6" fillId="0" borderId="0" applyFont="0" applyFill="0" applyBorder="0" applyAlignment="0" applyProtection="0"/>
    <xf numFmtId="165" fontId="6" fillId="0" borderId="0" applyFont="0" applyFill="0" applyBorder="0" applyAlignment="0" applyProtection="0"/>
    <xf numFmtId="9" fontId="6" fillId="0" borderId="0" applyFont="0" applyFill="0" applyBorder="0" applyAlignment="0" applyProtection="0"/>
    <xf numFmtId="42"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0" fontId="33" fillId="0" borderId="0"/>
  </cellStyleXfs>
  <cellXfs count="306">
    <xf numFmtId="0" fontId="0" fillId="0" borderId="0" xfId="0"/>
    <xf numFmtId="0" fontId="0" fillId="0" borderId="0" xfId="0" applyAlignment="1">
      <alignment horizontal="center"/>
    </xf>
    <xf numFmtId="0" fontId="3" fillId="0" borderId="0" xfId="0" applyFont="1" applyAlignment="1">
      <alignment horizontal="center" wrapText="1"/>
    </xf>
    <xf numFmtId="0" fontId="3" fillId="0" borderId="0" xfId="0" applyFont="1" applyAlignment="1">
      <alignment vertical="center" wrapText="1"/>
    </xf>
    <xf numFmtId="0" fontId="11" fillId="0" borderId="0" xfId="0" applyFont="1" applyAlignment="1">
      <alignment horizontal="center" vertical="center"/>
    </xf>
    <xf numFmtId="0" fontId="14" fillId="0" borderId="0" xfId="0" applyFont="1" applyAlignment="1">
      <alignment horizontal="left" vertical="center"/>
    </xf>
    <xf numFmtId="42" fontId="14" fillId="0" borderId="0" xfId="14" applyFont="1" applyFill="1" applyBorder="1" applyAlignment="1">
      <alignment horizontal="center" vertical="center"/>
    </xf>
    <xf numFmtId="14" fontId="14" fillId="0" borderId="0" xfId="0" applyNumberFormat="1" applyFont="1" applyAlignment="1">
      <alignment horizontal="center" vertical="center"/>
    </xf>
    <xf numFmtId="9" fontId="14" fillId="0" borderId="0" xfId="4" applyFont="1" applyFill="1" applyBorder="1" applyAlignment="1">
      <alignment vertical="center"/>
    </xf>
    <xf numFmtId="0" fontId="14" fillId="0" borderId="0" xfId="0" applyFont="1" applyAlignment="1">
      <alignment vertical="center"/>
    </xf>
    <xf numFmtId="0" fontId="14" fillId="0" borderId="0" xfId="0" applyFont="1" applyAlignment="1">
      <alignment horizontal="center"/>
    </xf>
    <xf numFmtId="0" fontId="3" fillId="0" borderId="1" xfId="0" applyFont="1" applyBorder="1" applyAlignment="1">
      <alignment horizontal="center" vertical="center" wrapText="1"/>
    </xf>
    <xf numFmtId="0" fontId="17" fillId="0" borderId="0" xfId="0" applyFont="1" applyAlignment="1">
      <alignment vertical="center"/>
    </xf>
    <xf numFmtId="0" fontId="16" fillId="0" borderId="0" xfId="0" applyFont="1" applyAlignment="1">
      <alignment vertical="center"/>
    </xf>
    <xf numFmtId="42" fontId="16" fillId="0" borderId="0" xfId="14" applyFont="1" applyBorder="1" applyAlignment="1">
      <alignment vertical="center"/>
    </xf>
    <xf numFmtId="9" fontId="16" fillId="0" borderId="0" xfId="4" applyFont="1" applyBorder="1" applyAlignment="1">
      <alignment vertical="center"/>
    </xf>
    <xf numFmtId="0" fontId="16" fillId="0" borderId="0" xfId="0" applyFont="1" applyAlignment="1">
      <alignment horizontal="center"/>
    </xf>
    <xf numFmtId="0" fontId="17" fillId="8" borderId="1" xfId="0" applyFont="1" applyFill="1" applyBorder="1" applyAlignment="1">
      <alignment horizontal="center" vertical="center" wrapText="1"/>
    </xf>
    <xf numFmtId="42" fontId="17" fillId="7" borderId="1" xfId="14" applyFont="1" applyFill="1" applyBorder="1" applyAlignment="1">
      <alignment horizontal="center" vertical="center" wrapText="1"/>
    </xf>
    <xf numFmtId="9" fontId="17" fillId="7" borderId="1" xfId="4" applyFont="1" applyFill="1" applyBorder="1" applyAlignment="1">
      <alignment horizontal="center" vertical="center" wrapText="1"/>
    </xf>
    <xf numFmtId="0" fontId="17" fillId="9" borderId="1" xfId="0" applyFont="1" applyFill="1" applyBorder="1" applyAlignment="1">
      <alignment horizontal="center" vertical="center" wrapText="1"/>
    </xf>
    <xf numFmtId="0" fontId="12" fillId="0" borderId="0" xfId="0" applyFont="1" applyAlignment="1">
      <alignment vertical="center"/>
    </xf>
    <xf numFmtId="0" fontId="19" fillId="0" borderId="0" xfId="0" applyFont="1" applyAlignment="1">
      <alignment vertical="center"/>
    </xf>
    <xf numFmtId="0" fontId="20" fillId="3" borderId="4" xfId="0" applyFont="1" applyFill="1" applyBorder="1" applyAlignment="1">
      <alignment vertical="center" wrapText="1"/>
    </xf>
    <xf numFmtId="9" fontId="20" fillId="3" borderId="4" xfId="4" applyFont="1" applyFill="1" applyBorder="1" applyAlignment="1">
      <alignment vertical="center" wrapText="1"/>
    </xf>
    <xf numFmtId="0" fontId="20" fillId="3" borderId="4" xfId="0" applyFont="1" applyFill="1" applyBorder="1" applyAlignment="1">
      <alignment horizontal="center" wrapText="1"/>
    </xf>
    <xf numFmtId="0" fontId="20" fillId="3" borderId="2" xfId="0" applyFont="1" applyFill="1" applyBorder="1" applyAlignment="1">
      <alignment horizontal="center" wrapText="1"/>
    </xf>
    <xf numFmtId="0" fontId="21" fillId="6" borderId="1" xfId="0" applyFont="1" applyFill="1" applyBorder="1" applyAlignment="1">
      <alignment horizontal="center" vertical="center"/>
    </xf>
    <xf numFmtId="0" fontId="21" fillId="2" borderId="1" xfId="0" applyFont="1" applyFill="1" applyBorder="1" applyAlignment="1">
      <alignment horizontal="center" vertical="center"/>
    </xf>
    <xf numFmtId="0" fontId="23" fillId="8" borderId="1" xfId="0" applyFont="1" applyFill="1" applyBorder="1" applyAlignment="1">
      <alignment horizontal="center" vertical="center"/>
    </xf>
    <xf numFmtId="0" fontId="1" fillId="8" borderId="0" xfId="0" applyFont="1" applyFill="1"/>
    <xf numFmtId="0" fontId="1" fillId="5" borderId="0" xfId="0" applyFont="1" applyFill="1"/>
    <xf numFmtId="42" fontId="0" fillId="0" borderId="0" xfId="14" applyFont="1"/>
    <xf numFmtId="9" fontId="5" fillId="0" borderId="0" xfId="4" applyFont="1"/>
    <xf numFmtId="0" fontId="28" fillId="0" borderId="0" xfId="0" applyFont="1"/>
    <xf numFmtId="0" fontId="0" fillId="0" borderId="0" xfId="0" applyAlignment="1">
      <alignment vertical="center"/>
    </xf>
    <xf numFmtId="0" fontId="0" fillId="0" borderId="7" xfId="0" applyBorder="1" applyAlignment="1">
      <alignment horizontal="center"/>
    </xf>
    <xf numFmtId="42" fontId="23" fillId="8" borderId="7" xfId="14" applyFont="1" applyFill="1" applyBorder="1" applyAlignment="1">
      <alignment horizontal="center" vertical="center"/>
    </xf>
    <xf numFmtId="0" fontId="20" fillId="3" borderId="4" xfId="0" applyFont="1" applyFill="1" applyBorder="1" applyAlignment="1">
      <alignment horizontal="left" vertical="center" wrapText="1"/>
    </xf>
    <xf numFmtId="0" fontId="17" fillId="7" borderId="1" xfId="0" applyFont="1" applyFill="1" applyBorder="1" applyAlignment="1">
      <alignment horizontal="center" vertical="center" wrapText="1"/>
    </xf>
    <xf numFmtId="0" fontId="11" fillId="0" borderId="0" xfId="0" applyFont="1" applyAlignment="1">
      <alignment horizontal="center" vertical="center" wrapText="1"/>
    </xf>
    <xf numFmtId="0" fontId="16" fillId="0" borderId="0" xfId="0" applyFont="1" applyAlignment="1">
      <alignment horizontal="center" vertical="center" wrapText="1"/>
    </xf>
    <xf numFmtId="0" fontId="0" fillId="0" borderId="0" xfId="0" applyAlignment="1">
      <alignment horizontal="center" wrapText="1"/>
    </xf>
    <xf numFmtId="0" fontId="9" fillId="5" borderId="1" xfId="0" applyFont="1" applyFill="1" applyBorder="1" applyAlignment="1">
      <alignment horizontal="center" vertical="center"/>
    </xf>
    <xf numFmtId="42" fontId="9" fillId="5" borderId="1" xfId="14" applyFont="1" applyFill="1" applyBorder="1" applyAlignment="1">
      <alignment horizontal="center" vertical="center"/>
    </xf>
    <xf numFmtId="9" fontId="9" fillId="5" borderId="1" xfId="4" applyFont="1" applyFill="1" applyBorder="1" applyAlignment="1">
      <alignment horizontal="center" vertical="center"/>
    </xf>
    <xf numFmtId="0" fontId="9" fillId="5" borderId="1" xfId="0" applyFont="1" applyFill="1" applyBorder="1" applyAlignment="1">
      <alignment horizontal="center" wrapText="1"/>
    </xf>
    <xf numFmtId="0" fontId="1" fillId="5" borderId="1" xfId="0" applyFont="1" applyFill="1" applyBorder="1" applyAlignment="1">
      <alignment horizontal="center"/>
    </xf>
    <xf numFmtId="6" fontId="20" fillId="3" borderId="1" xfId="14" applyNumberFormat="1" applyFont="1" applyFill="1" applyBorder="1" applyAlignment="1">
      <alignment horizontal="center" vertical="center" wrapText="1"/>
    </xf>
    <xf numFmtId="0" fontId="20" fillId="3" borderId="4" xfId="0" applyFont="1" applyFill="1" applyBorder="1" applyAlignment="1">
      <alignment horizontal="center" vertical="center" wrapText="1"/>
    </xf>
    <xf numFmtId="42" fontId="8" fillId="4" borderId="10" xfId="14" applyFont="1" applyFill="1" applyBorder="1" applyAlignment="1">
      <alignment horizontal="center" vertical="center" wrapText="1"/>
    </xf>
    <xf numFmtId="42" fontId="8" fillId="4" borderId="7" xfId="14" applyFont="1" applyFill="1" applyBorder="1" applyAlignment="1">
      <alignment horizontal="center" vertical="center" wrapText="1"/>
    </xf>
    <xf numFmtId="0" fontId="23" fillId="8" borderId="9" xfId="0" applyFont="1" applyFill="1" applyBorder="1" applyAlignment="1">
      <alignment horizontal="center" vertical="center"/>
    </xf>
    <xf numFmtId="0" fontId="23" fillId="8" borderId="8" xfId="0" applyFont="1" applyFill="1" applyBorder="1" applyAlignment="1">
      <alignment horizontal="center" vertical="center"/>
    </xf>
    <xf numFmtId="0" fontId="23" fillId="8" borderId="6" xfId="0" applyFont="1" applyFill="1" applyBorder="1" applyAlignment="1">
      <alignment horizontal="center" vertical="center"/>
    </xf>
    <xf numFmtId="0" fontId="23" fillId="8" borderId="5" xfId="0" applyFont="1" applyFill="1" applyBorder="1" applyAlignment="1">
      <alignment horizontal="center" vertical="center"/>
    </xf>
    <xf numFmtId="42" fontId="23" fillId="8" borderId="10" xfId="14" applyFont="1" applyFill="1" applyBorder="1" applyAlignment="1">
      <alignment horizontal="center" vertical="center"/>
    </xf>
    <xf numFmtId="9" fontId="23" fillId="8" borderId="10" xfId="4" applyFont="1" applyFill="1" applyBorder="1" applyAlignment="1">
      <alignment horizontal="center" vertical="center"/>
    </xf>
    <xf numFmtId="0" fontId="23" fillId="8" borderId="10" xfId="0" applyFont="1" applyFill="1" applyBorder="1" applyAlignment="1">
      <alignment horizontal="center" wrapText="1"/>
    </xf>
    <xf numFmtId="42" fontId="24" fillId="8" borderId="7" xfId="14" applyFont="1" applyFill="1" applyBorder="1" applyAlignment="1">
      <alignment horizontal="center" vertical="center" wrapText="1"/>
    </xf>
    <xf numFmtId="167" fontId="24" fillId="8" borderId="7" xfId="4" applyNumberFormat="1" applyFont="1" applyFill="1" applyBorder="1" applyAlignment="1">
      <alignment horizontal="center" vertical="center" wrapText="1"/>
    </xf>
    <xf numFmtId="9" fontId="25" fillId="8" borderId="7" xfId="4" applyFont="1" applyFill="1" applyBorder="1" applyAlignment="1">
      <alignment horizontal="center" vertical="center" wrapText="1"/>
    </xf>
    <xf numFmtId="0" fontId="23" fillId="8" borderId="7" xfId="0" applyFont="1" applyFill="1" applyBorder="1" applyAlignment="1">
      <alignment horizontal="center" wrapText="1"/>
    </xf>
    <xf numFmtId="42" fontId="23" fillId="8" borderId="12" xfId="14" applyFont="1" applyFill="1" applyBorder="1" applyAlignment="1">
      <alignment horizontal="center" vertical="center"/>
    </xf>
    <xf numFmtId="0" fontId="23" fillId="8" borderId="7" xfId="0" applyFont="1" applyFill="1" applyBorder="1" applyAlignment="1">
      <alignment horizontal="center" vertical="center"/>
    </xf>
    <xf numFmtId="9" fontId="23" fillId="8" borderId="7" xfId="4" applyFont="1" applyFill="1" applyBorder="1" applyAlignment="1">
      <alignment horizontal="center" vertical="center"/>
    </xf>
    <xf numFmtId="42" fontId="23" fillId="8" borderId="11" xfId="14" applyFont="1" applyFill="1" applyBorder="1" applyAlignment="1">
      <alignment horizontal="center" vertical="center"/>
    </xf>
    <xf numFmtId="42" fontId="23" fillId="8" borderId="8" xfId="14" applyFont="1" applyFill="1" applyBorder="1" applyAlignment="1">
      <alignment horizontal="center" vertical="center"/>
    </xf>
    <xf numFmtId="0" fontId="23" fillId="8" borderId="15" xfId="0" applyFont="1" applyFill="1" applyBorder="1" applyAlignment="1">
      <alignment horizontal="center" vertical="center"/>
    </xf>
    <xf numFmtId="166" fontId="8" fillId="4" borderId="12" xfId="4" applyNumberFormat="1" applyFont="1" applyFill="1" applyBorder="1" applyAlignment="1">
      <alignment horizontal="center" vertical="center" wrapText="1"/>
    </xf>
    <xf numFmtId="9" fontId="8" fillId="4" borderId="12" xfId="4" applyFont="1" applyFill="1" applyBorder="1" applyAlignment="1">
      <alignment horizontal="center" vertical="center" wrapText="1"/>
    </xf>
    <xf numFmtId="0" fontId="0" fillId="6" borderId="0" xfId="0" applyFill="1"/>
    <xf numFmtId="9" fontId="0" fillId="0" borderId="0" xfId="0" applyNumberFormat="1" applyAlignment="1">
      <alignment horizontal="center"/>
    </xf>
    <xf numFmtId="9" fontId="0" fillId="0" borderId="0" xfId="4" applyFont="1"/>
    <xf numFmtId="0" fontId="3" fillId="4" borderId="0" xfId="0" applyFont="1" applyFill="1" applyAlignment="1">
      <alignment vertical="center" wrapText="1"/>
    </xf>
    <xf numFmtId="0" fontId="36" fillId="6" borderId="1" xfId="0" applyFont="1" applyFill="1" applyBorder="1" applyAlignment="1">
      <alignment horizontal="center" vertical="center"/>
    </xf>
    <xf numFmtId="166" fontId="27" fillId="4" borderId="12" xfId="4" applyNumberFormat="1" applyFont="1" applyFill="1" applyBorder="1" applyAlignment="1">
      <alignment horizontal="center" vertical="center" wrapText="1"/>
    </xf>
    <xf numFmtId="0" fontId="0" fillId="6" borderId="1" xfId="0" applyFill="1" applyBorder="1"/>
    <xf numFmtId="0" fontId="12" fillId="0" borderId="0" xfId="0" applyFont="1" applyAlignment="1">
      <alignment horizontal="left" vertical="center"/>
    </xf>
    <xf numFmtId="0" fontId="17" fillId="0" borderId="0" xfId="0" applyFont="1" applyAlignment="1">
      <alignment horizontal="left" vertical="center"/>
    </xf>
    <xf numFmtId="1" fontId="21" fillId="6" borderId="1" xfId="0" applyNumberFormat="1" applyFont="1" applyFill="1" applyBorder="1" applyAlignment="1">
      <alignment horizontal="center" vertical="center"/>
    </xf>
    <xf numFmtId="1" fontId="21" fillId="2" borderId="1" xfId="0" applyNumberFormat="1" applyFont="1" applyFill="1" applyBorder="1" applyAlignment="1">
      <alignment horizontal="center" vertical="center"/>
    </xf>
    <xf numFmtId="1" fontId="21" fillId="6" borderId="7" xfId="0" applyNumberFormat="1" applyFont="1" applyFill="1" applyBorder="1" applyAlignment="1">
      <alignment horizontal="center" vertical="center"/>
    </xf>
    <xf numFmtId="1" fontId="21" fillId="2" borderId="7" xfId="0" applyNumberFormat="1" applyFont="1" applyFill="1" applyBorder="1" applyAlignment="1">
      <alignment horizontal="center" vertical="center"/>
    </xf>
    <xf numFmtId="1" fontId="21" fillId="6" borderId="2" xfId="0" applyNumberFormat="1" applyFont="1" applyFill="1" applyBorder="1" applyAlignment="1">
      <alignment horizontal="center" vertical="center"/>
    </xf>
    <xf numFmtId="1" fontId="23" fillId="8" borderId="1" xfId="0" applyNumberFormat="1" applyFont="1" applyFill="1" applyBorder="1" applyAlignment="1">
      <alignment horizontal="center" vertical="center"/>
    </xf>
    <xf numFmtId="0" fontId="41" fillId="0" borderId="0" xfId="0" applyFont="1" applyAlignment="1">
      <alignment horizontal="left"/>
    </xf>
    <xf numFmtId="0" fontId="0" fillId="4" borderId="0" xfId="0" applyFill="1"/>
    <xf numFmtId="0" fontId="0" fillId="6" borderId="0" xfId="0" applyFill="1" applyAlignment="1">
      <alignment vertical="center"/>
    </xf>
    <xf numFmtId="0" fontId="21" fillId="6" borderId="10" xfId="0" applyFont="1" applyFill="1" applyBorder="1" applyAlignment="1">
      <alignment horizontal="center" vertical="center"/>
    </xf>
    <xf numFmtId="166" fontId="32" fillId="4" borderId="12" xfId="4" applyNumberFormat="1" applyFont="1" applyFill="1" applyBorder="1" applyAlignment="1">
      <alignment horizontal="center" vertical="center" wrapText="1"/>
    </xf>
    <xf numFmtId="166" fontId="8" fillId="4" borderId="19" xfId="4" applyNumberFormat="1" applyFont="1" applyFill="1" applyBorder="1" applyAlignment="1">
      <alignment horizontal="center" vertical="center" wrapText="1"/>
    </xf>
    <xf numFmtId="0" fontId="21" fillId="6" borderId="7" xfId="0" applyFont="1" applyFill="1" applyBorder="1" applyAlignment="1">
      <alignment horizontal="center" vertical="center"/>
    </xf>
    <xf numFmtId="0" fontId="21" fillId="2" borderId="7" xfId="0" applyFont="1" applyFill="1" applyBorder="1" applyAlignment="1">
      <alignment horizontal="center" vertical="center"/>
    </xf>
    <xf numFmtId="44" fontId="9" fillId="5" borderId="1" xfId="16" applyFont="1" applyFill="1" applyBorder="1" applyAlignment="1">
      <alignment horizontal="center" vertical="center"/>
    </xf>
    <xf numFmtId="6" fontId="0" fillId="0" borderId="0" xfId="14" applyNumberFormat="1" applyFont="1"/>
    <xf numFmtId="0" fontId="1" fillId="0" borderId="0" xfId="0" applyFont="1"/>
    <xf numFmtId="0" fontId="9" fillId="5" borderId="3" xfId="0" applyFont="1" applyFill="1" applyBorder="1" applyAlignment="1">
      <alignment horizontal="right" vertical="center" wrapText="1"/>
    </xf>
    <xf numFmtId="0" fontId="9" fillId="5" borderId="2" xfId="0" applyFont="1" applyFill="1" applyBorder="1" applyAlignment="1">
      <alignment horizontal="right" vertical="center" wrapText="1"/>
    </xf>
    <xf numFmtId="0" fontId="42" fillId="6" borderId="0" xfId="0" applyFont="1" applyFill="1"/>
    <xf numFmtId="166" fontId="27" fillId="4" borderId="10" xfId="4" applyNumberFormat="1" applyFont="1" applyFill="1" applyBorder="1" applyAlignment="1">
      <alignment horizontal="center" vertical="center" wrapText="1"/>
    </xf>
    <xf numFmtId="166" fontId="27" fillId="4" borderId="7" xfId="4"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20" fillId="14" borderId="4" xfId="0" applyFont="1" applyFill="1" applyBorder="1" applyAlignment="1">
      <alignment horizontal="center" wrapText="1"/>
    </xf>
    <xf numFmtId="0" fontId="17" fillId="13" borderId="1" xfId="0" applyFont="1" applyFill="1" applyBorder="1" applyAlignment="1">
      <alignment horizontal="center" vertical="center" wrapText="1"/>
    </xf>
    <xf numFmtId="0" fontId="3" fillId="3" borderId="0" xfId="0" applyFont="1" applyFill="1" applyAlignment="1">
      <alignment vertical="center" wrapText="1"/>
    </xf>
    <xf numFmtId="0" fontId="0" fillId="0" borderId="1" xfId="0" applyBorder="1"/>
    <xf numFmtId="42" fontId="23" fillId="8" borderId="9" xfId="14" applyFont="1" applyFill="1" applyBorder="1" applyAlignment="1">
      <alignment horizontal="center" vertical="center"/>
    </xf>
    <xf numFmtId="0" fontId="3" fillId="3" borderId="4" xfId="0" applyFont="1" applyFill="1" applyBorder="1" applyAlignment="1">
      <alignment vertical="center" wrapText="1"/>
    </xf>
    <xf numFmtId="0" fontId="3" fillId="3" borderId="2" xfId="0" applyFont="1" applyFill="1" applyBorder="1" applyAlignment="1">
      <alignment vertical="center" wrapText="1"/>
    </xf>
    <xf numFmtId="0" fontId="3" fillId="0" borderId="7" xfId="0" applyFont="1" applyBorder="1" applyAlignment="1">
      <alignment horizontal="center" vertical="center" wrapText="1"/>
    </xf>
    <xf numFmtId="0" fontId="0" fillId="5" borderId="1" xfId="0" applyFill="1" applyBorder="1"/>
    <xf numFmtId="0" fontId="0" fillId="0" borderId="12" xfId="0" applyBorder="1" applyAlignment="1">
      <alignment horizontal="center"/>
    </xf>
    <xf numFmtId="42" fontId="23" fillId="8" borderId="1" xfId="14" applyFont="1" applyFill="1" applyBorder="1" applyAlignment="1">
      <alignment horizontal="center" vertical="center"/>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0" fillId="8" borderId="10" xfId="0" applyFill="1" applyBorder="1" applyAlignment="1">
      <alignment horizontal="center"/>
    </xf>
    <xf numFmtId="0" fontId="0" fillId="8" borderId="7" xfId="0" applyFill="1" applyBorder="1" applyAlignment="1">
      <alignment horizontal="center"/>
    </xf>
    <xf numFmtId="0" fontId="3" fillId="3"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2" xfId="0" applyFont="1" applyFill="1" applyBorder="1" applyAlignment="1">
      <alignment horizontal="center" vertical="center"/>
    </xf>
    <xf numFmtId="0" fontId="0" fillId="0" borderId="10" xfId="0" applyBorder="1" applyAlignment="1">
      <alignment horizontal="center"/>
    </xf>
    <xf numFmtId="0" fontId="0" fillId="0" borderId="7" xfId="0" applyBorder="1" applyAlignment="1">
      <alignment horizontal="center"/>
    </xf>
    <xf numFmtId="42" fontId="8" fillId="4" borderId="10" xfId="14" applyFont="1" applyFill="1" applyBorder="1" applyAlignment="1">
      <alignment horizontal="center" vertical="center" wrapText="1"/>
    </xf>
    <xf numFmtId="42" fontId="8" fillId="4" borderId="7" xfId="14" applyFont="1" applyFill="1" applyBorder="1" applyAlignment="1">
      <alignment horizontal="center" vertical="center" wrapText="1"/>
    </xf>
    <xf numFmtId="0" fontId="0" fillId="0" borderId="1" xfId="0" applyBorder="1" applyAlignment="1">
      <alignment horizontal="center"/>
    </xf>
    <xf numFmtId="42" fontId="23" fillId="8" borderId="10" xfId="14" applyFont="1" applyFill="1" applyBorder="1" applyAlignment="1">
      <alignment horizontal="center" vertical="center"/>
    </xf>
    <xf numFmtId="42" fontId="23" fillId="8" borderId="7" xfId="14" applyFont="1" applyFill="1" applyBorder="1" applyAlignment="1">
      <alignment horizontal="center" vertical="center"/>
    </xf>
    <xf numFmtId="0" fontId="3" fillId="0" borderId="1" xfId="0" applyFont="1" applyBorder="1" applyAlignment="1">
      <alignment horizontal="center" vertical="center" wrapText="1"/>
    </xf>
    <xf numFmtId="0" fontId="0" fillId="0" borderId="10" xfId="0" applyBorder="1" applyAlignment="1">
      <alignment horizontal="center" vertical="center"/>
    </xf>
    <xf numFmtId="0" fontId="0" fillId="0" borderId="7" xfId="0" applyBorder="1" applyAlignment="1">
      <alignment horizontal="center" vertical="center"/>
    </xf>
    <xf numFmtId="0" fontId="3" fillId="4" borderId="10"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0" fillId="0" borderId="10" xfId="0" applyBorder="1" applyAlignment="1">
      <alignment horizontal="center" wrapText="1"/>
    </xf>
    <xf numFmtId="0" fontId="0" fillId="0" borderId="7" xfId="0" applyBorder="1" applyAlignment="1">
      <alignment horizontal="center" wrapText="1"/>
    </xf>
    <xf numFmtId="0" fontId="3" fillId="3" borderId="1" xfId="0" applyFont="1" applyFill="1" applyBorder="1" applyAlignment="1">
      <alignment horizontal="center" vertical="center" wrapText="1"/>
    </xf>
    <xf numFmtId="168" fontId="8" fillId="4" borderId="10" xfId="16" applyNumberFormat="1" applyFont="1" applyFill="1" applyBorder="1" applyAlignment="1">
      <alignment horizontal="center" vertical="center" wrapText="1"/>
    </xf>
    <xf numFmtId="168" fontId="8" fillId="4" borderId="7" xfId="16" applyNumberFormat="1" applyFont="1" applyFill="1" applyBorder="1" applyAlignment="1">
      <alignment horizontal="center" vertical="center" wrapText="1"/>
    </xf>
    <xf numFmtId="42" fontId="8" fillId="4" borderId="1" xfId="14" applyFont="1" applyFill="1" applyBorder="1" applyAlignment="1">
      <alignment horizontal="center" vertical="center" wrapText="1"/>
    </xf>
    <xf numFmtId="0" fontId="15" fillId="4" borderId="10" xfId="0" applyFont="1" applyFill="1" applyBorder="1" applyAlignment="1">
      <alignment horizontal="left" vertical="center" wrapText="1"/>
    </xf>
    <xf numFmtId="0" fontId="15" fillId="4" borderId="7" xfId="0" applyFont="1" applyFill="1" applyBorder="1" applyAlignment="1">
      <alignment horizontal="left"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20" fillId="3" borderId="1" xfId="0" applyFont="1" applyFill="1" applyBorder="1" applyAlignment="1">
      <alignment horizontal="left" vertical="center" wrapText="1"/>
    </xf>
    <xf numFmtId="166" fontId="8" fillId="4" borderId="10" xfId="4" applyNumberFormat="1" applyFont="1" applyFill="1" applyBorder="1" applyAlignment="1">
      <alignment horizontal="center" vertical="center" wrapText="1"/>
    </xf>
    <xf numFmtId="166" fontId="8" fillId="4" borderId="7" xfId="4" applyNumberFormat="1" applyFont="1" applyFill="1" applyBorder="1" applyAlignment="1">
      <alignment horizontal="center" vertical="center" wrapText="1"/>
    </xf>
    <xf numFmtId="9" fontId="8" fillId="4" borderId="10" xfId="4" applyFont="1" applyFill="1" applyBorder="1" applyAlignment="1">
      <alignment horizontal="center" vertical="center" wrapText="1"/>
    </xf>
    <xf numFmtId="9" fontId="8" fillId="4" borderId="7" xfId="4" applyFont="1" applyFill="1" applyBorder="1" applyAlignment="1">
      <alignment horizontal="center" vertical="center" wrapText="1"/>
    </xf>
    <xf numFmtId="166" fontId="27" fillId="4" borderId="10" xfId="4" applyNumberFormat="1" applyFont="1" applyFill="1" applyBorder="1" applyAlignment="1">
      <alignment horizontal="center" vertical="center" wrapText="1"/>
    </xf>
    <xf numFmtId="166" fontId="27" fillId="4" borderId="7" xfId="4" applyNumberFormat="1" applyFont="1" applyFill="1" applyBorder="1" applyAlignment="1">
      <alignment horizontal="center" vertical="center" wrapText="1"/>
    </xf>
    <xf numFmtId="0" fontId="23" fillId="8" borderId="10" xfId="0" applyFont="1" applyFill="1" applyBorder="1" applyAlignment="1">
      <alignment horizontal="center" vertical="center"/>
    </xf>
    <xf numFmtId="0" fontId="23" fillId="8" borderId="7" xfId="0" applyFont="1" applyFill="1" applyBorder="1" applyAlignment="1">
      <alignment horizontal="center" vertical="center"/>
    </xf>
    <xf numFmtId="9" fontId="23" fillId="8" borderId="10" xfId="4" applyFont="1" applyFill="1" applyBorder="1" applyAlignment="1">
      <alignment horizontal="center" vertical="center"/>
    </xf>
    <xf numFmtId="9" fontId="23" fillId="8" borderId="7" xfId="4" applyFont="1" applyFill="1" applyBorder="1" applyAlignment="1">
      <alignment horizontal="center" vertical="center"/>
    </xf>
    <xf numFmtId="166" fontId="37" fillId="4" borderId="10" xfId="4" applyNumberFormat="1" applyFont="1" applyFill="1" applyBorder="1" applyAlignment="1">
      <alignment horizontal="center" vertical="center" wrapText="1"/>
    </xf>
    <xf numFmtId="166" fontId="27" fillId="4" borderId="16" xfId="4" applyNumberFormat="1" applyFont="1" applyFill="1" applyBorder="1" applyAlignment="1">
      <alignment horizontal="center" vertical="center" wrapText="1"/>
    </xf>
    <xf numFmtId="166" fontId="27" fillId="4" borderId="17" xfId="4" applyNumberFormat="1" applyFont="1" applyFill="1" applyBorder="1" applyAlignment="1">
      <alignment horizontal="center" vertical="center" wrapText="1"/>
    </xf>
    <xf numFmtId="166" fontId="29" fillId="4" borderId="14" xfId="4" applyNumberFormat="1" applyFont="1" applyFill="1" applyBorder="1" applyAlignment="1">
      <alignment horizontal="center" vertical="center" wrapText="1"/>
    </xf>
    <xf numFmtId="166" fontId="29" fillId="4" borderId="8" xfId="4" applyNumberFormat="1" applyFont="1" applyFill="1" applyBorder="1" applyAlignment="1">
      <alignment horizontal="center" vertical="center" wrapText="1"/>
    </xf>
    <xf numFmtId="166" fontId="29" fillId="4" borderId="5" xfId="4" applyNumberFormat="1" applyFont="1" applyFill="1" applyBorder="1" applyAlignment="1">
      <alignment horizontal="center" vertical="center" wrapText="1"/>
    </xf>
    <xf numFmtId="166" fontId="8" fillId="4" borderId="18" xfId="4" applyNumberFormat="1" applyFont="1" applyFill="1" applyBorder="1" applyAlignment="1">
      <alignment horizontal="center" vertical="center" wrapText="1"/>
    </xf>
    <xf numFmtId="166" fontId="29" fillId="4" borderId="10" xfId="4" applyNumberFormat="1" applyFont="1" applyFill="1" applyBorder="1" applyAlignment="1">
      <alignment horizontal="center" vertical="center" wrapText="1"/>
    </xf>
    <xf numFmtId="166" fontId="29" fillId="4" borderId="12" xfId="4" applyNumberFormat="1" applyFont="1" applyFill="1" applyBorder="1" applyAlignment="1">
      <alignment horizontal="center" vertical="center" wrapText="1"/>
    </xf>
    <xf numFmtId="166" fontId="8" fillId="4" borderId="8" xfId="4" applyNumberFormat="1" applyFont="1" applyFill="1" applyBorder="1" applyAlignment="1">
      <alignment horizontal="center" vertical="center" wrapText="1"/>
    </xf>
    <xf numFmtId="166" fontId="8" fillId="4" borderId="5" xfId="4" applyNumberFormat="1" applyFont="1" applyFill="1" applyBorder="1" applyAlignment="1">
      <alignment horizontal="center" vertical="center" wrapText="1"/>
    </xf>
    <xf numFmtId="0" fontId="21" fillId="0" borderId="10" xfId="0" applyFont="1" applyBorder="1" applyAlignment="1">
      <alignment horizontal="center" vertical="center" wrapText="1"/>
    </xf>
    <xf numFmtId="0" fontId="21" fillId="0" borderId="7" xfId="0" applyFont="1" applyBorder="1" applyAlignment="1">
      <alignment horizontal="center" vertical="center" wrapText="1"/>
    </xf>
    <xf numFmtId="0" fontId="30" fillId="0" borderId="1" xfId="0" applyFont="1" applyBorder="1" applyAlignment="1">
      <alignment horizontal="justify" vertical="center" wrapText="1"/>
    </xf>
    <xf numFmtId="166" fontId="38" fillId="4" borderId="10" xfId="4" applyNumberFormat="1" applyFont="1" applyFill="1" applyBorder="1" applyAlignment="1">
      <alignment horizontal="center" vertical="center" wrapText="1"/>
    </xf>
    <xf numFmtId="166" fontId="38" fillId="4" borderId="7" xfId="4" applyNumberFormat="1" applyFont="1" applyFill="1" applyBorder="1" applyAlignment="1">
      <alignment horizontal="center" vertical="center" wrapText="1"/>
    </xf>
    <xf numFmtId="0" fontId="15" fillId="0" borderId="10" xfId="0" applyFont="1" applyBorder="1" applyAlignment="1">
      <alignment horizontal="center" vertical="center" wrapText="1"/>
    </xf>
    <xf numFmtId="0" fontId="15" fillId="0" borderId="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7" xfId="0" applyFont="1" applyBorder="1" applyAlignment="1">
      <alignment horizontal="center" vertical="center" wrapText="1"/>
    </xf>
    <xf numFmtId="0" fontId="21" fillId="0" borderId="10" xfId="0" applyFont="1" applyBorder="1" applyAlignment="1">
      <alignment horizontal="center" vertical="center"/>
    </xf>
    <xf numFmtId="0" fontId="21" fillId="0" borderId="7" xfId="0" applyFont="1" applyBorder="1" applyAlignment="1">
      <alignment horizontal="center" vertical="center"/>
    </xf>
    <xf numFmtId="0" fontId="15" fillId="0" borderId="1" xfId="0" applyFont="1" applyBorder="1" applyAlignment="1">
      <alignment horizontal="justify" vertical="center" wrapText="1"/>
    </xf>
    <xf numFmtId="0" fontId="22" fillId="0" borderId="1" xfId="0" applyFont="1" applyBorder="1" applyAlignment="1">
      <alignment horizontal="justify" vertical="center" wrapText="1"/>
    </xf>
    <xf numFmtId="0" fontId="20" fillId="3" borderId="3"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30" fillId="0" borderId="10" xfId="0" applyFont="1" applyBorder="1" applyAlignment="1">
      <alignment horizontal="justify" vertical="center" wrapText="1"/>
    </xf>
    <xf numFmtId="0" fontId="30" fillId="0" borderId="12" xfId="0" applyFont="1" applyBorder="1" applyAlignment="1">
      <alignment horizontal="justify" vertical="center" wrapText="1"/>
    </xf>
    <xf numFmtId="0" fontId="15" fillId="0" borderId="10" xfId="0" applyFont="1" applyBorder="1" applyAlignment="1">
      <alignment horizontal="justify" vertical="center" wrapText="1"/>
    </xf>
    <xf numFmtId="0" fontId="15" fillId="0" borderId="7" xfId="0" applyFont="1" applyBorder="1" applyAlignment="1">
      <alignment horizontal="justify" vertical="center" wrapText="1"/>
    </xf>
    <xf numFmtId="0" fontId="9" fillId="8" borderId="3" xfId="0" applyFont="1" applyFill="1" applyBorder="1" applyAlignment="1">
      <alignment horizontal="right" vertical="center" wrapText="1"/>
    </xf>
    <xf numFmtId="0" fontId="9" fillId="8" borderId="2" xfId="0" applyFont="1" applyFill="1" applyBorder="1" applyAlignment="1">
      <alignment horizontal="right" vertical="center" wrapText="1"/>
    </xf>
    <xf numFmtId="0" fontId="15" fillId="0" borderId="10" xfId="0" applyFont="1" applyBorder="1" applyAlignment="1">
      <alignment horizontal="left" vertical="center" wrapText="1"/>
    </xf>
    <xf numFmtId="0" fontId="15" fillId="0" borderId="7" xfId="0" applyFont="1" applyBorder="1" applyAlignment="1">
      <alignment horizontal="left" vertical="center" wrapText="1"/>
    </xf>
    <xf numFmtId="0" fontId="23" fillId="0" borderId="10" xfId="0" applyFont="1" applyBorder="1" applyAlignment="1">
      <alignment horizontal="center" vertical="center"/>
    </xf>
    <xf numFmtId="0" fontId="23" fillId="0" borderId="12" xfId="0" applyFont="1" applyBorder="1" applyAlignment="1">
      <alignment horizontal="center" vertical="center"/>
    </xf>
    <xf numFmtId="0" fontId="23" fillId="0" borderId="7" xfId="0" applyFont="1" applyBorder="1" applyAlignment="1">
      <alignment horizontal="center" vertical="center"/>
    </xf>
    <xf numFmtId="168" fontId="8" fillId="4" borderId="1" xfId="16" applyNumberFormat="1" applyFont="1" applyFill="1" applyBorder="1" applyAlignment="1">
      <alignment horizontal="center" vertical="center" wrapText="1"/>
    </xf>
    <xf numFmtId="166" fontId="8" fillId="4" borderId="12" xfId="4" applyNumberFormat="1" applyFont="1" applyFill="1" applyBorder="1" applyAlignment="1">
      <alignment horizontal="center" vertical="center" wrapText="1"/>
    </xf>
    <xf numFmtId="9" fontId="8" fillId="4" borderId="12" xfId="4" applyFont="1" applyFill="1" applyBorder="1" applyAlignment="1">
      <alignment horizontal="center" vertical="center" wrapText="1"/>
    </xf>
    <xf numFmtId="166" fontId="27" fillId="11" borderId="10" xfId="4" applyNumberFormat="1" applyFont="1" applyFill="1" applyBorder="1" applyAlignment="1">
      <alignment horizontal="center" vertical="center" wrapText="1"/>
    </xf>
    <xf numFmtId="166" fontId="27" fillId="11" borderId="7" xfId="4" applyNumberFormat="1" applyFont="1" applyFill="1" applyBorder="1" applyAlignment="1">
      <alignment horizontal="center" vertical="center" wrapText="1"/>
    </xf>
    <xf numFmtId="166" fontId="32" fillId="0" borderId="10" xfId="4" applyNumberFormat="1" applyFont="1" applyFill="1" applyBorder="1" applyAlignment="1">
      <alignment horizontal="center" vertical="center" wrapText="1"/>
    </xf>
    <xf numFmtId="166" fontId="32" fillId="0" borderId="7" xfId="4" applyNumberFormat="1" applyFont="1" applyFill="1" applyBorder="1" applyAlignment="1">
      <alignment horizontal="center" vertical="center" wrapText="1"/>
    </xf>
    <xf numFmtId="9" fontId="8" fillId="4" borderId="1" xfId="4" applyFont="1" applyFill="1" applyBorder="1" applyAlignment="1">
      <alignment horizontal="center" vertical="center" wrapText="1"/>
    </xf>
    <xf numFmtId="166" fontId="8" fillId="4" borderId="1" xfId="4" applyNumberFormat="1" applyFont="1" applyFill="1" applyBorder="1" applyAlignment="1">
      <alignment horizontal="center" vertical="center" wrapText="1"/>
    </xf>
    <xf numFmtId="0" fontId="9" fillId="8" borderId="1" xfId="0" applyFont="1" applyFill="1" applyBorder="1" applyAlignment="1">
      <alignment horizontal="right" vertical="center" wrapText="1"/>
    </xf>
    <xf numFmtId="0" fontId="22" fillId="0" borderId="10" xfId="0" applyFont="1" applyBorder="1" applyAlignment="1">
      <alignment horizontal="justify" vertical="center" wrapText="1"/>
    </xf>
    <xf numFmtId="0" fontId="22" fillId="0" borderId="7" xfId="0" applyFont="1" applyBorder="1" applyAlignment="1">
      <alignment horizontal="justify" vertical="center" wrapText="1"/>
    </xf>
    <xf numFmtId="0" fontId="20" fillId="3" borderId="2" xfId="0" applyFont="1" applyFill="1" applyBorder="1" applyAlignment="1">
      <alignment horizontal="left" vertical="center" wrapText="1"/>
    </xf>
    <xf numFmtId="0" fontId="26" fillId="0" borderId="1" xfId="0" applyFont="1" applyBorder="1" applyAlignment="1">
      <alignment horizontal="justify"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0" borderId="6" xfId="0" applyBorder="1" applyAlignment="1">
      <alignment horizontal="center" vertical="center" wrapText="1"/>
    </xf>
    <xf numFmtId="166" fontId="27" fillId="4" borderId="12" xfId="4" applyNumberFormat="1" applyFont="1" applyFill="1" applyBorder="1" applyAlignment="1">
      <alignment horizontal="center" vertical="center" wrapText="1"/>
    </xf>
    <xf numFmtId="166" fontId="39" fillId="11" borderId="8" xfId="4" applyNumberFormat="1" applyFont="1" applyFill="1" applyBorder="1" applyAlignment="1">
      <alignment horizontal="center" vertical="center" wrapText="1"/>
    </xf>
    <xf numFmtId="166" fontId="8" fillId="11" borderId="5" xfId="4" applyNumberFormat="1" applyFont="1" applyFill="1" applyBorder="1" applyAlignment="1">
      <alignment horizontal="center" vertical="center" wrapText="1"/>
    </xf>
    <xf numFmtId="0" fontId="11" fillId="0" borderId="9"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17" fillId="7" borderId="3"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5" fillId="0" borderId="11" xfId="0" applyFont="1" applyBorder="1" applyAlignment="1">
      <alignment horizontal="left" vertical="center" wrapText="1"/>
    </xf>
    <xf numFmtId="0" fontId="15" fillId="0" borderId="15" xfId="0" applyFont="1" applyBorder="1" applyAlignment="1">
      <alignment horizontal="left" vertical="center" wrapText="1"/>
    </xf>
    <xf numFmtId="0" fontId="32" fillId="0" borderId="6" xfId="0" applyFont="1" applyBorder="1" applyAlignment="1">
      <alignment horizontal="left" vertical="center" wrapText="1"/>
    </xf>
    <xf numFmtId="0" fontId="32" fillId="0" borderId="15" xfId="0" applyFont="1" applyBorder="1" applyAlignment="1">
      <alignment horizontal="left" vertical="center" wrapText="1"/>
    </xf>
    <xf numFmtId="0" fontId="32" fillId="0" borderId="5" xfId="0" applyFont="1" applyBorder="1" applyAlignment="1">
      <alignment horizontal="left" vertical="center" wrapText="1"/>
    </xf>
    <xf numFmtId="0" fontId="15" fillId="0" borderId="8" xfId="0" applyFont="1" applyBorder="1" applyAlignment="1">
      <alignment horizontal="justify" vertical="center" wrapText="1"/>
    </xf>
    <xf numFmtId="0" fontId="15" fillId="0" borderId="5" xfId="0" applyFont="1" applyBorder="1" applyAlignment="1">
      <alignment horizontal="justify" vertical="center" wrapText="1"/>
    </xf>
    <xf numFmtId="0" fontId="21" fillId="0" borderId="12" xfId="0" applyFont="1" applyBorder="1" applyAlignment="1">
      <alignment horizontal="center" vertical="center" wrapText="1"/>
    </xf>
    <xf numFmtId="0" fontId="22" fillId="0" borderId="10" xfId="0" applyFont="1" applyBorder="1" applyAlignment="1">
      <alignment horizontal="left" vertical="center" wrapText="1"/>
    </xf>
    <xf numFmtId="0" fontId="22" fillId="0" borderId="7" xfId="0" applyFont="1" applyBorder="1" applyAlignment="1">
      <alignment horizontal="left" vertical="center" wrapText="1"/>
    </xf>
    <xf numFmtId="166" fontId="32" fillId="4" borderId="10" xfId="4" applyNumberFormat="1" applyFont="1" applyFill="1" applyBorder="1" applyAlignment="1">
      <alignment horizontal="center" vertical="center" wrapText="1"/>
    </xf>
    <xf numFmtId="166" fontId="32" fillId="4" borderId="7" xfId="4" applyNumberFormat="1" applyFont="1" applyFill="1" applyBorder="1" applyAlignment="1">
      <alignment horizontal="center" vertical="center" wrapText="1"/>
    </xf>
    <xf numFmtId="166" fontId="29" fillId="4" borderId="1" xfId="4" applyNumberFormat="1" applyFont="1" applyFill="1" applyBorder="1" applyAlignment="1">
      <alignment horizontal="center" vertical="center" wrapText="1"/>
    </xf>
    <xf numFmtId="0" fontId="31"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 fillId="0" borderId="3" xfId="0" applyFont="1" applyBorder="1" applyAlignment="1">
      <alignment horizontal="left"/>
    </xf>
    <xf numFmtId="0" fontId="1" fillId="0" borderId="4" xfId="0" applyFont="1" applyBorder="1" applyAlignment="1">
      <alignment horizontal="left"/>
    </xf>
    <xf numFmtId="0" fontId="1" fillId="0" borderId="2" xfId="0" applyFont="1" applyBorder="1" applyAlignment="1">
      <alignment horizontal="left"/>
    </xf>
    <xf numFmtId="0" fontId="9" fillId="5" borderId="3" xfId="0" applyFont="1" applyFill="1" applyBorder="1" applyAlignment="1">
      <alignment horizontal="right" vertical="center" wrapText="1"/>
    </xf>
    <xf numFmtId="0" fontId="9" fillId="5" borderId="2" xfId="0" applyFont="1" applyFill="1" applyBorder="1" applyAlignment="1">
      <alignment horizontal="right" vertical="center" wrapText="1"/>
    </xf>
    <xf numFmtId="0" fontId="15" fillId="0" borderId="9" xfId="0" applyFont="1" applyBorder="1" applyAlignment="1">
      <alignment horizontal="left" vertical="center" wrapText="1"/>
    </xf>
    <xf numFmtId="0" fontId="15" fillId="0" borderId="8" xfId="0" applyFont="1" applyBorder="1" applyAlignment="1">
      <alignment horizontal="left" vertical="center" wrapText="1"/>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23" fillId="5" borderId="3" xfId="0" applyFont="1" applyFill="1" applyBorder="1" applyAlignment="1">
      <alignment horizontal="center" vertical="center"/>
    </xf>
    <xf numFmtId="0" fontId="23" fillId="5" borderId="2" xfId="0" applyFont="1" applyFill="1" applyBorder="1" applyAlignment="1">
      <alignment horizontal="center" vertical="center"/>
    </xf>
    <xf numFmtId="0" fontId="31" fillId="0" borderId="10"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7" xfId="0" applyFont="1" applyBorder="1" applyAlignment="1">
      <alignment horizontal="center" vertical="center" wrapText="1"/>
    </xf>
    <xf numFmtId="169" fontId="8" fillId="4" borderId="10" xfId="4" applyNumberFormat="1" applyFont="1" applyFill="1" applyBorder="1" applyAlignment="1">
      <alignment horizontal="center" vertical="center" wrapText="1"/>
    </xf>
    <xf numFmtId="169" fontId="8" fillId="4" borderId="7" xfId="4" applyNumberFormat="1" applyFont="1" applyFill="1" applyBorder="1" applyAlignment="1">
      <alignment horizontal="center" vertical="center" wrapText="1"/>
    </xf>
    <xf numFmtId="0" fontId="31" fillId="0" borderId="9" xfId="0" applyFont="1" applyBorder="1" applyAlignment="1">
      <alignment horizontal="center" vertical="center" wrapText="1"/>
    </xf>
    <xf numFmtId="0" fontId="31" fillId="0" borderId="6" xfId="0" applyFont="1" applyBorder="1" applyAlignment="1">
      <alignment horizontal="center" vertical="center" wrapText="1"/>
    </xf>
    <xf numFmtId="0" fontId="15" fillId="0" borderId="2" xfId="0" applyFont="1" applyBorder="1" applyAlignment="1">
      <alignment horizontal="left" vertical="center" wrapText="1"/>
    </xf>
    <xf numFmtId="0" fontId="15" fillId="0" borderId="8" xfId="0" applyFont="1" applyBorder="1" applyAlignment="1">
      <alignment vertical="center" wrapText="1"/>
    </xf>
    <xf numFmtId="0" fontId="15" fillId="0" borderId="5" xfId="0" applyFont="1" applyBorder="1" applyAlignment="1">
      <alignment vertical="center" wrapText="1"/>
    </xf>
    <xf numFmtId="0" fontId="15" fillId="4" borderId="12"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30" fillId="0" borderId="1" xfId="0" applyFont="1" applyBorder="1" applyAlignment="1">
      <alignment horizontal="left" vertical="center" wrapText="1"/>
    </xf>
    <xf numFmtId="0" fontId="9" fillId="8" borderId="6" xfId="0" applyFont="1" applyFill="1" applyBorder="1" applyAlignment="1">
      <alignment horizontal="right" vertical="center" wrapText="1"/>
    </xf>
    <xf numFmtId="0" fontId="9" fillId="8" borderId="5" xfId="0" applyFont="1" applyFill="1" applyBorder="1" applyAlignment="1">
      <alignment horizontal="right" vertical="center" wrapText="1"/>
    </xf>
    <xf numFmtId="6" fontId="8" fillId="4" borderId="1" xfId="14" applyNumberFormat="1" applyFont="1" applyFill="1" applyBorder="1" applyAlignment="1">
      <alignment horizontal="left" vertical="center" wrapText="1"/>
    </xf>
    <xf numFmtId="42" fontId="8" fillId="4" borderId="1" xfId="14" applyFont="1" applyFill="1" applyBorder="1" applyAlignment="1">
      <alignment horizontal="left" vertical="center" wrapText="1"/>
    </xf>
    <xf numFmtId="0" fontId="35" fillId="3" borderId="10" xfId="0" applyFont="1" applyFill="1" applyBorder="1" applyAlignment="1">
      <alignment horizontal="center" vertical="center" wrapText="1"/>
    </xf>
    <xf numFmtId="0" fontId="35" fillId="3" borderId="12"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40" fillId="4" borderId="1" xfId="0" applyFont="1" applyFill="1" applyBorder="1" applyAlignment="1">
      <alignment horizontal="left" vertical="center" wrapText="1"/>
    </xf>
    <xf numFmtId="0" fontId="21" fillId="0" borderId="1" xfId="0" applyFont="1" applyBorder="1" applyAlignment="1">
      <alignment horizontal="center" vertical="center"/>
    </xf>
    <xf numFmtId="0" fontId="21" fillId="4" borderId="10"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34" fillId="4" borderId="10" xfId="0" applyFont="1" applyFill="1" applyBorder="1" applyAlignment="1">
      <alignment horizontal="left" vertical="center" wrapText="1"/>
    </xf>
    <xf numFmtId="0" fontId="34" fillId="4" borderId="7" xfId="0" applyFont="1" applyFill="1" applyBorder="1" applyAlignment="1">
      <alignment horizontal="left" vertical="center" wrapText="1"/>
    </xf>
    <xf numFmtId="0" fontId="21" fillId="4" borderId="10" xfId="0" applyFont="1" applyFill="1" applyBorder="1" applyAlignment="1">
      <alignment horizontal="center" vertical="center"/>
    </xf>
    <xf numFmtId="0" fontId="21" fillId="4" borderId="7" xfId="0" applyFont="1" applyFill="1" applyBorder="1" applyAlignment="1">
      <alignment horizontal="center" vertical="center"/>
    </xf>
    <xf numFmtId="0" fontId="40" fillId="4" borderId="2" xfId="0" applyFont="1" applyFill="1" applyBorder="1" applyAlignment="1">
      <alignment horizontal="left" vertical="center" wrapText="1"/>
    </xf>
    <xf numFmtId="0" fontId="40" fillId="4" borderId="8" xfId="0" applyFont="1" applyFill="1" applyBorder="1" applyAlignment="1">
      <alignment horizontal="left" vertical="center" wrapText="1"/>
    </xf>
    <xf numFmtId="0" fontId="34" fillId="4" borderId="2" xfId="0" applyFont="1" applyFill="1" applyBorder="1" applyAlignment="1">
      <alignment horizontal="left" vertical="center" wrapText="1"/>
    </xf>
    <xf numFmtId="0" fontId="34" fillId="4" borderId="8" xfId="0" applyFont="1" applyFill="1" applyBorder="1" applyAlignment="1">
      <alignment horizontal="left" vertical="center" wrapText="1"/>
    </xf>
    <xf numFmtId="0" fontId="34" fillId="4" borderId="5" xfId="0" applyFont="1" applyFill="1" applyBorder="1" applyAlignment="1">
      <alignment horizontal="left" vertical="center" wrapText="1"/>
    </xf>
    <xf numFmtId="0" fontId="34" fillId="4" borderId="18" xfId="0" applyFont="1" applyFill="1" applyBorder="1" applyAlignment="1">
      <alignment horizontal="left" vertical="center" wrapText="1"/>
    </xf>
    <xf numFmtId="0" fontId="21" fillId="4" borderId="1" xfId="0" applyFont="1" applyFill="1" applyBorder="1" applyAlignment="1">
      <alignment horizontal="center" vertical="center"/>
    </xf>
    <xf numFmtId="0" fontId="34" fillId="4" borderId="1" xfId="0" applyFont="1" applyFill="1" applyBorder="1" applyAlignment="1">
      <alignment horizontal="left" vertical="center" wrapText="1"/>
    </xf>
    <xf numFmtId="0" fontId="34" fillId="10" borderId="10" xfId="0" applyFont="1" applyFill="1" applyBorder="1" applyAlignment="1">
      <alignment horizontal="center" vertical="center" wrapText="1"/>
    </xf>
    <xf numFmtId="0" fontId="34" fillId="10" borderId="12" xfId="0" applyFont="1" applyFill="1" applyBorder="1" applyAlignment="1">
      <alignment horizontal="center" vertical="center" wrapText="1"/>
    </xf>
    <xf numFmtId="0" fontId="34" fillId="12" borderId="10" xfId="0" applyFont="1" applyFill="1" applyBorder="1" applyAlignment="1">
      <alignment horizontal="center" vertical="center" wrapText="1"/>
    </xf>
    <xf numFmtId="0" fontId="34" fillId="12" borderId="12" xfId="0" applyFont="1" applyFill="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32" fillId="0" borderId="1" xfId="0" applyFont="1" applyBorder="1" applyAlignment="1">
      <alignment horizontal="justify" vertical="center" wrapText="1"/>
    </xf>
    <xf numFmtId="0" fontId="17" fillId="7" borderId="1" xfId="0" applyFont="1" applyFill="1" applyBorder="1" applyAlignment="1">
      <alignment horizontal="center" vertical="center" wrapText="1"/>
    </xf>
    <xf numFmtId="0" fontId="23" fillId="0" borderId="13" xfId="0" applyFont="1" applyBorder="1" applyAlignment="1">
      <alignment horizontal="center" vertical="center" wrapText="1"/>
    </xf>
    <xf numFmtId="0" fontId="3" fillId="0" borderId="12" xfId="0" applyFont="1" applyBorder="1" applyAlignment="1">
      <alignment horizontal="center" vertical="center" wrapText="1"/>
    </xf>
    <xf numFmtId="42" fontId="8" fillId="4" borderId="10" xfId="14" applyFont="1" applyFill="1" applyBorder="1" applyAlignment="1">
      <alignment horizontal="left" vertical="center" wrapText="1"/>
    </xf>
    <xf numFmtId="0" fontId="21" fillId="0" borderId="8" xfId="0" applyFont="1" applyBorder="1" applyAlignment="1">
      <alignment horizontal="center" vertical="center" wrapText="1"/>
    </xf>
  </cellXfs>
  <cellStyles count="18">
    <cellStyle name="Millares [0] 2" xfId="12" xr:uid="{00000000-0005-0000-0000-000000000000}"/>
    <cellStyle name="Millares 2" xfId="11" xr:uid="{00000000-0005-0000-0000-000001000000}"/>
    <cellStyle name="Millares 3" xfId="15" xr:uid="{00000000-0005-0000-0000-000002000000}"/>
    <cellStyle name="Moneda" xfId="16" builtinId="4"/>
    <cellStyle name="Moneda [0]" xfId="14" builtinId="7"/>
    <cellStyle name="Normal" xfId="0" builtinId="0"/>
    <cellStyle name="Normal 2" xfId="2" xr:uid="{00000000-0005-0000-0000-000006000000}"/>
    <cellStyle name="Normal 2 2" xfId="6" xr:uid="{00000000-0005-0000-0000-000007000000}"/>
    <cellStyle name="Normal 2 3" xfId="8" xr:uid="{00000000-0005-0000-0000-000008000000}"/>
    <cellStyle name="Normal 2 4" xfId="10" xr:uid="{00000000-0005-0000-0000-000009000000}"/>
    <cellStyle name="Normal 3" xfId="1" xr:uid="{00000000-0005-0000-0000-00000A000000}"/>
    <cellStyle name="Normal 4" xfId="5" xr:uid="{00000000-0005-0000-0000-00000B000000}"/>
    <cellStyle name="Normal 5" xfId="17" xr:uid="{00000000-0005-0000-0000-00000C000000}"/>
    <cellStyle name="Porcentaje" xfId="4" builtinId="5"/>
    <cellStyle name="Porcentaje 2" xfId="3" xr:uid="{00000000-0005-0000-0000-00000E000000}"/>
    <cellStyle name="Porcentaje 3" xfId="7" xr:uid="{00000000-0005-0000-0000-00000F000000}"/>
    <cellStyle name="Porcentaje 4" xfId="13" xr:uid="{00000000-0005-0000-0000-000010000000}"/>
    <cellStyle name="Porcentual 6" xfId="9" xr:uid="{00000000-0005-0000-0000-000011000000}"/>
  </cellStyles>
  <dxfs count="1">
    <dxf>
      <fill>
        <patternFill>
          <bgColor theme="5" tint="-0.24994659260841701"/>
        </patternFill>
      </fill>
    </dxf>
  </dxfs>
  <tableStyles count="0" defaultTableStyle="TableStyleMedium2" defaultPivotStyle="PivotStyleLight16"/>
  <colors>
    <mruColors>
      <color rgb="FF99CCFF"/>
      <color rgb="FFFAD0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164041</xdr:colOff>
      <xdr:row>0</xdr:row>
      <xdr:rowOff>0</xdr:rowOff>
    </xdr:from>
    <xdr:to>
      <xdr:col>2</xdr:col>
      <xdr:colOff>795231</xdr:colOff>
      <xdr:row>1</xdr:row>
      <xdr:rowOff>311573</xdr:rowOff>
    </xdr:to>
    <xdr:pic>
      <xdr:nvPicPr>
        <xdr:cNvPr id="3" name="gráficos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lum/>
          <a:alphaModFix/>
        </a:blip>
        <a:srcRect/>
        <a:stretch>
          <a:fillRect/>
        </a:stretch>
      </xdr:blipFill>
      <xdr:spPr>
        <a:xfrm>
          <a:off x="576791" y="0"/>
          <a:ext cx="1869440" cy="618490"/>
        </a:xfrm>
        <a:prstGeom prst="rect">
          <a:avLst/>
        </a:prstGeom>
        <a:noFill/>
        <a:ln>
          <a:noFill/>
          <a:prstDash/>
        </a:ln>
      </xdr:spPr>
    </xdr:pic>
    <xdr:clientData/>
  </xdr:twoCellAnchor>
  <xdr:twoCellAnchor editAs="oneCell">
    <xdr:from>
      <xdr:col>25</xdr:col>
      <xdr:colOff>0</xdr:colOff>
      <xdr:row>4</xdr:row>
      <xdr:rowOff>0</xdr:rowOff>
    </xdr:from>
    <xdr:to>
      <xdr:col>26</xdr:col>
      <xdr:colOff>304800</xdr:colOff>
      <xdr:row>5</xdr:row>
      <xdr:rowOff>171450</xdr:rowOff>
    </xdr:to>
    <xdr:sp macro="" textlink="">
      <xdr:nvSpPr>
        <xdr:cNvPr id="1025" name="avatar">
          <a:extLst>
            <a:ext uri="{FF2B5EF4-FFF2-40B4-BE49-F238E27FC236}">
              <a16:creationId xmlns:a16="http://schemas.microsoft.com/office/drawing/2014/main" id="{8411B3F5-90A5-42DD-BA47-384F59A25FD6}"/>
            </a:ext>
          </a:extLst>
        </xdr:cNvPr>
        <xdr:cNvSpPr>
          <a:spLocks noChangeAspect="1" noChangeArrowheads="1"/>
        </xdr:cNvSpPr>
      </xdr:nvSpPr>
      <xdr:spPr bwMode="auto">
        <a:xfrm>
          <a:off x="27108150" y="133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xdr:row>
      <xdr:rowOff>31750</xdr:rowOff>
    </xdr:from>
    <xdr:to>
      <xdr:col>16</xdr:col>
      <xdr:colOff>304800</xdr:colOff>
      <xdr:row>3</xdr:row>
      <xdr:rowOff>79375</xdr:rowOff>
    </xdr:to>
    <xdr:sp macro="" textlink="">
      <xdr:nvSpPr>
        <xdr:cNvPr id="2" name="avatar">
          <a:extLst>
            <a:ext uri="{FF2B5EF4-FFF2-40B4-BE49-F238E27FC236}">
              <a16:creationId xmlns:a16="http://schemas.microsoft.com/office/drawing/2014/main" id="{DFB40B4E-AF70-42B9-ACFF-BAF945CBC015}"/>
            </a:ext>
          </a:extLst>
        </xdr:cNvPr>
        <xdr:cNvSpPr>
          <a:spLocks noChangeAspect="1" noChangeArrowheads="1"/>
        </xdr:cNvSpPr>
      </xdr:nvSpPr>
      <xdr:spPr bwMode="auto">
        <a:xfrm>
          <a:off x="9318625" y="674688"/>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26</xdr:col>
      <xdr:colOff>0</xdr:colOff>
      <xdr:row>4</xdr:row>
      <xdr:rowOff>0</xdr:rowOff>
    </xdr:from>
    <xdr:ext cx="304800" cy="304800"/>
    <xdr:sp macro="" textlink="">
      <xdr:nvSpPr>
        <xdr:cNvPr id="4" name="avatar">
          <a:extLst>
            <a:ext uri="{FF2B5EF4-FFF2-40B4-BE49-F238E27FC236}">
              <a16:creationId xmlns:a16="http://schemas.microsoft.com/office/drawing/2014/main" id="{AC02FBFE-92B5-42CB-B3EE-F088C97F58A7}"/>
            </a:ext>
          </a:extLst>
        </xdr:cNvPr>
        <xdr:cNvSpPr>
          <a:spLocks noChangeAspect="1" noChangeArrowheads="1"/>
        </xdr:cNvSpPr>
      </xdr:nvSpPr>
      <xdr:spPr bwMode="auto">
        <a:xfrm>
          <a:off x="16125825" y="199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190499</xdr:colOff>
      <xdr:row>0</xdr:row>
      <xdr:rowOff>22225</xdr:rowOff>
    </xdr:from>
    <xdr:to>
      <xdr:col>2</xdr:col>
      <xdr:colOff>400049</xdr:colOff>
      <xdr:row>1</xdr:row>
      <xdr:rowOff>219075</xdr:rowOff>
    </xdr:to>
    <xdr:pic>
      <xdr:nvPicPr>
        <xdr:cNvPr id="5" name="gráficos1">
          <a:extLst>
            <a:ext uri="{FF2B5EF4-FFF2-40B4-BE49-F238E27FC236}">
              <a16:creationId xmlns:a16="http://schemas.microsoft.com/office/drawing/2014/main" id="{11E39601-0DEF-4855-9ED0-4F704A0489D1}"/>
            </a:ext>
          </a:extLst>
        </xdr:cNvPr>
        <xdr:cNvPicPr/>
      </xdr:nvPicPr>
      <xdr:blipFill>
        <a:blip xmlns:r="http://schemas.openxmlformats.org/officeDocument/2006/relationships" r:embed="rId1">
          <a:lum/>
          <a:alphaModFix/>
        </a:blip>
        <a:srcRect/>
        <a:stretch>
          <a:fillRect/>
        </a:stretch>
      </xdr:blipFill>
      <xdr:spPr>
        <a:xfrm>
          <a:off x="323849" y="22225"/>
          <a:ext cx="1114425" cy="501650"/>
        </a:xfrm>
        <a:prstGeom prst="rect">
          <a:avLst/>
        </a:prstGeom>
        <a:noFill/>
        <a:ln>
          <a:noFill/>
          <a:prstDash/>
        </a:ln>
      </xdr:spPr>
    </xdr:pic>
    <xdr:clientData/>
  </xdr:twoCellAnchor>
  <xdr:twoCellAnchor editAs="oneCell">
    <xdr:from>
      <xdr:col>25</xdr:col>
      <xdr:colOff>0</xdr:colOff>
      <xdr:row>4</xdr:row>
      <xdr:rowOff>0</xdr:rowOff>
    </xdr:from>
    <xdr:to>
      <xdr:col>25</xdr:col>
      <xdr:colOff>304800</xdr:colOff>
      <xdr:row>5</xdr:row>
      <xdr:rowOff>69850</xdr:rowOff>
    </xdr:to>
    <xdr:sp macro="" textlink="">
      <xdr:nvSpPr>
        <xdr:cNvPr id="6" name="avatar">
          <a:extLst>
            <a:ext uri="{FF2B5EF4-FFF2-40B4-BE49-F238E27FC236}">
              <a16:creationId xmlns:a16="http://schemas.microsoft.com/office/drawing/2014/main" id="{C97B3062-D898-4EA8-877A-FBF8BB12B116}"/>
            </a:ext>
          </a:extLst>
        </xdr:cNvPr>
        <xdr:cNvSpPr>
          <a:spLocks noChangeAspect="1" noChangeArrowheads="1"/>
        </xdr:cNvSpPr>
      </xdr:nvSpPr>
      <xdr:spPr bwMode="auto">
        <a:xfrm>
          <a:off x="24641175" y="1333500"/>
          <a:ext cx="304800" cy="260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xdr:row>
      <xdr:rowOff>31750</xdr:rowOff>
    </xdr:from>
    <xdr:to>
      <xdr:col>16</xdr:col>
      <xdr:colOff>304800</xdr:colOff>
      <xdr:row>4</xdr:row>
      <xdr:rowOff>25400</xdr:rowOff>
    </xdr:to>
    <xdr:sp macro="" textlink="">
      <xdr:nvSpPr>
        <xdr:cNvPr id="7" name="avatar">
          <a:extLst>
            <a:ext uri="{FF2B5EF4-FFF2-40B4-BE49-F238E27FC236}">
              <a16:creationId xmlns:a16="http://schemas.microsoft.com/office/drawing/2014/main" id="{853C4B3D-E615-4381-94EC-031C622A1243}"/>
            </a:ext>
          </a:extLst>
        </xdr:cNvPr>
        <xdr:cNvSpPr>
          <a:spLocks noChangeAspect="1" noChangeArrowheads="1"/>
        </xdr:cNvSpPr>
      </xdr:nvSpPr>
      <xdr:spPr bwMode="auto">
        <a:xfrm>
          <a:off x="9782175" y="679450"/>
          <a:ext cx="304800" cy="3746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85"/>
  <sheetViews>
    <sheetView tabSelected="1" topLeftCell="A175" zoomScale="90" zoomScaleNormal="90" workbookViewId="0">
      <selection activeCell="P189" sqref="P189"/>
    </sheetView>
  </sheetViews>
  <sheetFormatPr baseColWidth="10" defaultColWidth="9.140625" defaultRowHeight="15" x14ac:dyDescent="0.25"/>
  <cols>
    <col min="1" max="1" width="2.42578125" customWidth="1"/>
    <col min="2" max="2" width="17.7109375" style="42" customWidth="1"/>
    <col min="3" max="3" width="43.85546875" style="34" customWidth="1"/>
    <col min="4" max="4" width="5.42578125" customWidth="1"/>
    <col min="5" max="5" width="5" customWidth="1"/>
    <col min="6" max="8" width="5.42578125" customWidth="1"/>
    <col min="9" max="9" width="7.5703125" bestFit="1" customWidth="1"/>
    <col min="10" max="12" width="5.42578125" customWidth="1"/>
    <col min="13" max="13" width="7.5703125" bestFit="1" customWidth="1"/>
    <col min="14" max="14" width="5.140625" customWidth="1"/>
    <col min="15" max="15" width="5.42578125" customWidth="1"/>
    <col min="16" max="16" width="18" customWidth="1"/>
    <col min="17" max="17" width="20.5703125" customWidth="1"/>
    <col min="18" max="18" width="21" style="32" customWidth="1"/>
    <col min="19" max="19" width="15.5703125" customWidth="1"/>
    <col min="20" max="20" width="12.42578125" customWidth="1"/>
    <col min="21" max="21" width="13.7109375" style="33" customWidth="1"/>
    <col min="22" max="22" width="14" customWidth="1"/>
    <col min="23" max="24" width="56.28515625" style="1" hidden="1" customWidth="1"/>
    <col min="25" max="25" width="108.7109375" style="1" hidden="1" customWidth="1"/>
    <col min="26" max="26" width="56.28515625" style="1" hidden="1" customWidth="1"/>
    <col min="27" max="27" width="38" customWidth="1"/>
    <col min="28" max="28" width="42.140625" customWidth="1"/>
    <col min="29" max="29" width="39.7109375" customWidth="1"/>
    <col min="30" max="30" width="39.85546875" customWidth="1"/>
    <col min="31" max="38" width="13.140625" customWidth="1"/>
    <col min="39" max="42" width="11.42578125" customWidth="1"/>
    <col min="43" max="242" width="11.42578125"/>
    <col min="243" max="243" width="2.42578125" customWidth="1"/>
    <col min="244" max="244" width="40.28515625" customWidth="1"/>
    <col min="245" max="245" width="7.5703125" customWidth="1"/>
    <col min="246" max="246" width="4.28515625" customWidth="1"/>
    <col min="247" max="247" width="3" customWidth="1"/>
    <col min="248" max="248" width="5.140625" customWidth="1"/>
    <col min="249" max="249" width="1.140625" customWidth="1"/>
    <col min="250" max="250" width="3.42578125" customWidth="1"/>
    <col min="251" max="251" width="3" customWidth="1"/>
    <col min="252" max="252" width="4" customWidth="1"/>
    <col min="253" max="253" width="3.140625" customWidth="1"/>
    <col min="254" max="254" width="6.140625" customWidth="1"/>
    <col min="255" max="255" width="4.28515625" customWidth="1"/>
    <col min="256" max="256" width="1.7109375" customWidth="1"/>
    <col min="257" max="257" width="3.42578125" customWidth="1"/>
    <col min="258" max="258" width="2.7109375" customWidth="1"/>
    <col min="259" max="259" width="3.42578125" customWidth="1"/>
    <col min="260" max="260" width="3.140625" customWidth="1"/>
    <col min="261" max="261" width="5" customWidth="1"/>
    <col min="262" max="262" width="1.7109375" customWidth="1"/>
    <col min="263" max="263" width="4.85546875" customWidth="1"/>
    <col min="264" max="264" width="1.28515625" customWidth="1"/>
    <col min="265" max="265" width="5.28515625" customWidth="1"/>
    <col min="266" max="266" width="0.85546875" customWidth="1"/>
    <col min="267" max="267" width="3" customWidth="1"/>
    <col min="268" max="268" width="3.42578125" customWidth="1"/>
    <col min="269" max="269" width="10.85546875" customWidth="1"/>
    <col min="270" max="270" width="14" customWidth="1"/>
    <col min="271" max="271" width="17.140625" customWidth="1"/>
    <col min="272" max="272" width="15.5703125" customWidth="1"/>
    <col min="273" max="273" width="13.28515625" customWidth="1"/>
    <col min="274" max="274" width="12.28515625" customWidth="1"/>
    <col min="275" max="275" width="13.42578125" customWidth="1"/>
    <col min="276" max="276" width="51.140625" customWidth="1"/>
    <col min="277" max="277" width="59" customWidth="1"/>
    <col min="278" max="278" width="60.85546875" customWidth="1"/>
    <col min="279" max="279" width="42.42578125" customWidth="1"/>
    <col min="280" max="280" width="15.42578125" customWidth="1"/>
    <col min="281" max="281" width="19" customWidth="1"/>
    <col min="282" max="498" width="11.42578125"/>
    <col min="499" max="499" width="2.42578125" customWidth="1"/>
    <col min="500" max="500" width="40.28515625" customWidth="1"/>
    <col min="501" max="501" width="7.5703125" customWidth="1"/>
    <col min="502" max="502" width="4.28515625" customWidth="1"/>
    <col min="503" max="503" width="3" customWidth="1"/>
    <col min="504" max="504" width="5.140625" customWidth="1"/>
    <col min="505" max="505" width="1.140625" customWidth="1"/>
    <col min="506" max="506" width="3.42578125" customWidth="1"/>
    <col min="507" max="507" width="3" customWidth="1"/>
    <col min="508" max="508" width="4" customWidth="1"/>
    <col min="509" max="509" width="3.140625" customWidth="1"/>
    <col min="510" max="510" width="6.140625" customWidth="1"/>
    <col min="511" max="511" width="4.28515625" customWidth="1"/>
    <col min="512" max="512" width="1.7109375" customWidth="1"/>
    <col min="513" max="513" width="3.42578125" customWidth="1"/>
    <col min="514" max="514" width="2.7109375" customWidth="1"/>
    <col min="515" max="515" width="3.42578125" customWidth="1"/>
    <col min="516" max="516" width="3.140625" customWidth="1"/>
    <col min="517" max="517" width="5" customWidth="1"/>
    <col min="518" max="518" width="1.7109375" customWidth="1"/>
    <col min="519" max="519" width="4.85546875" customWidth="1"/>
    <col min="520" max="520" width="1.28515625" customWidth="1"/>
    <col min="521" max="521" width="5.28515625" customWidth="1"/>
    <col min="522" max="522" width="0.85546875" customWidth="1"/>
    <col min="523" max="523" width="3" customWidth="1"/>
    <col min="524" max="524" width="3.42578125" customWidth="1"/>
    <col min="525" max="525" width="10.85546875" customWidth="1"/>
    <col min="526" max="526" width="14" customWidth="1"/>
    <col min="527" max="527" width="17.140625" customWidth="1"/>
    <col min="528" max="528" width="15.5703125" customWidth="1"/>
    <col min="529" max="529" width="13.28515625" customWidth="1"/>
    <col min="530" max="530" width="12.28515625" customWidth="1"/>
    <col min="531" max="531" width="13.42578125" customWidth="1"/>
    <col min="532" max="532" width="51.140625" customWidth="1"/>
    <col min="533" max="533" width="59" customWidth="1"/>
    <col min="534" max="534" width="60.85546875" customWidth="1"/>
    <col min="535" max="535" width="42.42578125" customWidth="1"/>
    <col min="536" max="536" width="15.42578125" customWidth="1"/>
    <col min="537" max="537" width="19" customWidth="1"/>
    <col min="538" max="754" width="11.42578125"/>
    <col min="755" max="755" width="2.42578125" customWidth="1"/>
    <col min="756" max="756" width="40.28515625" customWidth="1"/>
    <col min="757" max="757" width="7.5703125" customWidth="1"/>
    <col min="758" max="758" width="4.28515625" customWidth="1"/>
    <col min="759" max="759" width="3" customWidth="1"/>
    <col min="760" max="760" width="5.140625" customWidth="1"/>
    <col min="761" max="761" width="1.140625" customWidth="1"/>
    <col min="762" max="762" width="3.42578125" customWidth="1"/>
    <col min="763" max="763" width="3" customWidth="1"/>
    <col min="764" max="764" width="4" customWidth="1"/>
    <col min="765" max="765" width="3.140625" customWidth="1"/>
    <col min="766" max="766" width="6.140625" customWidth="1"/>
    <col min="767" max="767" width="4.28515625" customWidth="1"/>
    <col min="768" max="768" width="1.7109375" customWidth="1"/>
    <col min="769" max="769" width="3.42578125" customWidth="1"/>
    <col min="770" max="770" width="2.7109375" customWidth="1"/>
    <col min="771" max="771" width="3.42578125" customWidth="1"/>
    <col min="772" max="772" width="3.140625" customWidth="1"/>
    <col min="773" max="773" width="5" customWidth="1"/>
    <col min="774" max="774" width="1.7109375" customWidth="1"/>
    <col min="775" max="775" width="4.85546875" customWidth="1"/>
    <col min="776" max="776" width="1.28515625" customWidth="1"/>
    <col min="777" max="777" width="5.28515625" customWidth="1"/>
    <col min="778" max="778" width="0.85546875" customWidth="1"/>
    <col min="779" max="779" width="3" customWidth="1"/>
    <col min="780" max="780" width="3.42578125" customWidth="1"/>
    <col min="781" max="781" width="10.85546875" customWidth="1"/>
    <col min="782" max="782" width="14" customWidth="1"/>
    <col min="783" max="783" width="17.140625" customWidth="1"/>
    <col min="784" max="784" width="15.5703125" customWidth="1"/>
    <col min="785" max="785" width="13.28515625" customWidth="1"/>
    <col min="786" max="786" width="12.28515625" customWidth="1"/>
    <col min="787" max="787" width="13.42578125" customWidth="1"/>
    <col min="788" max="788" width="51.140625" customWidth="1"/>
    <col min="789" max="789" width="59" customWidth="1"/>
    <col min="790" max="790" width="60.85546875" customWidth="1"/>
    <col min="791" max="791" width="42.42578125" customWidth="1"/>
    <col min="792" max="792" width="15.42578125" customWidth="1"/>
    <col min="793" max="793" width="19" customWidth="1"/>
    <col min="794" max="1010" width="11.42578125"/>
    <col min="1011" max="1011" width="2.42578125" customWidth="1"/>
    <col min="1012" max="1012" width="40.28515625" customWidth="1"/>
    <col min="1013" max="1013" width="7.5703125" customWidth="1"/>
    <col min="1014" max="1014" width="4.28515625" customWidth="1"/>
    <col min="1015" max="1015" width="3" customWidth="1"/>
    <col min="1016" max="1016" width="5.140625" customWidth="1"/>
    <col min="1017" max="1017" width="1.140625" customWidth="1"/>
    <col min="1018" max="1018" width="3.42578125" customWidth="1"/>
    <col min="1019" max="1019" width="3" customWidth="1"/>
    <col min="1020" max="1020" width="4" customWidth="1"/>
    <col min="1021" max="1021" width="3.140625" customWidth="1"/>
    <col min="1022" max="1022" width="6.140625" customWidth="1"/>
    <col min="1023" max="1023" width="4.28515625" customWidth="1"/>
    <col min="1024" max="1024" width="1.7109375" customWidth="1"/>
    <col min="1025" max="1025" width="3.42578125" customWidth="1"/>
    <col min="1026" max="1026" width="2.7109375" customWidth="1"/>
    <col min="1027" max="1027" width="3.42578125" customWidth="1"/>
    <col min="1028" max="1028" width="3.140625" customWidth="1"/>
    <col min="1029" max="1029" width="5" customWidth="1"/>
    <col min="1030" max="1030" width="1.7109375" customWidth="1"/>
    <col min="1031" max="1031" width="4.85546875" customWidth="1"/>
    <col min="1032" max="1032" width="1.28515625" customWidth="1"/>
    <col min="1033" max="1033" width="5.28515625" customWidth="1"/>
    <col min="1034" max="1034" width="0.85546875" customWidth="1"/>
    <col min="1035" max="1035" width="3" customWidth="1"/>
    <col min="1036" max="1036" width="3.42578125" customWidth="1"/>
    <col min="1037" max="1037" width="10.85546875" customWidth="1"/>
    <col min="1038" max="1038" width="14" customWidth="1"/>
    <col min="1039" max="1039" width="17.140625" customWidth="1"/>
    <col min="1040" max="1040" width="15.5703125" customWidth="1"/>
    <col min="1041" max="1041" width="13.28515625" customWidth="1"/>
    <col min="1042" max="1042" width="12.28515625" customWidth="1"/>
    <col min="1043" max="1043" width="13.42578125" customWidth="1"/>
    <col min="1044" max="1044" width="51.140625" customWidth="1"/>
    <col min="1045" max="1045" width="59" customWidth="1"/>
    <col min="1046" max="1046" width="60.85546875" customWidth="1"/>
    <col min="1047" max="1047" width="42.42578125" customWidth="1"/>
    <col min="1048" max="1048" width="15.42578125" customWidth="1"/>
    <col min="1049" max="1049" width="19" customWidth="1"/>
    <col min="1050" max="1266" width="11.42578125"/>
    <col min="1267" max="1267" width="2.42578125" customWidth="1"/>
    <col min="1268" max="1268" width="40.28515625" customWidth="1"/>
    <col min="1269" max="1269" width="7.5703125" customWidth="1"/>
    <col min="1270" max="1270" width="4.28515625" customWidth="1"/>
    <col min="1271" max="1271" width="3" customWidth="1"/>
    <col min="1272" max="1272" width="5.140625" customWidth="1"/>
    <col min="1273" max="1273" width="1.140625" customWidth="1"/>
    <col min="1274" max="1274" width="3.42578125" customWidth="1"/>
    <col min="1275" max="1275" width="3" customWidth="1"/>
    <col min="1276" max="1276" width="4" customWidth="1"/>
    <col min="1277" max="1277" width="3.140625" customWidth="1"/>
    <col min="1278" max="1278" width="6.140625" customWidth="1"/>
    <col min="1279" max="1279" width="4.28515625" customWidth="1"/>
    <col min="1280" max="1280" width="1.7109375" customWidth="1"/>
    <col min="1281" max="1281" width="3.42578125" customWidth="1"/>
    <col min="1282" max="1282" width="2.7109375" customWidth="1"/>
    <col min="1283" max="1283" width="3.42578125" customWidth="1"/>
    <col min="1284" max="1284" width="3.140625" customWidth="1"/>
    <col min="1285" max="1285" width="5" customWidth="1"/>
    <col min="1286" max="1286" width="1.7109375" customWidth="1"/>
    <col min="1287" max="1287" width="4.85546875" customWidth="1"/>
    <col min="1288" max="1288" width="1.28515625" customWidth="1"/>
    <col min="1289" max="1289" width="5.28515625" customWidth="1"/>
    <col min="1290" max="1290" width="0.85546875" customWidth="1"/>
    <col min="1291" max="1291" width="3" customWidth="1"/>
    <col min="1292" max="1292" width="3.42578125" customWidth="1"/>
    <col min="1293" max="1293" width="10.85546875" customWidth="1"/>
    <col min="1294" max="1294" width="14" customWidth="1"/>
    <col min="1295" max="1295" width="17.140625" customWidth="1"/>
    <col min="1296" max="1296" width="15.5703125" customWidth="1"/>
    <col min="1297" max="1297" width="13.28515625" customWidth="1"/>
    <col min="1298" max="1298" width="12.28515625" customWidth="1"/>
    <col min="1299" max="1299" width="13.42578125" customWidth="1"/>
    <col min="1300" max="1300" width="51.140625" customWidth="1"/>
    <col min="1301" max="1301" width="59" customWidth="1"/>
    <col min="1302" max="1302" width="60.85546875" customWidth="1"/>
    <col min="1303" max="1303" width="42.42578125" customWidth="1"/>
    <col min="1304" max="1304" width="15.42578125" customWidth="1"/>
    <col min="1305" max="1305" width="19" customWidth="1"/>
    <col min="1306" max="1522" width="11.42578125"/>
    <col min="1523" max="1523" width="2.42578125" customWidth="1"/>
    <col min="1524" max="1524" width="40.28515625" customWidth="1"/>
    <col min="1525" max="1525" width="7.5703125" customWidth="1"/>
    <col min="1526" max="1526" width="4.28515625" customWidth="1"/>
    <col min="1527" max="1527" width="3" customWidth="1"/>
    <col min="1528" max="1528" width="5.140625" customWidth="1"/>
    <col min="1529" max="1529" width="1.140625" customWidth="1"/>
    <col min="1530" max="1530" width="3.42578125" customWidth="1"/>
    <col min="1531" max="1531" width="3" customWidth="1"/>
    <col min="1532" max="1532" width="4" customWidth="1"/>
    <col min="1533" max="1533" width="3.140625" customWidth="1"/>
    <col min="1534" max="1534" width="6.140625" customWidth="1"/>
    <col min="1535" max="1535" width="4.28515625" customWidth="1"/>
    <col min="1536" max="1536" width="1.7109375" customWidth="1"/>
    <col min="1537" max="1537" width="3.42578125" customWidth="1"/>
    <col min="1538" max="1538" width="2.7109375" customWidth="1"/>
    <col min="1539" max="1539" width="3.42578125" customWidth="1"/>
    <col min="1540" max="1540" width="3.140625" customWidth="1"/>
    <col min="1541" max="1541" width="5" customWidth="1"/>
    <col min="1542" max="1542" width="1.7109375" customWidth="1"/>
    <col min="1543" max="1543" width="4.85546875" customWidth="1"/>
    <col min="1544" max="1544" width="1.28515625" customWidth="1"/>
    <col min="1545" max="1545" width="5.28515625" customWidth="1"/>
    <col min="1546" max="1546" width="0.85546875" customWidth="1"/>
    <col min="1547" max="1547" width="3" customWidth="1"/>
    <col min="1548" max="1548" width="3.42578125" customWidth="1"/>
    <col min="1549" max="1549" width="10.85546875" customWidth="1"/>
    <col min="1550" max="1550" width="14" customWidth="1"/>
    <col min="1551" max="1551" width="17.140625" customWidth="1"/>
    <col min="1552" max="1552" width="15.5703125" customWidth="1"/>
    <col min="1553" max="1553" width="13.28515625" customWidth="1"/>
    <col min="1554" max="1554" width="12.28515625" customWidth="1"/>
    <col min="1555" max="1555" width="13.42578125" customWidth="1"/>
    <col min="1556" max="1556" width="51.140625" customWidth="1"/>
    <col min="1557" max="1557" width="59" customWidth="1"/>
    <col min="1558" max="1558" width="60.85546875" customWidth="1"/>
    <col min="1559" max="1559" width="42.42578125" customWidth="1"/>
    <col min="1560" max="1560" width="15.42578125" customWidth="1"/>
    <col min="1561" max="1561" width="19" customWidth="1"/>
    <col min="1562" max="1778" width="11.42578125"/>
    <col min="1779" max="1779" width="2.42578125" customWidth="1"/>
    <col min="1780" max="1780" width="40.28515625" customWidth="1"/>
    <col min="1781" max="1781" width="7.5703125" customWidth="1"/>
    <col min="1782" max="1782" width="4.28515625" customWidth="1"/>
    <col min="1783" max="1783" width="3" customWidth="1"/>
    <col min="1784" max="1784" width="5.140625" customWidth="1"/>
    <col min="1785" max="1785" width="1.140625" customWidth="1"/>
    <col min="1786" max="1786" width="3.42578125" customWidth="1"/>
    <col min="1787" max="1787" width="3" customWidth="1"/>
    <col min="1788" max="1788" width="4" customWidth="1"/>
    <col min="1789" max="1789" width="3.140625" customWidth="1"/>
    <col min="1790" max="1790" width="6.140625" customWidth="1"/>
    <col min="1791" max="1791" width="4.28515625" customWidth="1"/>
    <col min="1792" max="1792" width="1.7109375" customWidth="1"/>
    <col min="1793" max="1793" width="3.42578125" customWidth="1"/>
    <col min="1794" max="1794" width="2.7109375" customWidth="1"/>
    <col min="1795" max="1795" width="3.42578125" customWidth="1"/>
    <col min="1796" max="1796" width="3.140625" customWidth="1"/>
    <col min="1797" max="1797" width="5" customWidth="1"/>
    <col min="1798" max="1798" width="1.7109375" customWidth="1"/>
    <col min="1799" max="1799" width="4.85546875" customWidth="1"/>
    <col min="1800" max="1800" width="1.28515625" customWidth="1"/>
    <col min="1801" max="1801" width="5.28515625" customWidth="1"/>
    <col min="1802" max="1802" width="0.85546875" customWidth="1"/>
    <col min="1803" max="1803" width="3" customWidth="1"/>
    <col min="1804" max="1804" width="3.42578125" customWidth="1"/>
    <col min="1805" max="1805" width="10.85546875" customWidth="1"/>
    <col min="1806" max="1806" width="14" customWidth="1"/>
    <col min="1807" max="1807" width="17.140625" customWidth="1"/>
    <col min="1808" max="1808" width="15.5703125" customWidth="1"/>
    <col min="1809" max="1809" width="13.28515625" customWidth="1"/>
    <col min="1810" max="1810" width="12.28515625" customWidth="1"/>
    <col min="1811" max="1811" width="13.42578125" customWidth="1"/>
    <col min="1812" max="1812" width="51.140625" customWidth="1"/>
    <col min="1813" max="1813" width="59" customWidth="1"/>
    <col min="1814" max="1814" width="60.85546875" customWidth="1"/>
    <col min="1815" max="1815" width="42.42578125" customWidth="1"/>
    <col min="1816" max="1816" width="15.42578125" customWidth="1"/>
    <col min="1817" max="1817" width="19" customWidth="1"/>
    <col min="1818" max="2034" width="11.42578125"/>
    <col min="2035" max="2035" width="2.42578125" customWidth="1"/>
    <col min="2036" max="2036" width="40.28515625" customWidth="1"/>
    <col min="2037" max="2037" width="7.5703125" customWidth="1"/>
    <col min="2038" max="2038" width="4.28515625" customWidth="1"/>
    <col min="2039" max="2039" width="3" customWidth="1"/>
    <col min="2040" max="2040" width="5.140625" customWidth="1"/>
    <col min="2041" max="2041" width="1.140625" customWidth="1"/>
    <col min="2042" max="2042" width="3.42578125" customWidth="1"/>
    <col min="2043" max="2043" width="3" customWidth="1"/>
    <col min="2044" max="2044" width="4" customWidth="1"/>
    <col min="2045" max="2045" width="3.140625" customWidth="1"/>
    <col min="2046" max="2046" width="6.140625" customWidth="1"/>
    <col min="2047" max="2047" width="4.28515625" customWidth="1"/>
    <col min="2048" max="2048" width="1.7109375" customWidth="1"/>
    <col min="2049" max="2049" width="3.42578125" customWidth="1"/>
    <col min="2050" max="2050" width="2.7109375" customWidth="1"/>
    <col min="2051" max="2051" width="3.42578125" customWidth="1"/>
    <col min="2052" max="2052" width="3.140625" customWidth="1"/>
    <col min="2053" max="2053" width="5" customWidth="1"/>
    <col min="2054" max="2054" width="1.7109375" customWidth="1"/>
    <col min="2055" max="2055" width="4.85546875" customWidth="1"/>
    <col min="2056" max="2056" width="1.28515625" customWidth="1"/>
    <col min="2057" max="2057" width="5.28515625" customWidth="1"/>
    <col min="2058" max="2058" width="0.85546875" customWidth="1"/>
    <col min="2059" max="2059" width="3" customWidth="1"/>
    <col min="2060" max="2060" width="3.42578125" customWidth="1"/>
    <col min="2061" max="2061" width="10.85546875" customWidth="1"/>
    <col min="2062" max="2062" width="14" customWidth="1"/>
    <col min="2063" max="2063" width="17.140625" customWidth="1"/>
    <col min="2064" max="2064" width="15.5703125" customWidth="1"/>
    <col min="2065" max="2065" width="13.28515625" customWidth="1"/>
    <col min="2066" max="2066" width="12.28515625" customWidth="1"/>
    <col min="2067" max="2067" width="13.42578125" customWidth="1"/>
    <col min="2068" max="2068" width="51.140625" customWidth="1"/>
    <col min="2069" max="2069" width="59" customWidth="1"/>
    <col min="2070" max="2070" width="60.85546875" customWidth="1"/>
    <col min="2071" max="2071" width="42.42578125" customWidth="1"/>
    <col min="2072" max="2072" width="15.42578125" customWidth="1"/>
    <col min="2073" max="2073" width="19" customWidth="1"/>
    <col min="2074" max="2290" width="11.42578125"/>
    <col min="2291" max="2291" width="2.42578125" customWidth="1"/>
    <col min="2292" max="2292" width="40.28515625" customWidth="1"/>
    <col min="2293" max="2293" width="7.5703125" customWidth="1"/>
    <col min="2294" max="2294" width="4.28515625" customWidth="1"/>
    <col min="2295" max="2295" width="3" customWidth="1"/>
    <col min="2296" max="2296" width="5.140625" customWidth="1"/>
    <col min="2297" max="2297" width="1.140625" customWidth="1"/>
    <col min="2298" max="2298" width="3.42578125" customWidth="1"/>
    <col min="2299" max="2299" width="3" customWidth="1"/>
    <col min="2300" max="2300" width="4" customWidth="1"/>
    <col min="2301" max="2301" width="3.140625" customWidth="1"/>
    <col min="2302" max="2302" width="6.140625" customWidth="1"/>
    <col min="2303" max="2303" width="4.28515625" customWidth="1"/>
    <col min="2304" max="2304" width="1.7109375" customWidth="1"/>
    <col min="2305" max="2305" width="3.42578125" customWidth="1"/>
    <col min="2306" max="2306" width="2.7109375" customWidth="1"/>
    <col min="2307" max="2307" width="3.42578125" customWidth="1"/>
    <col min="2308" max="2308" width="3.140625" customWidth="1"/>
    <col min="2309" max="2309" width="5" customWidth="1"/>
    <col min="2310" max="2310" width="1.7109375" customWidth="1"/>
    <col min="2311" max="2311" width="4.85546875" customWidth="1"/>
    <col min="2312" max="2312" width="1.28515625" customWidth="1"/>
    <col min="2313" max="2313" width="5.28515625" customWidth="1"/>
    <col min="2314" max="2314" width="0.85546875" customWidth="1"/>
    <col min="2315" max="2315" width="3" customWidth="1"/>
    <col min="2316" max="2316" width="3.42578125" customWidth="1"/>
    <col min="2317" max="2317" width="10.85546875" customWidth="1"/>
    <col min="2318" max="2318" width="14" customWidth="1"/>
    <col min="2319" max="2319" width="17.140625" customWidth="1"/>
    <col min="2320" max="2320" width="15.5703125" customWidth="1"/>
    <col min="2321" max="2321" width="13.28515625" customWidth="1"/>
    <col min="2322" max="2322" width="12.28515625" customWidth="1"/>
    <col min="2323" max="2323" width="13.42578125" customWidth="1"/>
    <col min="2324" max="2324" width="51.140625" customWidth="1"/>
    <col min="2325" max="2325" width="59" customWidth="1"/>
    <col min="2326" max="2326" width="60.85546875" customWidth="1"/>
    <col min="2327" max="2327" width="42.42578125" customWidth="1"/>
    <col min="2328" max="2328" width="15.42578125" customWidth="1"/>
    <col min="2329" max="2329" width="19" customWidth="1"/>
    <col min="2330" max="2546" width="11.42578125"/>
    <col min="2547" max="2547" width="2.42578125" customWidth="1"/>
    <col min="2548" max="2548" width="40.28515625" customWidth="1"/>
    <col min="2549" max="2549" width="7.5703125" customWidth="1"/>
    <col min="2550" max="2550" width="4.28515625" customWidth="1"/>
    <col min="2551" max="2551" width="3" customWidth="1"/>
    <col min="2552" max="2552" width="5.140625" customWidth="1"/>
    <col min="2553" max="2553" width="1.140625" customWidth="1"/>
    <col min="2554" max="2554" width="3.42578125" customWidth="1"/>
    <col min="2555" max="2555" width="3" customWidth="1"/>
    <col min="2556" max="2556" width="4" customWidth="1"/>
    <col min="2557" max="2557" width="3.140625" customWidth="1"/>
    <col min="2558" max="2558" width="6.140625" customWidth="1"/>
    <col min="2559" max="2559" width="4.28515625" customWidth="1"/>
    <col min="2560" max="2560" width="1.7109375" customWidth="1"/>
    <col min="2561" max="2561" width="3.42578125" customWidth="1"/>
    <col min="2562" max="2562" width="2.7109375" customWidth="1"/>
    <col min="2563" max="2563" width="3.42578125" customWidth="1"/>
    <col min="2564" max="2564" width="3.140625" customWidth="1"/>
    <col min="2565" max="2565" width="5" customWidth="1"/>
    <col min="2566" max="2566" width="1.7109375" customWidth="1"/>
    <col min="2567" max="2567" width="4.85546875" customWidth="1"/>
    <col min="2568" max="2568" width="1.28515625" customWidth="1"/>
    <col min="2569" max="2569" width="5.28515625" customWidth="1"/>
    <col min="2570" max="2570" width="0.85546875" customWidth="1"/>
    <col min="2571" max="2571" width="3" customWidth="1"/>
    <col min="2572" max="2572" width="3.42578125" customWidth="1"/>
    <col min="2573" max="2573" width="10.85546875" customWidth="1"/>
    <col min="2574" max="2574" width="14" customWidth="1"/>
    <col min="2575" max="2575" width="17.140625" customWidth="1"/>
    <col min="2576" max="2576" width="15.5703125" customWidth="1"/>
    <col min="2577" max="2577" width="13.28515625" customWidth="1"/>
    <col min="2578" max="2578" width="12.28515625" customWidth="1"/>
    <col min="2579" max="2579" width="13.42578125" customWidth="1"/>
    <col min="2580" max="2580" width="51.140625" customWidth="1"/>
    <col min="2581" max="2581" width="59" customWidth="1"/>
    <col min="2582" max="2582" width="60.85546875" customWidth="1"/>
    <col min="2583" max="2583" width="42.42578125" customWidth="1"/>
    <col min="2584" max="2584" width="15.42578125" customWidth="1"/>
    <col min="2585" max="2585" width="19" customWidth="1"/>
    <col min="2586" max="2802" width="11.42578125"/>
    <col min="2803" max="2803" width="2.42578125" customWidth="1"/>
    <col min="2804" max="2804" width="40.28515625" customWidth="1"/>
    <col min="2805" max="2805" width="7.5703125" customWidth="1"/>
    <col min="2806" max="2806" width="4.28515625" customWidth="1"/>
    <col min="2807" max="2807" width="3" customWidth="1"/>
    <col min="2808" max="2808" width="5.140625" customWidth="1"/>
    <col min="2809" max="2809" width="1.140625" customWidth="1"/>
    <col min="2810" max="2810" width="3.42578125" customWidth="1"/>
    <col min="2811" max="2811" width="3" customWidth="1"/>
    <col min="2812" max="2812" width="4" customWidth="1"/>
    <col min="2813" max="2813" width="3.140625" customWidth="1"/>
    <col min="2814" max="2814" width="6.140625" customWidth="1"/>
    <col min="2815" max="2815" width="4.28515625" customWidth="1"/>
    <col min="2816" max="2816" width="1.7109375" customWidth="1"/>
    <col min="2817" max="2817" width="3.42578125" customWidth="1"/>
    <col min="2818" max="2818" width="2.7109375" customWidth="1"/>
    <col min="2819" max="2819" width="3.42578125" customWidth="1"/>
    <col min="2820" max="2820" width="3.140625" customWidth="1"/>
    <col min="2821" max="2821" width="5" customWidth="1"/>
    <col min="2822" max="2822" width="1.7109375" customWidth="1"/>
    <col min="2823" max="2823" width="4.85546875" customWidth="1"/>
    <col min="2824" max="2824" width="1.28515625" customWidth="1"/>
    <col min="2825" max="2825" width="5.28515625" customWidth="1"/>
    <col min="2826" max="2826" width="0.85546875" customWidth="1"/>
    <col min="2827" max="2827" width="3" customWidth="1"/>
    <col min="2828" max="2828" width="3.42578125" customWidth="1"/>
    <col min="2829" max="2829" width="10.85546875" customWidth="1"/>
    <col min="2830" max="2830" width="14" customWidth="1"/>
    <col min="2831" max="2831" width="17.140625" customWidth="1"/>
    <col min="2832" max="2832" width="15.5703125" customWidth="1"/>
    <col min="2833" max="2833" width="13.28515625" customWidth="1"/>
    <col min="2834" max="2834" width="12.28515625" customWidth="1"/>
    <col min="2835" max="2835" width="13.42578125" customWidth="1"/>
    <col min="2836" max="2836" width="51.140625" customWidth="1"/>
    <col min="2837" max="2837" width="59" customWidth="1"/>
    <col min="2838" max="2838" width="60.85546875" customWidth="1"/>
    <col min="2839" max="2839" width="42.42578125" customWidth="1"/>
    <col min="2840" max="2840" width="15.42578125" customWidth="1"/>
    <col min="2841" max="2841" width="19" customWidth="1"/>
    <col min="2842" max="3058" width="11.42578125"/>
    <col min="3059" max="3059" width="2.42578125" customWidth="1"/>
    <col min="3060" max="3060" width="40.28515625" customWidth="1"/>
    <col min="3061" max="3061" width="7.5703125" customWidth="1"/>
    <col min="3062" max="3062" width="4.28515625" customWidth="1"/>
    <col min="3063" max="3063" width="3" customWidth="1"/>
    <col min="3064" max="3064" width="5.140625" customWidth="1"/>
    <col min="3065" max="3065" width="1.140625" customWidth="1"/>
    <col min="3066" max="3066" width="3.42578125" customWidth="1"/>
    <col min="3067" max="3067" width="3" customWidth="1"/>
    <col min="3068" max="3068" width="4" customWidth="1"/>
    <col min="3069" max="3069" width="3.140625" customWidth="1"/>
    <col min="3070" max="3070" width="6.140625" customWidth="1"/>
    <col min="3071" max="3071" width="4.28515625" customWidth="1"/>
    <col min="3072" max="3072" width="1.7109375" customWidth="1"/>
    <col min="3073" max="3073" width="3.42578125" customWidth="1"/>
    <col min="3074" max="3074" width="2.7109375" customWidth="1"/>
    <col min="3075" max="3075" width="3.42578125" customWidth="1"/>
    <col min="3076" max="3076" width="3.140625" customWidth="1"/>
    <col min="3077" max="3077" width="5" customWidth="1"/>
    <col min="3078" max="3078" width="1.7109375" customWidth="1"/>
    <col min="3079" max="3079" width="4.85546875" customWidth="1"/>
    <col min="3080" max="3080" width="1.28515625" customWidth="1"/>
    <col min="3081" max="3081" width="5.28515625" customWidth="1"/>
    <col min="3082" max="3082" width="0.85546875" customWidth="1"/>
    <col min="3083" max="3083" width="3" customWidth="1"/>
    <col min="3084" max="3084" width="3.42578125" customWidth="1"/>
    <col min="3085" max="3085" width="10.85546875" customWidth="1"/>
    <col min="3086" max="3086" width="14" customWidth="1"/>
    <col min="3087" max="3087" width="17.140625" customWidth="1"/>
    <col min="3088" max="3088" width="15.5703125" customWidth="1"/>
    <col min="3089" max="3089" width="13.28515625" customWidth="1"/>
    <col min="3090" max="3090" width="12.28515625" customWidth="1"/>
    <col min="3091" max="3091" width="13.42578125" customWidth="1"/>
    <col min="3092" max="3092" width="51.140625" customWidth="1"/>
    <col min="3093" max="3093" width="59" customWidth="1"/>
    <col min="3094" max="3094" width="60.85546875" customWidth="1"/>
    <col min="3095" max="3095" width="42.42578125" customWidth="1"/>
    <col min="3096" max="3096" width="15.42578125" customWidth="1"/>
    <col min="3097" max="3097" width="19" customWidth="1"/>
    <col min="3098" max="3314" width="11.42578125"/>
    <col min="3315" max="3315" width="2.42578125" customWidth="1"/>
    <col min="3316" max="3316" width="40.28515625" customWidth="1"/>
    <col min="3317" max="3317" width="7.5703125" customWidth="1"/>
    <col min="3318" max="3318" width="4.28515625" customWidth="1"/>
    <col min="3319" max="3319" width="3" customWidth="1"/>
    <col min="3320" max="3320" width="5.140625" customWidth="1"/>
    <col min="3321" max="3321" width="1.140625" customWidth="1"/>
    <col min="3322" max="3322" width="3.42578125" customWidth="1"/>
    <col min="3323" max="3323" width="3" customWidth="1"/>
    <col min="3324" max="3324" width="4" customWidth="1"/>
    <col min="3325" max="3325" width="3.140625" customWidth="1"/>
    <col min="3326" max="3326" width="6.140625" customWidth="1"/>
    <col min="3327" max="3327" width="4.28515625" customWidth="1"/>
    <col min="3328" max="3328" width="1.7109375" customWidth="1"/>
    <col min="3329" max="3329" width="3.42578125" customWidth="1"/>
    <col min="3330" max="3330" width="2.7109375" customWidth="1"/>
    <col min="3331" max="3331" width="3.42578125" customWidth="1"/>
    <col min="3332" max="3332" width="3.140625" customWidth="1"/>
    <col min="3333" max="3333" width="5" customWidth="1"/>
    <col min="3334" max="3334" width="1.7109375" customWidth="1"/>
    <col min="3335" max="3335" width="4.85546875" customWidth="1"/>
    <col min="3336" max="3336" width="1.28515625" customWidth="1"/>
    <col min="3337" max="3337" width="5.28515625" customWidth="1"/>
    <col min="3338" max="3338" width="0.85546875" customWidth="1"/>
    <col min="3339" max="3339" width="3" customWidth="1"/>
    <col min="3340" max="3340" width="3.42578125" customWidth="1"/>
    <col min="3341" max="3341" width="10.85546875" customWidth="1"/>
    <col min="3342" max="3342" width="14" customWidth="1"/>
    <col min="3343" max="3343" width="17.140625" customWidth="1"/>
    <col min="3344" max="3344" width="15.5703125" customWidth="1"/>
    <col min="3345" max="3345" width="13.28515625" customWidth="1"/>
    <col min="3346" max="3346" width="12.28515625" customWidth="1"/>
    <col min="3347" max="3347" width="13.42578125" customWidth="1"/>
    <col min="3348" max="3348" width="51.140625" customWidth="1"/>
    <col min="3349" max="3349" width="59" customWidth="1"/>
    <col min="3350" max="3350" width="60.85546875" customWidth="1"/>
    <col min="3351" max="3351" width="42.42578125" customWidth="1"/>
    <col min="3352" max="3352" width="15.42578125" customWidth="1"/>
    <col min="3353" max="3353" width="19" customWidth="1"/>
    <col min="3354" max="3570" width="11.42578125"/>
    <col min="3571" max="3571" width="2.42578125" customWidth="1"/>
    <col min="3572" max="3572" width="40.28515625" customWidth="1"/>
    <col min="3573" max="3573" width="7.5703125" customWidth="1"/>
    <col min="3574" max="3574" width="4.28515625" customWidth="1"/>
    <col min="3575" max="3575" width="3" customWidth="1"/>
    <col min="3576" max="3576" width="5.140625" customWidth="1"/>
    <col min="3577" max="3577" width="1.140625" customWidth="1"/>
    <col min="3578" max="3578" width="3.42578125" customWidth="1"/>
    <col min="3579" max="3579" width="3" customWidth="1"/>
    <col min="3580" max="3580" width="4" customWidth="1"/>
    <col min="3581" max="3581" width="3.140625" customWidth="1"/>
    <col min="3582" max="3582" width="6.140625" customWidth="1"/>
    <col min="3583" max="3583" width="4.28515625" customWidth="1"/>
    <col min="3584" max="3584" width="1.7109375" customWidth="1"/>
    <col min="3585" max="3585" width="3.42578125" customWidth="1"/>
    <col min="3586" max="3586" width="2.7109375" customWidth="1"/>
    <col min="3587" max="3587" width="3.42578125" customWidth="1"/>
    <col min="3588" max="3588" width="3.140625" customWidth="1"/>
    <col min="3589" max="3589" width="5" customWidth="1"/>
    <col min="3590" max="3590" width="1.7109375" customWidth="1"/>
    <col min="3591" max="3591" width="4.85546875" customWidth="1"/>
    <col min="3592" max="3592" width="1.28515625" customWidth="1"/>
    <col min="3593" max="3593" width="5.28515625" customWidth="1"/>
    <col min="3594" max="3594" width="0.85546875" customWidth="1"/>
    <col min="3595" max="3595" width="3" customWidth="1"/>
    <col min="3596" max="3596" width="3.42578125" customWidth="1"/>
    <col min="3597" max="3597" width="10.85546875" customWidth="1"/>
    <col min="3598" max="3598" width="14" customWidth="1"/>
    <col min="3599" max="3599" width="17.140625" customWidth="1"/>
    <col min="3600" max="3600" width="15.5703125" customWidth="1"/>
    <col min="3601" max="3601" width="13.28515625" customWidth="1"/>
    <col min="3602" max="3602" width="12.28515625" customWidth="1"/>
    <col min="3603" max="3603" width="13.42578125" customWidth="1"/>
    <col min="3604" max="3604" width="51.140625" customWidth="1"/>
    <col min="3605" max="3605" width="59" customWidth="1"/>
    <col min="3606" max="3606" width="60.85546875" customWidth="1"/>
    <col min="3607" max="3607" width="42.42578125" customWidth="1"/>
    <col min="3608" max="3608" width="15.42578125" customWidth="1"/>
    <col min="3609" max="3609" width="19" customWidth="1"/>
    <col min="3610" max="3826" width="11.42578125"/>
    <col min="3827" max="3827" width="2.42578125" customWidth="1"/>
    <col min="3828" max="3828" width="40.28515625" customWidth="1"/>
    <col min="3829" max="3829" width="7.5703125" customWidth="1"/>
    <col min="3830" max="3830" width="4.28515625" customWidth="1"/>
    <col min="3831" max="3831" width="3" customWidth="1"/>
    <col min="3832" max="3832" width="5.140625" customWidth="1"/>
    <col min="3833" max="3833" width="1.140625" customWidth="1"/>
    <col min="3834" max="3834" width="3.42578125" customWidth="1"/>
    <col min="3835" max="3835" width="3" customWidth="1"/>
    <col min="3836" max="3836" width="4" customWidth="1"/>
    <col min="3837" max="3837" width="3.140625" customWidth="1"/>
    <col min="3838" max="3838" width="6.140625" customWidth="1"/>
    <col min="3839" max="3839" width="4.28515625" customWidth="1"/>
    <col min="3840" max="3840" width="1.7109375" customWidth="1"/>
    <col min="3841" max="3841" width="3.42578125" customWidth="1"/>
    <col min="3842" max="3842" width="2.7109375" customWidth="1"/>
    <col min="3843" max="3843" width="3.42578125" customWidth="1"/>
    <col min="3844" max="3844" width="3.140625" customWidth="1"/>
    <col min="3845" max="3845" width="5" customWidth="1"/>
    <col min="3846" max="3846" width="1.7109375" customWidth="1"/>
    <col min="3847" max="3847" width="4.85546875" customWidth="1"/>
    <col min="3848" max="3848" width="1.28515625" customWidth="1"/>
    <col min="3849" max="3849" width="5.28515625" customWidth="1"/>
    <col min="3850" max="3850" width="0.85546875" customWidth="1"/>
    <col min="3851" max="3851" width="3" customWidth="1"/>
    <col min="3852" max="3852" width="3.42578125" customWidth="1"/>
    <col min="3853" max="3853" width="10.85546875" customWidth="1"/>
    <col min="3854" max="3854" width="14" customWidth="1"/>
    <col min="3855" max="3855" width="17.140625" customWidth="1"/>
    <col min="3856" max="3856" width="15.5703125" customWidth="1"/>
    <col min="3857" max="3857" width="13.28515625" customWidth="1"/>
    <col min="3858" max="3858" width="12.28515625" customWidth="1"/>
    <col min="3859" max="3859" width="13.42578125" customWidth="1"/>
    <col min="3860" max="3860" width="51.140625" customWidth="1"/>
    <col min="3861" max="3861" width="59" customWidth="1"/>
    <col min="3862" max="3862" width="60.85546875" customWidth="1"/>
    <col min="3863" max="3863" width="42.42578125" customWidth="1"/>
    <col min="3864" max="3864" width="15.42578125" customWidth="1"/>
    <col min="3865" max="3865" width="19" customWidth="1"/>
    <col min="3866" max="4082" width="11.42578125"/>
    <col min="4083" max="4083" width="2.42578125" customWidth="1"/>
    <col min="4084" max="4084" width="40.28515625" customWidth="1"/>
    <col min="4085" max="4085" width="7.5703125" customWidth="1"/>
    <col min="4086" max="4086" width="4.28515625" customWidth="1"/>
    <col min="4087" max="4087" width="3" customWidth="1"/>
    <col min="4088" max="4088" width="5.140625" customWidth="1"/>
    <col min="4089" max="4089" width="1.140625" customWidth="1"/>
    <col min="4090" max="4090" width="3.42578125" customWidth="1"/>
    <col min="4091" max="4091" width="3" customWidth="1"/>
    <col min="4092" max="4092" width="4" customWidth="1"/>
    <col min="4093" max="4093" width="3.140625" customWidth="1"/>
    <col min="4094" max="4094" width="6.140625" customWidth="1"/>
    <col min="4095" max="4095" width="4.28515625" customWidth="1"/>
    <col min="4096" max="4096" width="1.7109375" customWidth="1"/>
    <col min="4097" max="4097" width="3.42578125" customWidth="1"/>
    <col min="4098" max="4098" width="2.7109375" customWidth="1"/>
    <col min="4099" max="4099" width="3.42578125" customWidth="1"/>
    <col min="4100" max="4100" width="3.140625" customWidth="1"/>
    <col min="4101" max="4101" width="5" customWidth="1"/>
    <col min="4102" max="4102" width="1.7109375" customWidth="1"/>
    <col min="4103" max="4103" width="4.85546875" customWidth="1"/>
    <col min="4104" max="4104" width="1.28515625" customWidth="1"/>
    <col min="4105" max="4105" width="5.28515625" customWidth="1"/>
    <col min="4106" max="4106" width="0.85546875" customWidth="1"/>
    <col min="4107" max="4107" width="3" customWidth="1"/>
    <col min="4108" max="4108" width="3.42578125" customWidth="1"/>
    <col min="4109" max="4109" width="10.85546875" customWidth="1"/>
    <col min="4110" max="4110" width="14" customWidth="1"/>
    <col min="4111" max="4111" width="17.140625" customWidth="1"/>
    <col min="4112" max="4112" width="15.5703125" customWidth="1"/>
    <col min="4113" max="4113" width="13.28515625" customWidth="1"/>
    <col min="4114" max="4114" width="12.28515625" customWidth="1"/>
    <col min="4115" max="4115" width="13.42578125" customWidth="1"/>
    <col min="4116" max="4116" width="51.140625" customWidth="1"/>
    <col min="4117" max="4117" width="59" customWidth="1"/>
    <col min="4118" max="4118" width="60.85546875" customWidth="1"/>
    <col min="4119" max="4119" width="42.42578125" customWidth="1"/>
    <col min="4120" max="4120" width="15.42578125" customWidth="1"/>
    <col min="4121" max="4121" width="19" customWidth="1"/>
    <col min="4122" max="4338" width="11.42578125"/>
    <col min="4339" max="4339" width="2.42578125" customWidth="1"/>
    <col min="4340" max="4340" width="40.28515625" customWidth="1"/>
    <col min="4341" max="4341" width="7.5703125" customWidth="1"/>
    <col min="4342" max="4342" width="4.28515625" customWidth="1"/>
    <col min="4343" max="4343" width="3" customWidth="1"/>
    <col min="4344" max="4344" width="5.140625" customWidth="1"/>
    <col min="4345" max="4345" width="1.140625" customWidth="1"/>
    <col min="4346" max="4346" width="3.42578125" customWidth="1"/>
    <col min="4347" max="4347" width="3" customWidth="1"/>
    <col min="4348" max="4348" width="4" customWidth="1"/>
    <col min="4349" max="4349" width="3.140625" customWidth="1"/>
    <col min="4350" max="4350" width="6.140625" customWidth="1"/>
    <col min="4351" max="4351" width="4.28515625" customWidth="1"/>
    <col min="4352" max="4352" width="1.7109375" customWidth="1"/>
    <col min="4353" max="4353" width="3.42578125" customWidth="1"/>
    <col min="4354" max="4354" width="2.7109375" customWidth="1"/>
    <col min="4355" max="4355" width="3.42578125" customWidth="1"/>
    <col min="4356" max="4356" width="3.140625" customWidth="1"/>
    <col min="4357" max="4357" width="5" customWidth="1"/>
    <col min="4358" max="4358" width="1.7109375" customWidth="1"/>
    <col min="4359" max="4359" width="4.85546875" customWidth="1"/>
    <col min="4360" max="4360" width="1.28515625" customWidth="1"/>
    <col min="4361" max="4361" width="5.28515625" customWidth="1"/>
    <col min="4362" max="4362" width="0.85546875" customWidth="1"/>
    <col min="4363" max="4363" width="3" customWidth="1"/>
    <col min="4364" max="4364" width="3.42578125" customWidth="1"/>
    <col min="4365" max="4365" width="10.85546875" customWidth="1"/>
    <col min="4366" max="4366" width="14" customWidth="1"/>
    <col min="4367" max="4367" width="17.140625" customWidth="1"/>
    <col min="4368" max="4368" width="15.5703125" customWidth="1"/>
    <col min="4369" max="4369" width="13.28515625" customWidth="1"/>
    <col min="4370" max="4370" width="12.28515625" customWidth="1"/>
    <col min="4371" max="4371" width="13.42578125" customWidth="1"/>
    <col min="4372" max="4372" width="51.140625" customWidth="1"/>
    <col min="4373" max="4373" width="59" customWidth="1"/>
    <col min="4374" max="4374" width="60.85546875" customWidth="1"/>
    <col min="4375" max="4375" width="42.42578125" customWidth="1"/>
    <col min="4376" max="4376" width="15.42578125" customWidth="1"/>
    <col min="4377" max="4377" width="19" customWidth="1"/>
    <col min="4378" max="4594" width="11.42578125"/>
    <col min="4595" max="4595" width="2.42578125" customWidth="1"/>
    <col min="4596" max="4596" width="40.28515625" customWidth="1"/>
    <col min="4597" max="4597" width="7.5703125" customWidth="1"/>
    <col min="4598" max="4598" width="4.28515625" customWidth="1"/>
    <col min="4599" max="4599" width="3" customWidth="1"/>
    <col min="4600" max="4600" width="5.140625" customWidth="1"/>
    <col min="4601" max="4601" width="1.140625" customWidth="1"/>
    <col min="4602" max="4602" width="3.42578125" customWidth="1"/>
    <col min="4603" max="4603" width="3" customWidth="1"/>
    <col min="4604" max="4604" width="4" customWidth="1"/>
    <col min="4605" max="4605" width="3.140625" customWidth="1"/>
    <col min="4606" max="4606" width="6.140625" customWidth="1"/>
    <col min="4607" max="4607" width="4.28515625" customWidth="1"/>
    <col min="4608" max="4608" width="1.7109375" customWidth="1"/>
    <col min="4609" max="4609" width="3.42578125" customWidth="1"/>
    <col min="4610" max="4610" width="2.7109375" customWidth="1"/>
    <col min="4611" max="4611" width="3.42578125" customWidth="1"/>
    <col min="4612" max="4612" width="3.140625" customWidth="1"/>
    <col min="4613" max="4613" width="5" customWidth="1"/>
    <col min="4614" max="4614" width="1.7109375" customWidth="1"/>
    <col min="4615" max="4615" width="4.85546875" customWidth="1"/>
    <col min="4616" max="4616" width="1.28515625" customWidth="1"/>
    <col min="4617" max="4617" width="5.28515625" customWidth="1"/>
    <col min="4618" max="4618" width="0.85546875" customWidth="1"/>
    <col min="4619" max="4619" width="3" customWidth="1"/>
    <col min="4620" max="4620" width="3.42578125" customWidth="1"/>
    <col min="4621" max="4621" width="10.85546875" customWidth="1"/>
    <col min="4622" max="4622" width="14" customWidth="1"/>
    <col min="4623" max="4623" width="17.140625" customWidth="1"/>
    <col min="4624" max="4624" width="15.5703125" customWidth="1"/>
    <col min="4625" max="4625" width="13.28515625" customWidth="1"/>
    <col min="4626" max="4626" width="12.28515625" customWidth="1"/>
    <col min="4627" max="4627" width="13.42578125" customWidth="1"/>
    <col min="4628" max="4628" width="51.140625" customWidth="1"/>
    <col min="4629" max="4629" width="59" customWidth="1"/>
    <col min="4630" max="4630" width="60.85546875" customWidth="1"/>
    <col min="4631" max="4631" width="42.42578125" customWidth="1"/>
    <col min="4632" max="4632" width="15.42578125" customWidth="1"/>
    <col min="4633" max="4633" width="19" customWidth="1"/>
    <col min="4634" max="4850" width="11.42578125"/>
    <col min="4851" max="4851" width="2.42578125" customWidth="1"/>
    <col min="4852" max="4852" width="40.28515625" customWidth="1"/>
    <col min="4853" max="4853" width="7.5703125" customWidth="1"/>
    <col min="4854" max="4854" width="4.28515625" customWidth="1"/>
    <col min="4855" max="4855" width="3" customWidth="1"/>
    <col min="4856" max="4856" width="5.140625" customWidth="1"/>
    <col min="4857" max="4857" width="1.140625" customWidth="1"/>
    <col min="4858" max="4858" width="3.42578125" customWidth="1"/>
    <col min="4859" max="4859" width="3" customWidth="1"/>
    <col min="4860" max="4860" width="4" customWidth="1"/>
    <col min="4861" max="4861" width="3.140625" customWidth="1"/>
    <col min="4862" max="4862" width="6.140625" customWidth="1"/>
    <col min="4863" max="4863" width="4.28515625" customWidth="1"/>
    <col min="4864" max="4864" width="1.7109375" customWidth="1"/>
    <col min="4865" max="4865" width="3.42578125" customWidth="1"/>
    <col min="4866" max="4866" width="2.7109375" customWidth="1"/>
    <col min="4867" max="4867" width="3.42578125" customWidth="1"/>
    <col min="4868" max="4868" width="3.140625" customWidth="1"/>
    <col min="4869" max="4869" width="5" customWidth="1"/>
    <col min="4870" max="4870" width="1.7109375" customWidth="1"/>
    <col min="4871" max="4871" width="4.85546875" customWidth="1"/>
    <col min="4872" max="4872" width="1.28515625" customWidth="1"/>
    <col min="4873" max="4873" width="5.28515625" customWidth="1"/>
    <col min="4874" max="4874" width="0.85546875" customWidth="1"/>
    <col min="4875" max="4875" width="3" customWidth="1"/>
    <col min="4876" max="4876" width="3.42578125" customWidth="1"/>
    <col min="4877" max="4877" width="10.85546875" customWidth="1"/>
    <col min="4878" max="4878" width="14" customWidth="1"/>
    <col min="4879" max="4879" width="17.140625" customWidth="1"/>
    <col min="4880" max="4880" width="15.5703125" customWidth="1"/>
    <col min="4881" max="4881" width="13.28515625" customWidth="1"/>
    <col min="4882" max="4882" width="12.28515625" customWidth="1"/>
    <col min="4883" max="4883" width="13.42578125" customWidth="1"/>
    <col min="4884" max="4884" width="51.140625" customWidth="1"/>
    <col min="4885" max="4885" width="59" customWidth="1"/>
    <col min="4886" max="4886" width="60.85546875" customWidth="1"/>
    <col min="4887" max="4887" width="42.42578125" customWidth="1"/>
    <col min="4888" max="4888" width="15.42578125" customWidth="1"/>
    <col min="4889" max="4889" width="19" customWidth="1"/>
    <col min="4890" max="5106" width="11.42578125"/>
    <col min="5107" max="5107" width="2.42578125" customWidth="1"/>
    <col min="5108" max="5108" width="40.28515625" customWidth="1"/>
    <col min="5109" max="5109" width="7.5703125" customWidth="1"/>
    <col min="5110" max="5110" width="4.28515625" customWidth="1"/>
    <col min="5111" max="5111" width="3" customWidth="1"/>
    <col min="5112" max="5112" width="5.140625" customWidth="1"/>
    <col min="5113" max="5113" width="1.140625" customWidth="1"/>
    <col min="5114" max="5114" width="3.42578125" customWidth="1"/>
    <col min="5115" max="5115" width="3" customWidth="1"/>
    <col min="5116" max="5116" width="4" customWidth="1"/>
    <col min="5117" max="5117" width="3.140625" customWidth="1"/>
    <col min="5118" max="5118" width="6.140625" customWidth="1"/>
    <col min="5119" max="5119" width="4.28515625" customWidth="1"/>
    <col min="5120" max="5120" width="1.7109375" customWidth="1"/>
    <col min="5121" max="5121" width="3.42578125" customWidth="1"/>
    <col min="5122" max="5122" width="2.7109375" customWidth="1"/>
    <col min="5123" max="5123" width="3.42578125" customWidth="1"/>
    <col min="5124" max="5124" width="3.140625" customWidth="1"/>
    <col min="5125" max="5125" width="5" customWidth="1"/>
    <col min="5126" max="5126" width="1.7109375" customWidth="1"/>
    <col min="5127" max="5127" width="4.85546875" customWidth="1"/>
    <col min="5128" max="5128" width="1.28515625" customWidth="1"/>
    <col min="5129" max="5129" width="5.28515625" customWidth="1"/>
    <col min="5130" max="5130" width="0.85546875" customWidth="1"/>
    <col min="5131" max="5131" width="3" customWidth="1"/>
    <col min="5132" max="5132" width="3.42578125" customWidth="1"/>
    <col min="5133" max="5133" width="10.85546875" customWidth="1"/>
    <col min="5134" max="5134" width="14" customWidth="1"/>
    <col min="5135" max="5135" width="17.140625" customWidth="1"/>
    <col min="5136" max="5136" width="15.5703125" customWidth="1"/>
    <col min="5137" max="5137" width="13.28515625" customWidth="1"/>
    <col min="5138" max="5138" width="12.28515625" customWidth="1"/>
    <col min="5139" max="5139" width="13.42578125" customWidth="1"/>
    <col min="5140" max="5140" width="51.140625" customWidth="1"/>
    <col min="5141" max="5141" width="59" customWidth="1"/>
    <col min="5142" max="5142" width="60.85546875" customWidth="1"/>
    <col min="5143" max="5143" width="42.42578125" customWidth="1"/>
    <col min="5144" max="5144" width="15.42578125" customWidth="1"/>
    <col min="5145" max="5145" width="19" customWidth="1"/>
    <col min="5146" max="5362" width="11.42578125"/>
    <col min="5363" max="5363" width="2.42578125" customWidth="1"/>
    <col min="5364" max="5364" width="40.28515625" customWidth="1"/>
    <col min="5365" max="5365" width="7.5703125" customWidth="1"/>
    <col min="5366" max="5366" width="4.28515625" customWidth="1"/>
    <col min="5367" max="5367" width="3" customWidth="1"/>
    <col min="5368" max="5368" width="5.140625" customWidth="1"/>
    <col min="5369" max="5369" width="1.140625" customWidth="1"/>
    <col min="5370" max="5370" width="3.42578125" customWidth="1"/>
    <col min="5371" max="5371" width="3" customWidth="1"/>
    <col min="5372" max="5372" width="4" customWidth="1"/>
    <col min="5373" max="5373" width="3.140625" customWidth="1"/>
    <col min="5374" max="5374" width="6.140625" customWidth="1"/>
    <col min="5375" max="5375" width="4.28515625" customWidth="1"/>
    <col min="5376" max="5376" width="1.7109375" customWidth="1"/>
    <col min="5377" max="5377" width="3.42578125" customWidth="1"/>
    <col min="5378" max="5378" width="2.7109375" customWidth="1"/>
    <col min="5379" max="5379" width="3.42578125" customWidth="1"/>
    <col min="5380" max="5380" width="3.140625" customWidth="1"/>
    <col min="5381" max="5381" width="5" customWidth="1"/>
    <col min="5382" max="5382" width="1.7109375" customWidth="1"/>
    <col min="5383" max="5383" width="4.85546875" customWidth="1"/>
    <col min="5384" max="5384" width="1.28515625" customWidth="1"/>
    <col min="5385" max="5385" width="5.28515625" customWidth="1"/>
    <col min="5386" max="5386" width="0.85546875" customWidth="1"/>
    <col min="5387" max="5387" width="3" customWidth="1"/>
    <col min="5388" max="5388" width="3.42578125" customWidth="1"/>
    <col min="5389" max="5389" width="10.85546875" customWidth="1"/>
    <col min="5390" max="5390" width="14" customWidth="1"/>
    <col min="5391" max="5391" width="17.140625" customWidth="1"/>
    <col min="5392" max="5392" width="15.5703125" customWidth="1"/>
    <col min="5393" max="5393" width="13.28515625" customWidth="1"/>
    <col min="5394" max="5394" width="12.28515625" customWidth="1"/>
    <col min="5395" max="5395" width="13.42578125" customWidth="1"/>
    <col min="5396" max="5396" width="51.140625" customWidth="1"/>
    <col min="5397" max="5397" width="59" customWidth="1"/>
    <col min="5398" max="5398" width="60.85546875" customWidth="1"/>
    <col min="5399" max="5399" width="42.42578125" customWidth="1"/>
    <col min="5400" max="5400" width="15.42578125" customWidth="1"/>
    <col min="5401" max="5401" width="19" customWidth="1"/>
    <col min="5402" max="5618" width="11.42578125"/>
    <col min="5619" max="5619" width="2.42578125" customWidth="1"/>
    <col min="5620" max="5620" width="40.28515625" customWidth="1"/>
    <col min="5621" max="5621" width="7.5703125" customWidth="1"/>
    <col min="5622" max="5622" width="4.28515625" customWidth="1"/>
    <col min="5623" max="5623" width="3" customWidth="1"/>
    <col min="5624" max="5624" width="5.140625" customWidth="1"/>
    <col min="5625" max="5625" width="1.140625" customWidth="1"/>
    <col min="5626" max="5626" width="3.42578125" customWidth="1"/>
    <col min="5627" max="5627" width="3" customWidth="1"/>
    <col min="5628" max="5628" width="4" customWidth="1"/>
    <col min="5629" max="5629" width="3.140625" customWidth="1"/>
    <col min="5630" max="5630" width="6.140625" customWidth="1"/>
    <col min="5631" max="5631" width="4.28515625" customWidth="1"/>
    <col min="5632" max="5632" width="1.7109375" customWidth="1"/>
    <col min="5633" max="5633" width="3.42578125" customWidth="1"/>
    <col min="5634" max="5634" width="2.7109375" customWidth="1"/>
    <col min="5635" max="5635" width="3.42578125" customWidth="1"/>
    <col min="5636" max="5636" width="3.140625" customWidth="1"/>
    <col min="5637" max="5637" width="5" customWidth="1"/>
    <col min="5638" max="5638" width="1.7109375" customWidth="1"/>
    <col min="5639" max="5639" width="4.85546875" customWidth="1"/>
    <col min="5640" max="5640" width="1.28515625" customWidth="1"/>
    <col min="5641" max="5641" width="5.28515625" customWidth="1"/>
    <col min="5642" max="5642" width="0.85546875" customWidth="1"/>
    <col min="5643" max="5643" width="3" customWidth="1"/>
    <col min="5644" max="5644" width="3.42578125" customWidth="1"/>
    <col min="5645" max="5645" width="10.85546875" customWidth="1"/>
    <col min="5646" max="5646" width="14" customWidth="1"/>
    <col min="5647" max="5647" width="17.140625" customWidth="1"/>
    <col min="5648" max="5648" width="15.5703125" customWidth="1"/>
    <col min="5649" max="5649" width="13.28515625" customWidth="1"/>
    <col min="5650" max="5650" width="12.28515625" customWidth="1"/>
    <col min="5651" max="5651" width="13.42578125" customWidth="1"/>
    <col min="5652" max="5652" width="51.140625" customWidth="1"/>
    <col min="5653" max="5653" width="59" customWidth="1"/>
    <col min="5654" max="5654" width="60.85546875" customWidth="1"/>
    <col min="5655" max="5655" width="42.42578125" customWidth="1"/>
    <col min="5656" max="5656" width="15.42578125" customWidth="1"/>
    <col min="5657" max="5657" width="19" customWidth="1"/>
    <col min="5658" max="5874" width="11.42578125"/>
    <col min="5875" max="5875" width="2.42578125" customWidth="1"/>
    <col min="5876" max="5876" width="40.28515625" customWidth="1"/>
    <col min="5877" max="5877" width="7.5703125" customWidth="1"/>
    <col min="5878" max="5878" width="4.28515625" customWidth="1"/>
    <col min="5879" max="5879" width="3" customWidth="1"/>
    <col min="5880" max="5880" width="5.140625" customWidth="1"/>
    <col min="5881" max="5881" width="1.140625" customWidth="1"/>
    <col min="5882" max="5882" width="3.42578125" customWidth="1"/>
    <col min="5883" max="5883" width="3" customWidth="1"/>
    <col min="5884" max="5884" width="4" customWidth="1"/>
    <col min="5885" max="5885" width="3.140625" customWidth="1"/>
    <col min="5886" max="5886" width="6.140625" customWidth="1"/>
    <col min="5887" max="5887" width="4.28515625" customWidth="1"/>
    <col min="5888" max="5888" width="1.7109375" customWidth="1"/>
    <col min="5889" max="5889" width="3.42578125" customWidth="1"/>
    <col min="5890" max="5890" width="2.7109375" customWidth="1"/>
    <col min="5891" max="5891" width="3.42578125" customWidth="1"/>
    <col min="5892" max="5892" width="3.140625" customWidth="1"/>
    <col min="5893" max="5893" width="5" customWidth="1"/>
    <col min="5894" max="5894" width="1.7109375" customWidth="1"/>
    <col min="5895" max="5895" width="4.85546875" customWidth="1"/>
    <col min="5896" max="5896" width="1.28515625" customWidth="1"/>
    <col min="5897" max="5897" width="5.28515625" customWidth="1"/>
    <col min="5898" max="5898" width="0.85546875" customWidth="1"/>
    <col min="5899" max="5899" width="3" customWidth="1"/>
    <col min="5900" max="5900" width="3.42578125" customWidth="1"/>
    <col min="5901" max="5901" width="10.85546875" customWidth="1"/>
    <col min="5902" max="5902" width="14" customWidth="1"/>
    <col min="5903" max="5903" width="17.140625" customWidth="1"/>
    <col min="5904" max="5904" width="15.5703125" customWidth="1"/>
    <col min="5905" max="5905" width="13.28515625" customWidth="1"/>
    <col min="5906" max="5906" width="12.28515625" customWidth="1"/>
    <col min="5907" max="5907" width="13.42578125" customWidth="1"/>
    <col min="5908" max="5908" width="51.140625" customWidth="1"/>
    <col min="5909" max="5909" width="59" customWidth="1"/>
    <col min="5910" max="5910" width="60.85546875" customWidth="1"/>
    <col min="5911" max="5911" width="42.42578125" customWidth="1"/>
    <col min="5912" max="5912" width="15.42578125" customWidth="1"/>
    <col min="5913" max="5913" width="19" customWidth="1"/>
    <col min="5914" max="6130" width="11.42578125"/>
    <col min="6131" max="6131" width="2.42578125" customWidth="1"/>
    <col min="6132" max="6132" width="40.28515625" customWidth="1"/>
    <col min="6133" max="6133" width="7.5703125" customWidth="1"/>
    <col min="6134" max="6134" width="4.28515625" customWidth="1"/>
    <col min="6135" max="6135" width="3" customWidth="1"/>
    <col min="6136" max="6136" width="5.140625" customWidth="1"/>
    <col min="6137" max="6137" width="1.140625" customWidth="1"/>
    <col min="6138" max="6138" width="3.42578125" customWidth="1"/>
    <col min="6139" max="6139" width="3" customWidth="1"/>
    <col min="6140" max="6140" width="4" customWidth="1"/>
    <col min="6141" max="6141" width="3.140625" customWidth="1"/>
    <col min="6142" max="6142" width="6.140625" customWidth="1"/>
    <col min="6143" max="6143" width="4.28515625" customWidth="1"/>
    <col min="6144" max="6144" width="1.7109375" customWidth="1"/>
    <col min="6145" max="6145" width="3.42578125" customWidth="1"/>
    <col min="6146" max="6146" width="2.7109375" customWidth="1"/>
    <col min="6147" max="6147" width="3.42578125" customWidth="1"/>
    <col min="6148" max="6148" width="3.140625" customWidth="1"/>
    <col min="6149" max="6149" width="5" customWidth="1"/>
    <col min="6150" max="6150" width="1.7109375" customWidth="1"/>
    <col min="6151" max="6151" width="4.85546875" customWidth="1"/>
    <col min="6152" max="6152" width="1.28515625" customWidth="1"/>
    <col min="6153" max="6153" width="5.28515625" customWidth="1"/>
    <col min="6154" max="6154" width="0.85546875" customWidth="1"/>
    <col min="6155" max="6155" width="3" customWidth="1"/>
    <col min="6156" max="6156" width="3.42578125" customWidth="1"/>
    <col min="6157" max="6157" width="10.85546875" customWidth="1"/>
    <col min="6158" max="6158" width="14" customWidth="1"/>
    <col min="6159" max="6159" width="17.140625" customWidth="1"/>
    <col min="6160" max="6160" width="15.5703125" customWidth="1"/>
    <col min="6161" max="6161" width="13.28515625" customWidth="1"/>
    <col min="6162" max="6162" width="12.28515625" customWidth="1"/>
    <col min="6163" max="6163" width="13.42578125" customWidth="1"/>
    <col min="6164" max="6164" width="51.140625" customWidth="1"/>
    <col min="6165" max="6165" width="59" customWidth="1"/>
    <col min="6166" max="6166" width="60.85546875" customWidth="1"/>
    <col min="6167" max="6167" width="42.42578125" customWidth="1"/>
    <col min="6168" max="6168" width="15.42578125" customWidth="1"/>
    <col min="6169" max="6169" width="19" customWidth="1"/>
    <col min="6170" max="6386" width="11.42578125"/>
    <col min="6387" max="6387" width="2.42578125" customWidth="1"/>
    <col min="6388" max="6388" width="40.28515625" customWidth="1"/>
    <col min="6389" max="6389" width="7.5703125" customWidth="1"/>
    <col min="6390" max="6390" width="4.28515625" customWidth="1"/>
    <col min="6391" max="6391" width="3" customWidth="1"/>
    <col min="6392" max="6392" width="5.140625" customWidth="1"/>
    <col min="6393" max="6393" width="1.140625" customWidth="1"/>
    <col min="6394" max="6394" width="3.42578125" customWidth="1"/>
    <col min="6395" max="6395" width="3" customWidth="1"/>
    <col min="6396" max="6396" width="4" customWidth="1"/>
    <col min="6397" max="6397" width="3.140625" customWidth="1"/>
    <col min="6398" max="6398" width="6.140625" customWidth="1"/>
    <col min="6399" max="6399" width="4.28515625" customWidth="1"/>
    <col min="6400" max="6400" width="1.7109375" customWidth="1"/>
    <col min="6401" max="6401" width="3.42578125" customWidth="1"/>
    <col min="6402" max="6402" width="2.7109375" customWidth="1"/>
    <col min="6403" max="6403" width="3.42578125" customWidth="1"/>
    <col min="6404" max="6404" width="3.140625" customWidth="1"/>
    <col min="6405" max="6405" width="5" customWidth="1"/>
    <col min="6406" max="6406" width="1.7109375" customWidth="1"/>
    <col min="6407" max="6407" width="4.85546875" customWidth="1"/>
    <col min="6408" max="6408" width="1.28515625" customWidth="1"/>
    <col min="6409" max="6409" width="5.28515625" customWidth="1"/>
    <col min="6410" max="6410" width="0.85546875" customWidth="1"/>
    <col min="6411" max="6411" width="3" customWidth="1"/>
    <col min="6412" max="6412" width="3.42578125" customWidth="1"/>
    <col min="6413" max="6413" width="10.85546875" customWidth="1"/>
    <col min="6414" max="6414" width="14" customWidth="1"/>
    <col min="6415" max="6415" width="17.140625" customWidth="1"/>
    <col min="6416" max="6416" width="15.5703125" customWidth="1"/>
    <col min="6417" max="6417" width="13.28515625" customWidth="1"/>
    <col min="6418" max="6418" width="12.28515625" customWidth="1"/>
    <col min="6419" max="6419" width="13.42578125" customWidth="1"/>
    <col min="6420" max="6420" width="51.140625" customWidth="1"/>
    <col min="6421" max="6421" width="59" customWidth="1"/>
    <col min="6422" max="6422" width="60.85546875" customWidth="1"/>
    <col min="6423" max="6423" width="42.42578125" customWidth="1"/>
    <col min="6424" max="6424" width="15.42578125" customWidth="1"/>
    <col min="6425" max="6425" width="19" customWidth="1"/>
    <col min="6426" max="6642" width="11.42578125"/>
    <col min="6643" max="6643" width="2.42578125" customWidth="1"/>
    <col min="6644" max="6644" width="40.28515625" customWidth="1"/>
    <col min="6645" max="6645" width="7.5703125" customWidth="1"/>
    <col min="6646" max="6646" width="4.28515625" customWidth="1"/>
    <col min="6647" max="6647" width="3" customWidth="1"/>
    <col min="6648" max="6648" width="5.140625" customWidth="1"/>
    <col min="6649" max="6649" width="1.140625" customWidth="1"/>
    <col min="6650" max="6650" width="3.42578125" customWidth="1"/>
    <col min="6651" max="6651" width="3" customWidth="1"/>
    <col min="6652" max="6652" width="4" customWidth="1"/>
    <col min="6653" max="6653" width="3.140625" customWidth="1"/>
    <col min="6654" max="6654" width="6.140625" customWidth="1"/>
    <col min="6655" max="6655" width="4.28515625" customWidth="1"/>
    <col min="6656" max="6656" width="1.7109375" customWidth="1"/>
    <col min="6657" max="6657" width="3.42578125" customWidth="1"/>
    <col min="6658" max="6658" width="2.7109375" customWidth="1"/>
    <col min="6659" max="6659" width="3.42578125" customWidth="1"/>
    <col min="6660" max="6660" width="3.140625" customWidth="1"/>
    <col min="6661" max="6661" width="5" customWidth="1"/>
    <col min="6662" max="6662" width="1.7109375" customWidth="1"/>
    <col min="6663" max="6663" width="4.85546875" customWidth="1"/>
    <col min="6664" max="6664" width="1.28515625" customWidth="1"/>
    <col min="6665" max="6665" width="5.28515625" customWidth="1"/>
    <col min="6666" max="6666" width="0.85546875" customWidth="1"/>
    <col min="6667" max="6667" width="3" customWidth="1"/>
    <col min="6668" max="6668" width="3.42578125" customWidth="1"/>
    <col min="6669" max="6669" width="10.85546875" customWidth="1"/>
    <col min="6670" max="6670" width="14" customWidth="1"/>
    <col min="6671" max="6671" width="17.140625" customWidth="1"/>
    <col min="6672" max="6672" width="15.5703125" customWidth="1"/>
    <col min="6673" max="6673" width="13.28515625" customWidth="1"/>
    <col min="6674" max="6674" width="12.28515625" customWidth="1"/>
    <col min="6675" max="6675" width="13.42578125" customWidth="1"/>
    <col min="6676" max="6676" width="51.140625" customWidth="1"/>
    <col min="6677" max="6677" width="59" customWidth="1"/>
    <col min="6678" max="6678" width="60.85546875" customWidth="1"/>
    <col min="6679" max="6679" width="42.42578125" customWidth="1"/>
    <col min="6680" max="6680" width="15.42578125" customWidth="1"/>
    <col min="6681" max="6681" width="19" customWidth="1"/>
    <col min="6682" max="6898" width="11.42578125"/>
    <col min="6899" max="6899" width="2.42578125" customWidth="1"/>
    <col min="6900" max="6900" width="40.28515625" customWidth="1"/>
    <col min="6901" max="6901" width="7.5703125" customWidth="1"/>
    <col min="6902" max="6902" width="4.28515625" customWidth="1"/>
    <col min="6903" max="6903" width="3" customWidth="1"/>
    <col min="6904" max="6904" width="5.140625" customWidth="1"/>
    <col min="6905" max="6905" width="1.140625" customWidth="1"/>
    <col min="6906" max="6906" width="3.42578125" customWidth="1"/>
    <col min="6907" max="6907" width="3" customWidth="1"/>
    <col min="6908" max="6908" width="4" customWidth="1"/>
    <col min="6909" max="6909" width="3.140625" customWidth="1"/>
    <col min="6910" max="6910" width="6.140625" customWidth="1"/>
    <col min="6911" max="6911" width="4.28515625" customWidth="1"/>
    <col min="6912" max="6912" width="1.7109375" customWidth="1"/>
    <col min="6913" max="6913" width="3.42578125" customWidth="1"/>
    <col min="6914" max="6914" width="2.7109375" customWidth="1"/>
    <col min="6915" max="6915" width="3.42578125" customWidth="1"/>
    <col min="6916" max="6916" width="3.140625" customWidth="1"/>
    <col min="6917" max="6917" width="5" customWidth="1"/>
    <col min="6918" max="6918" width="1.7109375" customWidth="1"/>
    <col min="6919" max="6919" width="4.85546875" customWidth="1"/>
    <col min="6920" max="6920" width="1.28515625" customWidth="1"/>
    <col min="6921" max="6921" width="5.28515625" customWidth="1"/>
    <col min="6922" max="6922" width="0.85546875" customWidth="1"/>
    <col min="6923" max="6923" width="3" customWidth="1"/>
    <col min="6924" max="6924" width="3.42578125" customWidth="1"/>
    <col min="6925" max="6925" width="10.85546875" customWidth="1"/>
    <col min="6926" max="6926" width="14" customWidth="1"/>
    <col min="6927" max="6927" width="17.140625" customWidth="1"/>
    <col min="6928" max="6928" width="15.5703125" customWidth="1"/>
    <col min="6929" max="6929" width="13.28515625" customWidth="1"/>
    <col min="6930" max="6930" width="12.28515625" customWidth="1"/>
    <col min="6931" max="6931" width="13.42578125" customWidth="1"/>
    <col min="6932" max="6932" width="51.140625" customWidth="1"/>
    <col min="6933" max="6933" width="59" customWidth="1"/>
    <col min="6934" max="6934" width="60.85546875" customWidth="1"/>
    <col min="6935" max="6935" width="42.42578125" customWidth="1"/>
    <col min="6936" max="6936" width="15.42578125" customWidth="1"/>
    <col min="6937" max="6937" width="19" customWidth="1"/>
    <col min="6938" max="7154" width="11.42578125"/>
    <col min="7155" max="7155" width="2.42578125" customWidth="1"/>
    <col min="7156" max="7156" width="40.28515625" customWidth="1"/>
    <col min="7157" max="7157" width="7.5703125" customWidth="1"/>
    <col min="7158" max="7158" width="4.28515625" customWidth="1"/>
    <col min="7159" max="7159" width="3" customWidth="1"/>
    <col min="7160" max="7160" width="5.140625" customWidth="1"/>
    <col min="7161" max="7161" width="1.140625" customWidth="1"/>
    <col min="7162" max="7162" width="3.42578125" customWidth="1"/>
    <col min="7163" max="7163" width="3" customWidth="1"/>
    <col min="7164" max="7164" width="4" customWidth="1"/>
    <col min="7165" max="7165" width="3.140625" customWidth="1"/>
    <col min="7166" max="7166" width="6.140625" customWidth="1"/>
    <col min="7167" max="7167" width="4.28515625" customWidth="1"/>
    <col min="7168" max="7168" width="1.7109375" customWidth="1"/>
    <col min="7169" max="7169" width="3.42578125" customWidth="1"/>
    <col min="7170" max="7170" width="2.7109375" customWidth="1"/>
    <col min="7171" max="7171" width="3.42578125" customWidth="1"/>
    <col min="7172" max="7172" width="3.140625" customWidth="1"/>
    <col min="7173" max="7173" width="5" customWidth="1"/>
    <col min="7174" max="7174" width="1.7109375" customWidth="1"/>
    <col min="7175" max="7175" width="4.85546875" customWidth="1"/>
    <col min="7176" max="7176" width="1.28515625" customWidth="1"/>
    <col min="7177" max="7177" width="5.28515625" customWidth="1"/>
    <col min="7178" max="7178" width="0.85546875" customWidth="1"/>
    <col min="7179" max="7179" width="3" customWidth="1"/>
    <col min="7180" max="7180" width="3.42578125" customWidth="1"/>
    <col min="7181" max="7181" width="10.85546875" customWidth="1"/>
    <col min="7182" max="7182" width="14" customWidth="1"/>
    <col min="7183" max="7183" width="17.140625" customWidth="1"/>
    <col min="7184" max="7184" width="15.5703125" customWidth="1"/>
    <col min="7185" max="7185" width="13.28515625" customWidth="1"/>
    <col min="7186" max="7186" width="12.28515625" customWidth="1"/>
    <col min="7187" max="7187" width="13.42578125" customWidth="1"/>
    <col min="7188" max="7188" width="51.140625" customWidth="1"/>
    <col min="7189" max="7189" width="59" customWidth="1"/>
    <col min="7190" max="7190" width="60.85546875" customWidth="1"/>
    <col min="7191" max="7191" width="42.42578125" customWidth="1"/>
    <col min="7192" max="7192" width="15.42578125" customWidth="1"/>
    <col min="7193" max="7193" width="19" customWidth="1"/>
    <col min="7194" max="7410" width="11.42578125"/>
    <col min="7411" max="7411" width="2.42578125" customWidth="1"/>
    <col min="7412" max="7412" width="40.28515625" customWidth="1"/>
    <col min="7413" max="7413" width="7.5703125" customWidth="1"/>
    <col min="7414" max="7414" width="4.28515625" customWidth="1"/>
    <col min="7415" max="7415" width="3" customWidth="1"/>
    <col min="7416" max="7416" width="5.140625" customWidth="1"/>
    <col min="7417" max="7417" width="1.140625" customWidth="1"/>
    <col min="7418" max="7418" width="3.42578125" customWidth="1"/>
    <col min="7419" max="7419" width="3" customWidth="1"/>
    <col min="7420" max="7420" width="4" customWidth="1"/>
    <col min="7421" max="7421" width="3.140625" customWidth="1"/>
    <col min="7422" max="7422" width="6.140625" customWidth="1"/>
    <col min="7423" max="7423" width="4.28515625" customWidth="1"/>
    <col min="7424" max="7424" width="1.7109375" customWidth="1"/>
    <col min="7425" max="7425" width="3.42578125" customWidth="1"/>
    <col min="7426" max="7426" width="2.7109375" customWidth="1"/>
    <col min="7427" max="7427" width="3.42578125" customWidth="1"/>
    <col min="7428" max="7428" width="3.140625" customWidth="1"/>
    <col min="7429" max="7429" width="5" customWidth="1"/>
    <col min="7430" max="7430" width="1.7109375" customWidth="1"/>
    <col min="7431" max="7431" width="4.85546875" customWidth="1"/>
    <col min="7432" max="7432" width="1.28515625" customWidth="1"/>
    <col min="7433" max="7433" width="5.28515625" customWidth="1"/>
    <col min="7434" max="7434" width="0.85546875" customWidth="1"/>
    <col min="7435" max="7435" width="3" customWidth="1"/>
    <col min="7436" max="7436" width="3.42578125" customWidth="1"/>
    <col min="7437" max="7437" width="10.85546875" customWidth="1"/>
    <col min="7438" max="7438" width="14" customWidth="1"/>
    <col min="7439" max="7439" width="17.140625" customWidth="1"/>
    <col min="7440" max="7440" width="15.5703125" customWidth="1"/>
    <col min="7441" max="7441" width="13.28515625" customWidth="1"/>
    <col min="7442" max="7442" width="12.28515625" customWidth="1"/>
    <col min="7443" max="7443" width="13.42578125" customWidth="1"/>
    <col min="7444" max="7444" width="51.140625" customWidth="1"/>
    <col min="7445" max="7445" width="59" customWidth="1"/>
    <col min="7446" max="7446" width="60.85546875" customWidth="1"/>
    <col min="7447" max="7447" width="42.42578125" customWidth="1"/>
    <col min="7448" max="7448" width="15.42578125" customWidth="1"/>
    <col min="7449" max="7449" width="19" customWidth="1"/>
    <col min="7450" max="7666" width="11.42578125"/>
    <col min="7667" max="7667" width="2.42578125" customWidth="1"/>
    <col min="7668" max="7668" width="40.28515625" customWidth="1"/>
    <col min="7669" max="7669" width="7.5703125" customWidth="1"/>
    <col min="7670" max="7670" width="4.28515625" customWidth="1"/>
    <col min="7671" max="7671" width="3" customWidth="1"/>
    <col min="7672" max="7672" width="5.140625" customWidth="1"/>
    <col min="7673" max="7673" width="1.140625" customWidth="1"/>
    <col min="7674" max="7674" width="3.42578125" customWidth="1"/>
    <col min="7675" max="7675" width="3" customWidth="1"/>
    <col min="7676" max="7676" width="4" customWidth="1"/>
    <col min="7677" max="7677" width="3.140625" customWidth="1"/>
    <col min="7678" max="7678" width="6.140625" customWidth="1"/>
    <col min="7679" max="7679" width="4.28515625" customWidth="1"/>
    <col min="7680" max="7680" width="1.7109375" customWidth="1"/>
    <col min="7681" max="7681" width="3.42578125" customWidth="1"/>
    <col min="7682" max="7682" width="2.7109375" customWidth="1"/>
    <col min="7683" max="7683" width="3.42578125" customWidth="1"/>
    <col min="7684" max="7684" width="3.140625" customWidth="1"/>
    <col min="7685" max="7685" width="5" customWidth="1"/>
    <col min="7686" max="7686" width="1.7109375" customWidth="1"/>
    <col min="7687" max="7687" width="4.85546875" customWidth="1"/>
    <col min="7688" max="7688" width="1.28515625" customWidth="1"/>
    <col min="7689" max="7689" width="5.28515625" customWidth="1"/>
    <col min="7690" max="7690" width="0.85546875" customWidth="1"/>
    <col min="7691" max="7691" width="3" customWidth="1"/>
    <col min="7692" max="7692" width="3.42578125" customWidth="1"/>
    <col min="7693" max="7693" width="10.85546875" customWidth="1"/>
    <col min="7694" max="7694" width="14" customWidth="1"/>
    <col min="7695" max="7695" width="17.140625" customWidth="1"/>
    <col min="7696" max="7696" width="15.5703125" customWidth="1"/>
    <col min="7697" max="7697" width="13.28515625" customWidth="1"/>
    <col min="7698" max="7698" width="12.28515625" customWidth="1"/>
    <col min="7699" max="7699" width="13.42578125" customWidth="1"/>
    <col min="7700" max="7700" width="51.140625" customWidth="1"/>
    <col min="7701" max="7701" width="59" customWidth="1"/>
    <col min="7702" max="7702" width="60.85546875" customWidth="1"/>
    <col min="7703" max="7703" width="42.42578125" customWidth="1"/>
    <col min="7704" max="7704" width="15.42578125" customWidth="1"/>
    <col min="7705" max="7705" width="19" customWidth="1"/>
    <col min="7706" max="7922" width="11.42578125"/>
    <col min="7923" max="7923" width="2.42578125" customWidth="1"/>
    <col min="7924" max="7924" width="40.28515625" customWidth="1"/>
    <col min="7925" max="7925" width="7.5703125" customWidth="1"/>
    <col min="7926" max="7926" width="4.28515625" customWidth="1"/>
    <col min="7927" max="7927" width="3" customWidth="1"/>
    <col min="7928" max="7928" width="5.140625" customWidth="1"/>
    <col min="7929" max="7929" width="1.140625" customWidth="1"/>
    <col min="7930" max="7930" width="3.42578125" customWidth="1"/>
    <col min="7931" max="7931" width="3" customWidth="1"/>
    <col min="7932" max="7932" width="4" customWidth="1"/>
    <col min="7933" max="7933" width="3.140625" customWidth="1"/>
    <col min="7934" max="7934" width="6.140625" customWidth="1"/>
    <col min="7935" max="7935" width="4.28515625" customWidth="1"/>
    <col min="7936" max="7936" width="1.7109375" customWidth="1"/>
    <col min="7937" max="7937" width="3.42578125" customWidth="1"/>
    <col min="7938" max="7938" width="2.7109375" customWidth="1"/>
    <col min="7939" max="7939" width="3.42578125" customWidth="1"/>
    <col min="7940" max="7940" width="3.140625" customWidth="1"/>
    <col min="7941" max="7941" width="5" customWidth="1"/>
    <col min="7942" max="7942" width="1.7109375" customWidth="1"/>
    <col min="7943" max="7943" width="4.85546875" customWidth="1"/>
    <col min="7944" max="7944" width="1.28515625" customWidth="1"/>
    <col min="7945" max="7945" width="5.28515625" customWidth="1"/>
    <col min="7946" max="7946" width="0.85546875" customWidth="1"/>
    <col min="7947" max="7947" width="3" customWidth="1"/>
    <col min="7948" max="7948" width="3.42578125" customWidth="1"/>
    <col min="7949" max="7949" width="10.85546875" customWidth="1"/>
    <col min="7950" max="7950" width="14" customWidth="1"/>
    <col min="7951" max="7951" width="17.140625" customWidth="1"/>
    <col min="7952" max="7952" width="15.5703125" customWidth="1"/>
    <col min="7953" max="7953" width="13.28515625" customWidth="1"/>
    <col min="7954" max="7954" width="12.28515625" customWidth="1"/>
    <col min="7955" max="7955" width="13.42578125" customWidth="1"/>
    <col min="7956" max="7956" width="51.140625" customWidth="1"/>
    <col min="7957" max="7957" width="59" customWidth="1"/>
    <col min="7958" max="7958" width="60.85546875" customWidth="1"/>
    <col min="7959" max="7959" width="42.42578125" customWidth="1"/>
    <col min="7960" max="7960" width="15.42578125" customWidth="1"/>
    <col min="7961" max="7961" width="19" customWidth="1"/>
    <col min="7962" max="8178" width="11.42578125"/>
    <col min="8179" max="8179" width="2.42578125" customWidth="1"/>
    <col min="8180" max="8180" width="40.28515625" customWidth="1"/>
    <col min="8181" max="8181" width="7.5703125" customWidth="1"/>
    <col min="8182" max="8182" width="4.28515625" customWidth="1"/>
    <col min="8183" max="8183" width="3" customWidth="1"/>
    <col min="8184" max="8184" width="5.140625" customWidth="1"/>
    <col min="8185" max="8185" width="1.140625" customWidth="1"/>
    <col min="8186" max="8186" width="3.42578125" customWidth="1"/>
    <col min="8187" max="8187" width="3" customWidth="1"/>
    <col min="8188" max="8188" width="4" customWidth="1"/>
    <col min="8189" max="8189" width="3.140625" customWidth="1"/>
    <col min="8190" max="8190" width="6.140625" customWidth="1"/>
    <col min="8191" max="8191" width="4.28515625" customWidth="1"/>
    <col min="8192" max="8192" width="1.7109375" customWidth="1"/>
    <col min="8193" max="8193" width="3.42578125" customWidth="1"/>
    <col min="8194" max="8194" width="2.7109375" customWidth="1"/>
    <col min="8195" max="8195" width="3.42578125" customWidth="1"/>
    <col min="8196" max="8196" width="3.140625" customWidth="1"/>
    <col min="8197" max="8197" width="5" customWidth="1"/>
    <col min="8198" max="8198" width="1.7109375" customWidth="1"/>
    <col min="8199" max="8199" width="4.85546875" customWidth="1"/>
    <col min="8200" max="8200" width="1.28515625" customWidth="1"/>
    <col min="8201" max="8201" width="5.28515625" customWidth="1"/>
    <col min="8202" max="8202" width="0.85546875" customWidth="1"/>
    <col min="8203" max="8203" width="3" customWidth="1"/>
    <col min="8204" max="8204" width="3.42578125" customWidth="1"/>
    <col min="8205" max="8205" width="10.85546875" customWidth="1"/>
    <col min="8206" max="8206" width="14" customWidth="1"/>
    <col min="8207" max="8207" width="17.140625" customWidth="1"/>
    <col min="8208" max="8208" width="15.5703125" customWidth="1"/>
    <col min="8209" max="8209" width="13.28515625" customWidth="1"/>
    <col min="8210" max="8210" width="12.28515625" customWidth="1"/>
    <col min="8211" max="8211" width="13.42578125" customWidth="1"/>
    <col min="8212" max="8212" width="51.140625" customWidth="1"/>
    <col min="8213" max="8213" width="59" customWidth="1"/>
    <col min="8214" max="8214" width="60.85546875" customWidth="1"/>
    <col min="8215" max="8215" width="42.42578125" customWidth="1"/>
    <col min="8216" max="8216" width="15.42578125" customWidth="1"/>
    <col min="8217" max="8217" width="19" customWidth="1"/>
    <col min="8218" max="8434" width="11.42578125"/>
    <col min="8435" max="8435" width="2.42578125" customWidth="1"/>
    <col min="8436" max="8436" width="40.28515625" customWidth="1"/>
    <col min="8437" max="8437" width="7.5703125" customWidth="1"/>
    <col min="8438" max="8438" width="4.28515625" customWidth="1"/>
    <col min="8439" max="8439" width="3" customWidth="1"/>
    <col min="8440" max="8440" width="5.140625" customWidth="1"/>
    <col min="8441" max="8441" width="1.140625" customWidth="1"/>
    <col min="8442" max="8442" width="3.42578125" customWidth="1"/>
    <col min="8443" max="8443" width="3" customWidth="1"/>
    <col min="8444" max="8444" width="4" customWidth="1"/>
    <col min="8445" max="8445" width="3.140625" customWidth="1"/>
    <col min="8446" max="8446" width="6.140625" customWidth="1"/>
    <col min="8447" max="8447" width="4.28515625" customWidth="1"/>
    <col min="8448" max="8448" width="1.7109375" customWidth="1"/>
    <col min="8449" max="8449" width="3.42578125" customWidth="1"/>
    <col min="8450" max="8450" width="2.7109375" customWidth="1"/>
    <col min="8451" max="8451" width="3.42578125" customWidth="1"/>
    <col min="8452" max="8452" width="3.140625" customWidth="1"/>
    <col min="8453" max="8453" width="5" customWidth="1"/>
    <col min="8454" max="8454" width="1.7109375" customWidth="1"/>
    <col min="8455" max="8455" width="4.85546875" customWidth="1"/>
    <col min="8456" max="8456" width="1.28515625" customWidth="1"/>
    <col min="8457" max="8457" width="5.28515625" customWidth="1"/>
    <col min="8458" max="8458" width="0.85546875" customWidth="1"/>
    <col min="8459" max="8459" width="3" customWidth="1"/>
    <col min="8460" max="8460" width="3.42578125" customWidth="1"/>
    <col min="8461" max="8461" width="10.85546875" customWidth="1"/>
    <col min="8462" max="8462" width="14" customWidth="1"/>
    <col min="8463" max="8463" width="17.140625" customWidth="1"/>
    <col min="8464" max="8464" width="15.5703125" customWidth="1"/>
    <col min="8465" max="8465" width="13.28515625" customWidth="1"/>
    <col min="8466" max="8466" width="12.28515625" customWidth="1"/>
    <col min="8467" max="8467" width="13.42578125" customWidth="1"/>
    <col min="8468" max="8468" width="51.140625" customWidth="1"/>
    <col min="8469" max="8469" width="59" customWidth="1"/>
    <col min="8470" max="8470" width="60.85546875" customWidth="1"/>
    <col min="8471" max="8471" width="42.42578125" customWidth="1"/>
    <col min="8472" max="8472" width="15.42578125" customWidth="1"/>
    <col min="8473" max="8473" width="19" customWidth="1"/>
    <col min="8474" max="8690" width="11.42578125"/>
    <col min="8691" max="8691" width="2.42578125" customWidth="1"/>
    <col min="8692" max="8692" width="40.28515625" customWidth="1"/>
    <col min="8693" max="8693" width="7.5703125" customWidth="1"/>
    <col min="8694" max="8694" width="4.28515625" customWidth="1"/>
    <col min="8695" max="8695" width="3" customWidth="1"/>
    <col min="8696" max="8696" width="5.140625" customWidth="1"/>
    <col min="8697" max="8697" width="1.140625" customWidth="1"/>
    <col min="8698" max="8698" width="3.42578125" customWidth="1"/>
    <col min="8699" max="8699" width="3" customWidth="1"/>
    <col min="8700" max="8700" width="4" customWidth="1"/>
    <col min="8701" max="8701" width="3.140625" customWidth="1"/>
    <col min="8702" max="8702" width="6.140625" customWidth="1"/>
    <col min="8703" max="8703" width="4.28515625" customWidth="1"/>
    <col min="8704" max="8704" width="1.7109375" customWidth="1"/>
    <col min="8705" max="8705" width="3.42578125" customWidth="1"/>
    <col min="8706" max="8706" width="2.7109375" customWidth="1"/>
    <col min="8707" max="8707" width="3.42578125" customWidth="1"/>
    <col min="8708" max="8708" width="3.140625" customWidth="1"/>
    <col min="8709" max="8709" width="5" customWidth="1"/>
    <col min="8710" max="8710" width="1.7109375" customWidth="1"/>
    <col min="8711" max="8711" width="4.85546875" customWidth="1"/>
    <col min="8712" max="8712" width="1.28515625" customWidth="1"/>
    <col min="8713" max="8713" width="5.28515625" customWidth="1"/>
    <col min="8714" max="8714" width="0.85546875" customWidth="1"/>
    <col min="8715" max="8715" width="3" customWidth="1"/>
    <col min="8716" max="8716" width="3.42578125" customWidth="1"/>
    <col min="8717" max="8717" width="10.85546875" customWidth="1"/>
    <col min="8718" max="8718" width="14" customWidth="1"/>
    <col min="8719" max="8719" width="17.140625" customWidth="1"/>
    <col min="8720" max="8720" width="15.5703125" customWidth="1"/>
    <col min="8721" max="8721" width="13.28515625" customWidth="1"/>
    <col min="8722" max="8722" width="12.28515625" customWidth="1"/>
    <col min="8723" max="8723" width="13.42578125" customWidth="1"/>
    <col min="8724" max="8724" width="51.140625" customWidth="1"/>
    <col min="8725" max="8725" width="59" customWidth="1"/>
    <col min="8726" max="8726" width="60.85546875" customWidth="1"/>
    <col min="8727" max="8727" width="42.42578125" customWidth="1"/>
    <col min="8728" max="8728" width="15.42578125" customWidth="1"/>
    <col min="8729" max="8729" width="19" customWidth="1"/>
    <col min="8730" max="8946" width="11.42578125"/>
    <col min="8947" max="8947" width="2.42578125" customWidth="1"/>
    <col min="8948" max="8948" width="40.28515625" customWidth="1"/>
    <col min="8949" max="8949" width="7.5703125" customWidth="1"/>
    <col min="8950" max="8950" width="4.28515625" customWidth="1"/>
    <col min="8951" max="8951" width="3" customWidth="1"/>
    <col min="8952" max="8952" width="5.140625" customWidth="1"/>
    <col min="8953" max="8953" width="1.140625" customWidth="1"/>
    <col min="8954" max="8954" width="3.42578125" customWidth="1"/>
    <col min="8955" max="8955" width="3" customWidth="1"/>
    <col min="8956" max="8956" width="4" customWidth="1"/>
    <col min="8957" max="8957" width="3.140625" customWidth="1"/>
    <col min="8958" max="8958" width="6.140625" customWidth="1"/>
    <col min="8959" max="8959" width="4.28515625" customWidth="1"/>
    <col min="8960" max="8960" width="1.7109375" customWidth="1"/>
    <col min="8961" max="8961" width="3.42578125" customWidth="1"/>
    <col min="8962" max="8962" width="2.7109375" customWidth="1"/>
    <col min="8963" max="8963" width="3.42578125" customWidth="1"/>
    <col min="8964" max="8964" width="3.140625" customWidth="1"/>
    <col min="8965" max="8965" width="5" customWidth="1"/>
    <col min="8966" max="8966" width="1.7109375" customWidth="1"/>
    <col min="8967" max="8967" width="4.85546875" customWidth="1"/>
    <col min="8968" max="8968" width="1.28515625" customWidth="1"/>
    <col min="8969" max="8969" width="5.28515625" customWidth="1"/>
    <col min="8970" max="8970" width="0.85546875" customWidth="1"/>
    <col min="8971" max="8971" width="3" customWidth="1"/>
    <col min="8972" max="8972" width="3.42578125" customWidth="1"/>
    <col min="8973" max="8973" width="10.85546875" customWidth="1"/>
    <col min="8974" max="8974" width="14" customWidth="1"/>
    <col min="8975" max="8975" width="17.140625" customWidth="1"/>
    <col min="8976" max="8976" width="15.5703125" customWidth="1"/>
    <col min="8977" max="8977" width="13.28515625" customWidth="1"/>
    <col min="8978" max="8978" width="12.28515625" customWidth="1"/>
    <col min="8979" max="8979" width="13.42578125" customWidth="1"/>
    <col min="8980" max="8980" width="51.140625" customWidth="1"/>
    <col min="8981" max="8981" width="59" customWidth="1"/>
    <col min="8982" max="8982" width="60.85546875" customWidth="1"/>
    <col min="8983" max="8983" width="42.42578125" customWidth="1"/>
    <col min="8984" max="8984" width="15.42578125" customWidth="1"/>
    <col min="8985" max="8985" width="19" customWidth="1"/>
    <col min="8986" max="9202" width="11.42578125"/>
    <col min="9203" max="9203" width="2.42578125" customWidth="1"/>
    <col min="9204" max="9204" width="40.28515625" customWidth="1"/>
    <col min="9205" max="9205" width="7.5703125" customWidth="1"/>
    <col min="9206" max="9206" width="4.28515625" customWidth="1"/>
    <col min="9207" max="9207" width="3" customWidth="1"/>
    <col min="9208" max="9208" width="5.140625" customWidth="1"/>
    <col min="9209" max="9209" width="1.140625" customWidth="1"/>
    <col min="9210" max="9210" width="3.42578125" customWidth="1"/>
    <col min="9211" max="9211" width="3" customWidth="1"/>
    <col min="9212" max="9212" width="4" customWidth="1"/>
    <col min="9213" max="9213" width="3.140625" customWidth="1"/>
    <col min="9214" max="9214" width="6.140625" customWidth="1"/>
    <col min="9215" max="9215" width="4.28515625" customWidth="1"/>
    <col min="9216" max="9216" width="1.7109375" customWidth="1"/>
    <col min="9217" max="9217" width="3.42578125" customWidth="1"/>
    <col min="9218" max="9218" width="2.7109375" customWidth="1"/>
    <col min="9219" max="9219" width="3.42578125" customWidth="1"/>
    <col min="9220" max="9220" width="3.140625" customWidth="1"/>
    <col min="9221" max="9221" width="5" customWidth="1"/>
    <col min="9222" max="9222" width="1.7109375" customWidth="1"/>
    <col min="9223" max="9223" width="4.85546875" customWidth="1"/>
    <col min="9224" max="9224" width="1.28515625" customWidth="1"/>
    <col min="9225" max="9225" width="5.28515625" customWidth="1"/>
    <col min="9226" max="9226" width="0.85546875" customWidth="1"/>
    <col min="9227" max="9227" width="3" customWidth="1"/>
    <col min="9228" max="9228" width="3.42578125" customWidth="1"/>
    <col min="9229" max="9229" width="10.85546875" customWidth="1"/>
    <col min="9230" max="9230" width="14" customWidth="1"/>
    <col min="9231" max="9231" width="17.140625" customWidth="1"/>
    <col min="9232" max="9232" width="15.5703125" customWidth="1"/>
    <col min="9233" max="9233" width="13.28515625" customWidth="1"/>
    <col min="9234" max="9234" width="12.28515625" customWidth="1"/>
    <col min="9235" max="9235" width="13.42578125" customWidth="1"/>
    <col min="9236" max="9236" width="51.140625" customWidth="1"/>
    <col min="9237" max="9237" width="59" customWidth="1"/>
    <col min="9238" max="9238" width="60.85546875" customWidth="1"/>
    <col min="9239" max="9239" width="42.42578125" customWidth="1"/>
    <col min="9240" max="9240" width="15.42578125" customWidth="1"/>
    <col min="9241" max="9241" width="19" customWidth="1"/>
    <col min="9242" max="9458" width="11.42578125"/>
    <col min="9459" max="9459" width="2.42578125" customWidth="1"/>
    <col min="9460" max="9460" width="40.28515625" customWidth="1"/>
    <col min="9461" max="9461" width="7.5703125" customWidth="1"/>
    <col min="9462" max="9462" width="4.28515625" customWidth="1"/>
    <col min="9463" max="9463" width="3" customWidth="1"/>
    <col min="9464" max="9464" width="5.140625" customWidth="1"/>
    <col min="9465" max="9465" width="1.140625" customWidth="1"/>
    <col min="9466" max="9466" width="3.42578125" customWidth="1"/>
    <col min="9467" max="9467" width="3" customWidth="1"/>
    <col min="9468" max="9468" width="4" customWidth="1"/>
    <col min="9469" max="9469" width="3.140625" customWidth="1"/>
    <col min="9470" max="9470" width="6.140625" customWidth="1"/>
    <col min="9471" max="9471" width="4.28515625" customWidth="1"/>
    <col min="9472" max="9472" width="1.7109375" customWidth="1"/>
    <col min="9473" max="9473" width="3.42578125" customWidth="1"/>
    <col min="9474" max="9474" width="2.7109375" customWidth="1"/>
    <col min="9475" max="9475" width="3.42578125" customWidth="1"/>
    <col min="9476" max="9476" width="3.140625" customWidth="1"/>
    <col min="9477" max="9477" width="5" customWidth="1"/>
    <col min="9478" max="9478" width="1.7109375" customWidth="1"/>
    <col min="9479" max="9479" width="4.85546875" customWidth="1"/>
    <col min="9480" max="9480" width="1.28515625" customWidth="1"/>
    <col min="9481" max="9481" width="5.28515625" customWidth="1"/>
    <col min="9482" max="9482" width="0.85546875" customWidth="1"/>
    <col min="9483" max="9483" width="3" customWidth="1"/>
    <col min="9484" max="9484" width="3.42578125" customWidth="1"/>
    <col min="9485" max="9485" width="10.85546875" customWidth="1"/>
    <col min="9486" max="9486" width="14" customWidth="1"/>
    <col min="9487" max="9487" width="17.140625" customWidth="1"/>
    <col min="9488" max="9488" width="15.5703125" customWidth="1"/>
    <col min="9489" max="9489" width="13.28515625" customWidth="1"/>
    <col min="9490" max="9490" width="12.28515625" customWidth="1"/>
    <col min="9491" max="9491" width="13.42578125" customWidth="1"/>
    <col min="9492" max="9492" width="51.140625" customWidth="1"/>
    <col min="9493" max="9493" width="59" customWidth="1"/>
    <col min="9494" max="9494" width="60.85546875" customWidth="1"/>
    <col min="9495" max="9495" width="42.42578125" customWidth="1"/>
    <col min="9496" max="9496" width="15.42578125" customWidth="1"/>
    <col min="9497" max="9497" width="19" customWidth="1"/>
    <col min="9498" max="9714" width="11.42578125"/>
    <col min="9715" max="9715" width="2.42578125" customWidth="1"/>
    <col min="9716" max="9716" width="40.28515625" customWidth="1"/>
    <col min="9717" max="9717" width="7.5703125" customWidth="1"/>
    <col min="9718" max="9718" width="4.28515625" customWidth="1"/>
    <col min="9719" max="9719" width="3" customWidth="1"/>
    <col min="9720" max="9720" width="5.140625" customWidth="1"/>
    <col min="9721" max="9721" width="1.140625" customWidth="1"/>
    <col min="9722" max="9722" width="3.42578125" customWidth="1"/>
    <col min="9723" max="9723" width="3" customWidth="1"/>
    <col min="9724" max="9724" width="4" customWidth="1"/>
    <col min="9725" max="9725" width="3.140625" customWidth="1"/>
    <col min="9726" max="9726" width="6.140625" customWidth="1"/>
    <col min="9727" max="9727" width="4.28515625" customWidth="1"/>
    <col min="9728" max="9728" width="1.7109375" customWidth="1"/>
    <col min="9729" max="9729" width="3.42578125" customWidth="1"/>
    <col min="9730" max="9730" width="2.7109375" customWidth="1"/>
    <col min="9731" max="9731" width="3.42578125" customWidth="1"/>
    <col min="9732" max="9732" width="3.140625" customWidth="1"/>
    <col min="9733" max="9733" width="5" customWidth="1"/>
    <col min="9734" max="9734" width="1.7109375" customWidth="1"/>
    <col min="9735" max="9735" width="4.85546875" customWidth="1"/>
    <col min="9736" max="9736" width="1.28515625" customWidth="1"/>
    <col min="9737" max="9737" width="5.28515625" customWidth="1"/>
    <col min="9738" max="9738" width="0.85546875" customWidth="1"/>
    <col min="9739" max="9739" width="3" customWidth="1"/>
    <col min="9740" max="9740" width="3.42578125" customWidth="1"/>
    <col min="9741" max="9741" width="10.85546875" customWidth="1"/>
    <col min="9742" max="9742" width="14" customWidth="1"/>
    <col min="9743" max="9743" width="17.140625" customWidth="1"/>
    <col min="9744" max="9744" width="15.5703125" customWidth="1"/>
    <col min="9745" max="9745" width="13.28515625" customWidth="1"/>
    <col min="9746" max="9746" width="12.28515625" customWidth="1"/>
    <col min="9747" max="9747" width="13.42578125" customWidth="1"/>
    <col min="9748" max="9748" width="51.140625" customWidth="1"/>
    <col min="9749" max="9749" width="59" customWidth="1"/>
    <col min="9750" max="9750" width="60.85546875" customWidth="1"/>
    <col min="9751" max="9751" width="42.42578125" customWidth="1"/>
    <col min="9752" max="9752" width="15.42578125" customWidth="1"/>
    <col min="9753" max="9753" width="19" customWidth="1"/>
    <col min="9754" max="9970" width="11.42578125"/>
    <col min="9971" max="9971" width="2.42578125" customWidth="1"/>
    <col min="9972" max="9972" width="40.28515625" customWidth="1"/>
    <col min="9973" max="9973" width="7.5703125" customWidth="1"/>
    <col min="9974" max="9974" width="4.28515625" customWidth="1"/>
    <col min="9975" max="9975" width="3" customWidth="1"/>
    <col min="9976" max="9976" width="5.140625" customWidth="1"/>
    <col min="9977" max="9977" width="1.140625" customWidth="1"/>
    <col min="9978" max="9978" width="3.42578125" customWidth="1"/>
    <col min="9979" max="9979" width="3" customWidth="1"/>
    <col min="9980" max="9980" width="4" customWidth="1"/>
    <col min="9981" max="9981" width="3.140625" customWidth="1"/>
    <col min="9982" max="9982" width="6.140625" customWidth="1"/>
    <col min="9983" max="9983" width="4.28515625" customWidth="1"/>
    <col min="9984" max="9984" width="1.7109375" customWidth="1"/>
    <col min="9985" max="9985" width="3.42578125" customWidth="1"/>
    <col min="9986" max="9986" width="2.7109375" customWidth="1"/>
    <col min="9987" max="9987" width="3.42578125" customWidth="1"/>
    <col min="9988" max="9988" width="3.140625" customWidth="1"/>
    <col min="9989" max="9989" width="5" customWidth="1"/>
    <col min="9990" max="9990" width="1.7109375" customWidth="1"/>
    <col min="9991" max="9991" width="4.85546875" customWidth="1"/>
    <col min="9992" max="9992" width="1.28515625" customWidth="1"/>
    <col min="9993" max="9993" width="5.28515625" customWidth="1"/>
    <col min="9994" max="9994" width="0.85546875" customWidth="1"/>
    <col min="9995" max="9995" width="3" customWidth="1"/>
    <col min="9996" max="9996" width="3.42578125" customWidth="1"/>
    <col min="9997" max="9997" width="10.85546875" customWidth="1"/>
    <col min="9998" max="9998" width="14" customWidth="1"/>
    <col min="9999" max="9999" width="17.140625" customWidth="1"/>
    <col min="10000" max="10000" width="15.5703125" customWidth="1"/>
    <col min="10001" max="10001" width="13.28515625" customWidth="1"/>
    <col min="10002" max="10002" width="12.28515625" customWidth="1"/>
    <col min="10003" max="10003" width="13.42578125" customWidth="1"/>
    <col min="10004" max="10004" width="51.140625" customWidth="1"/>
    <col min="10005" max="10005" width="59" customWidth="1"/>
    <col min="10006" max="10006" width="60.85546875" customWidth="1"/>
    <col min="10007" max="10007" width="42.42578125" customWidth="1"/>
    <col min="10008" max="10008" width="15.42578125" customWidth="1"/>
    <col min="10009" max="10009" width="19" customWidth="1"/>
    <col min="10010" max="10226" width="11.42578125"/>
    <col min="10227" max="10227" width="2.42578125" customWidth="1"/>
    <col min="10228" max="10228" width="40.28515625" customWidth="1"/>
    <col min="10229" max="10229" width="7.5703125" customWidth="1"/>
    <col min="10230" max="10230" width="4.28515625" customWidth="1"/>
    <col min="10231" max="10231" width="3" customWidth="1"/>
    <col min="10232" max="10232" width="5.140625" customWidth="1"/>
    <col min="10233" max="10233" width="1.140625" customWidth="1"/>
    <col min="10234" max="10234" width="3.42578125" customWidth="1"/>
    <col min="10235" max="10235" width="3" customWidth="1"/>
    <col min="10236" max="10236" width="4" customWidth="1"/>
    <col min="10237" max="10237" width="3.140625" customWidth="1"/>
    <col min="10238" max="10238" width="6.140625" customWidth="1"/>
    <col min="10239" max="10239" width="4.28515625" customWidth="1"/>
    <col min="10240" max="10240" width="1.7109375" customWidth="1"/>
    <col min="10241" max="10241" width="3.42578125" customWidth="1"/>
    <col min="10242" max="10242" width="2.7109375" customWidth="1"/>
    <col min="10243" max="10243" width="3.42578125" customWidth="1"/>
    <col min="10244" max="10244" width="3.140625" customWidth="1"/>
    <col min="10245" max="10245" width="5" customWidth="1"/>
    <col min="10246" max="10246" width="1.7109375" customWidth="1"/>
    <col min="10247" max="10247" width="4.85546875" customWidth="1"/>
    <col min="10248" max="10248" width="1.28515625" customWidth="1"/>
    <col min="10249" max="10249" width="5.28515625" customWidth="1"/>
    <col min="10250" max="10250" width="0.85546875" customWidth="1"/>
    <col min="10251" max="10251" width="3" customWidth="1"/>
    <col min="10252" max="10252" width="3.42578125" customWidth="1"/>
    <col min="10253" max="10253" width="10.85546875" customWidth="1"/>
    <col min="10254" max="10254" width="14" customWidth="1"/>
    <col min="10255" max="10255" width="17.140625" customWidth="1"/>
    <col min="10256" max="10256" width="15.5703125" customWidth="1"/>
    <col min="10257" max="10257" width="13.28515625" customWidth="1"/>
    <col min="10258" max="10258" width="12.28515625" customWidth="1"/>
    <col min="10259" max="10259" width="13.42578125" customWidth="1"/>
    <col min="10260" max="10260" width="51.140625" customWidth="1"/>
    <col min="10261" max="10261" width="59" customWidth="1"/>
    <col min="10262" max="10262" width="60.85546875" customWidth="1"/>
    <col min="10263" max="10263" width="42.42578125" customWidth="1"/>
    <col min="10264" max="10264" width="15.42578125" customWidth="1"/>
    <col min="10265" max="10265" width="19" customWidth="1"/>
    <col min="10266" max="10482" width="11.42578125"/>
    <col min="10483" max="10483" width="2.42578125" customWidth="1"/>
    <col min="10484" max="10484" width="40.28515625" customWidth="1"/>
    <col min="10485" max="10485" width="7.5703125" customWidth="1"/>
    <col min="10486" max="10486" width="4.28515625" customWidth="1"/>
    <col min="10487" max="10487" width="3" customWidth="1"/>
    <col min="10488" max="10488" width="5.140625" customWidth="1"/>
    <col min="10489" max="10489" width="1.140625" customWidth="1"/>
    <col min="10490" max="10490" width="3.42578125" customWidth="1"/>
    <col min="10491" max="10491" width="3" customWidth="1"/>
    <col min="10492" max="10492" width="4" customWidth="1"/>
    <col min="10493" max="10493" width="3.140625" customWidth="1"/>
    <col min="10494" max="10494" width="6.140625" customWidth="1"/>
    <col min="10495" max="10495" width="4.28515625" customWidth="1"/>
    <col min="10496" max="10496" width="1.7109375" customWidth="1"/>
    <col min="10497" max="10497" width="3.42578125" customWidth="1"/>
    <col min="10498" max="10498" width="2.7109375" customWidth="1"/>
    <col min="10499" max="10499" width="3.42578125" customWidth="1"/>
    <col min="10500" max="10500" width="3.140625" customWidth="1"/>
    <col min="10501" max="10501" width="5" customWidth="1"/>
    <col min="10502" max="10502" width="1.7109375" customWidth="1"/>
    <col min="10503" max="10503" width="4.85546875" customWidth="1"/>
    <col min="10504" max="10504" width="1.28515625" customWidth="1"/>
    <col min="10505" max="10505" width="5.28515625" customWidth="1"/>
    <col min="10506" max="10506" width="0.85546875" customWidth="1"/>
    <col min="10507" max="10507" width="3" customWidth="1"/>
    <col min="10508" max="10508" width="3.42578125" customWidth="1"/>
    <col min="10509" max="10509" width="10.85546875" customWidth="1"/>
    <col min="10510" max="10510" width="14" customWidth="1"/>
    <col min="10511" max="10511" width="17.140625" customWidth="1"/>
    <col min="10512" max="10512" width="15.5703125" customWidth="1"/>
    <col min="10513" max="10513" width="13.28515625" customWidth="1"/>
    <col min="10514" max="10514" width="12.28515625" customWidth="1"/>
    <col min="10515" max="10515" width="13.42578125" customWidth="1"/>
    <col min="10516" max="10516" width="51.140625" customWidth="1"/>
    <col min="10517" max="10517" width="59" customWidth="1"/>
    <col min="10518" max="10518" width="60.85546875" customWidth="1"/>
    <col min="10519" max="10519" width="42.42578125" customWidth="1"/>
    <col min="10520" max="10520" width="15.42578125" customWidth="1"/>
    <col min="10521" max="10521" width="19" customWidth="1"/>
    <col min="10522" max="10738" width="11.42578125"/>
    <col min="10739" max="10739" width="2.42578125" customWidth="1"/>
    <col min="10740" max="10740" width="40.28515625" customWidth="1"/>
    <col min="10741" max="10741" width="7.5703125" customWidth="1"/>
    <col min="10742" max="10742" width="4.28515625" customWidth="1"/>
    <col min="10743" max="10743" width="3" customWidth="1"/>
    <col min="10744" max="10744" width="5.140625" customWidth="1"/>
    <col min="10745" max="10745" width="1.140625" customWidth="1"/>
    <col min="10746" max="10746" width="3.42578125" customWidth="1"/>
    <col min="10747" max="10747" width="3" customWidth="1"/>
    <col min="10748" max="10748" width="4" customWidth="1"/>
    <col min="10749" max="10749" width="3.140625" customWidth="1"/>
    <col min="10750" max="10750" width="6.140625" customWidth="1"/>
    <col min="10751" max="10751" width="4.28515625" customWidth="1"/>
    <col min="10752" max="10752" width="1.7109375" customWidth="1"/>
    <col min="10753" max="10753" width="3.42578125" customWidth="1"/>
    <col min="10754" max="10754" width="2.7109375" customWidth="1"/>
    <col min="10755" max="10755" width="3.42578125" customWidth="1"/>
    <col min="10756" max="10756" width="3.140625" customWidth="1"/>
    <col min="10757" max="10757" width="5" customWidth="1"/>
    <col min="10758" max="10758" width="1.7109375" customWidth="1"/>
    <col min="10759" max="10759" width="4.85546875" customWidth="1"/>
    <col min="10760" max="10760" width="1.28515625" customWidth="1"/>
    <col min="10761" max="10761" width="5.28515625" customWidth="1"/>
    <col min="10762" max="10762" width="0.85546875" customWidth="1"/>
    <col min="10763" max="10763" width="3" customWidth="1"/>
    <col min="10764" max="10764" width="3.42578125" customWidth="1"/>
    <col min="10765" max="10765" width="10.85546875" customWidth="1"/>
    <col min="10766" max="10766" width="14" customWidth="1"/>
    <col min="10767" max="10767" width="17.140625" customWidth="1"/>
    <col min="10768" max="10768" width="15.5703125" customWidth="1"/>
    <col min="10769" max="10769" width="13.28515625" customWidth="1"/>
    <col min="10770" max="10770" width="12.28515625" customWidth="1"/>
    <col min="10771" max="10771" width="13.42578125" customWidth="1"/>
    <col min="10772" max="10772" width="51.140625" customWidth="1"/>
    <col min="10773" max="10773" width="59" customWidth="1"/>
    <col min="10774" max="10774" width="60.85546875" customWidth="1"/>
    <col min="10775" max="10775" width="42.42578125" customWidth="1"/>
    <col min="10776" max="10776" width="15.42578125" customWidth="1"/>
    <col min="10777" max="10777" width="19" customWidth="1"/>
    <col min="10778" max="10994" width="11.42578125"/>
    <col min="10995" max="10995" width="2.42578125" customWidth="1"/>
    <col min="10996" max="10996" width="40.28515625" customWidth="1"/>
    <col min="10997" max="10997" width="7.5703125" customWidth="1"/>
    <col min="10998" max="10998" width="4.28515625" customWidth="1"/>
    <col min="10999" max="10999" width="3" customWidth="1"/>
    <col min="11000" max="11000" width="5.140625" customWidth="1"/>
    <col min="11001" max="11001" width="1.140625" customWidth="1"/>
    <col min="11002" max="11002" width="3.42578125" customWidth="1"/>
    <col min="11003" max="11003" width="3" customWidth="1"/>
    <col min="11004" max="11004" width="4" customWidth="1"/>
    <col min="11005" max="11005" width="3.140625" customWidth="1"/>
    <col min="11006" max="11006" width="6.140625" customWidth="1"/>
    <col min="11007" max="11007" width="4.28515625" customWidth="1"/>
    <col min="11008" max="11008" width="1.7109375" customWidth="1"/>
    <col min="11009" max="11009" width="3.42578125" customWidth="1"/>
    <col min="11010" max="11010" width="2.7109375" customWidth="1"/>
    <col min="11011" max="11011" width="3.42578125" customWidth="1"/>
    <col min="11012" max="11012" width="3.140625" customWidth="1"/>
    <col min="11013" max="11013" width="5" customWidth="1"/>
    <col min="11014" max="11014" width="1.7109375" customWidth="1"/>
    <col min="11015" max="11015" width="4.85546875" customWidth="1"/>
    <col min="11016" max="11016" width="1.28515625" customWidth="1"/>
    <col min="11017" max="11017" width="5.28515625" customWidth="1"/>
    <col min="11018" max="11018" width="0.85546875" customWidth="1"/>
    <col min="11019" max="11019" width="3" customWidth="1"/>
    <col min="11020" max="11020" width="3.42578125" customWidth="1"/>
    <col min="11021" max="11021" width="10.85546875" customWidth="1"/>
    <col min="11022" max="11022" width="14" customWidth="1"/>
    <col min="11023" max="11023" width="17.140625" customWidth="1"/>
    <col min="11024" max="11024" width="15.5703125" customWidth="1"/>
    <col min="11025" max="11025" width="13.28515625" customWidth="1"/>
    <col min="11026" max="11026" width="12.28515625" customWidth="1"/>
    <col min="11027" max="11027" width="13.42578125" customWidth="1"/>
    <col min="11028" max="11028" width="51.140625" customWidth="1"/>
    <col min="11029" max="11029" width="59" customWidth="1"/>
    <col min="11030" max="11030" width="60.85546875" customWidth="1"/>
    <col min="11031" max="11031" width="42.42578125" customWidth="1"/>
    <col min="11032" max="11032" width="15.42578125" customWidth="1"/>
    <col min="11033" max="11033" width="19" customWidth="1"/>
    <col min="11034" max="11250" width="11.42578125"/>
    <col min="11251" max="11251" width="2.42578125" customWidth="1"/>
    <col min="11252" max="11252" width="40.28515625" customWidth="1"/>
    <col min="11253" max="11253" width="7.5703125" customWidth="1"/>
    <col min="11254" max="11254" width="4.28515625" customWidth="1"/>
    <col min="11255" max="11255" width="3" customWidth="1"/>
    <col min="11256" max="11256" width="5.140625" customWidth="1"/>
    <col min="11257" max="11257" width="1.140625" customWidth="1"/>
    <col min="11258" max="11258" width="3.42578125" customWidth="1"/>
    <col min="11259" max="11259" width="3" customWidth="1"/>
    <col min="11260" max="11260" width="4" customWidth="1"/>
    <col min="11261" max="11261" width="3.140625" customWidth="1"/>
    <col min="11262" max="11262" width="6.140625" customWidth="1"/>
    <col min="11263" max="11263" width="4.28515625" customWidth="1"/>
    <col min="11264" max="11264" width="1.7109375" customWidth="1"/>
    <col min="11265" max="11265" width="3.42578125" customWidth="1"/>
    <col min="11266" max="11266" width="2.7109375" customWidth="1"/>
    <col min="11267" max="11267" width="3.42578125" customWidth="1"/>
    <col min="11268" max="11268" width="3.140625" customWidth="1"/>
    <col min="11269" max="11269" width="5" customWidth="1"/>
    <col min="11270" max="11270" width="1.7109375" customWidth="1"/>
    <col min="11271" max="11271" width="4.85546875" customWidth="1"/>
    <col min="11272" max="11272" width="1.28515625" customWidth="1"/>
    <col min="11273" max="11273" width="5.28515625" customWidth="1"/>
    <col min="11274" max="11274" width="0.85546875" customWidth="1"/>
    <col min="11275" max="11275" width="3" customWidth="1"/>
    <col min="11276" max="11276" width="3.42578125" customWidth="1"/>
    <col min="11277" max="11277" width="10.85546875" customWidth="1"/>
    <col min="11278" max="11278" width="14" customWidth="1"/>
    <col min="11279" max="11279" width="17.140625" customWidth="1"/>
    <col min="11280" max="11280" width="15.5703125" customWidth="1"/>
    <col min="11281" max="11281" width="13.28515625" customWidth="1"/>
    <col min="11282" max="11282" width="12.28515625" customWidth="1"/>
    <col min="11283" max="11283" width="13.42578125" customWidth="1"/>
    <col min="11284" max="11284" width="51.140625" customWidth="1"/>
    <col min="11285" max="11285" width="59" customWidth="1"/>
    <col min="11286" max="11286" width="60.85546875" customWidth="1"/>
    <col min="11287" max="11287" width="42.42578125" customWidth="1"/>
    <col min="11288" max="11288" width="15.42578125" customWidth="1"/>
    <col min="11289" max="11289" width="19" customWidth="1"/>
    <col min="11290" max="11506" width="11.42578125"/>
    <col min="11507" max="11507" width="2.42578125" customWidth="1"/>
    <col min="11508" max="11508" width="40.28515625" customWidth="1"/>
    <col min="11509" max="11509" width="7.5703125" customWidth="1"/>
    <col min="11510" max="11510" width="4.28515625" customWidth="1"/>
    <col min="11511" max="11511" width="3" customWidth="1"/>
    <col min="11512" max="11512" width="5.140625" customWidth="1"/>
    <col min="11513" max="11513" width="1.140625" customWidth="1"/>
    <col min="11514" max="11514" width="3.42578125" customWidth="1"/>
    <col min="11515" max="11515" width="3" customWidth="1"/>
    <col min="11516" max="11516" width="4" customWidth="1"/>
    <col min="11517" max="11517" width="3.140625" customWidth="1"/>
    <col min="11518" max="11518" width="6.140625" customWidth="1"/>
    <col min="11519" max="11519" width="4.28515625" customWidth="1"/>
    <col min="11520" max="11520" width="1.7109375" customWidth="1"/>
    <col min="11521" max="11521" width="3.42578125" customWidth="1"/>
    <col min="11522" max="11522" width="2.7109375" customWidth="1"/>
    <col min="11523" max="11523" width="3.42578125" customWidth="1"/>
    <col min="11524" max="11524" width="3.140625" customWidth="1"/>
    <col min="11525" max="11525" width="5" customWidth="1"/>
    <col min="11526" max="11526" width="1.7109375" customWidth="1"/>
    <col min="11527" max="11527" width="4.85546875" customWidth="1"/>
    <col min="11528" max="11528" width="1.28515625" customWidth="1"/>
    <col min="11529" max="11529" width="5.28515625" customWidth="1"/>
    <col min="11530" max="11530" width="0.85546875" customWidth="1"/>
    <col min="11531" max="11531" width="3" customWidth="1"/>
    <col min="11532" max="11532" width="3.42578125" customWidth="1"/>
    <col min="11533" max="11533" width="10.85546875" customWidth="1"/>
    <col min="11534" max="11534" width="14" customWidth="1"/>
    <col min="11535" max="11535" width="17.140625" customWidth="1"/>
    <col min="11536" max="11536" width="15.5703125" customWidth="1"/>
    <col min="11537" max="11537" width="13.28515625" customWidth="1"/>
    <col min="11538" max="11538" width="12.28515625" customWidth="1"/>
    <col min="11539" max="11539" width="13.42578125" customWidth="1"/>
    <col min="11540" max="11540" width="51.140625" customWidth="1"/>
    <col min="11541" max="11541" width="59" customWidth="1"/>
    <col min="11542" max="11542" width="60.85546875" customWidth="1"/>
    <col min="11543" max="11543" width="42.42578125" customWidth="1"/>
    <col min="11544" max="11544" width="15.42578125" customWidth="1"/>
    <col min="11545" max="11545" width="19" customWidth="1"/>
    <col min="11546" max="11762" width="11.42578125"/>
    <col min="11763" max="11763" width="2.42578125" customWidth="1"/>
    <col min="11764" max="11764" width="40.28515625" customWidth="1"/>
    <col min="11765" max="11765" width="7.5703125" customWidth="1"/>
    <col min="11766" max="11766" width="4.28515625" customWidth="1"/>
    <col min="11767" max="11767" width="3" customWidth="1"/>
    <col min="11768" max="11768" width="5.140625" customWidth="1"/>
    <col min="11769" max="11769" width="1.140625" customWidth="1"/>
    <col min="11770" max="11770" width="3.42578125" customWidth="1"/>
    <col min="11771" max="11771" width="3" customWidth="1"/>
    <col min="11772" max="11772" width="4" customWidth="1"/>
    <col min="11773" max="11773" width="3.140625" customWidth="1"/>
    <col min="11774" max="11774" width="6.140625" customWidth="1"/>
    <col min="11775" max="11775" width="4.28515625" customWidth="1"/>
    <col min="11776" max="11776" width="1.7109375" customWidth="1"/>
    <col min="11777" max="11777" width="3.42578125" customWidth="1"/>
    <col min="11778" max="11778" width="2.7109375" customWidth="1"/>
    <col min="11779" max="11779" width="3.42578125" customWidth="1"/>
    <col min="11780" max="11780" width="3.140625" customWidth="1"/>
    <col min="11781" max="11781" width="5" customWidth="1"/>
    <col min="11782" max="11782" width="1.7109375" customWidth="1"/>
    <col min="11783" max="11783" width="4.85546875" customWidth="1"/>
    <col min="11784" max="11784" width="1.28515625" customWidth="1"/>
    <col min="11785" max="11785" width="5.28515625" customWidth="1"/>
    <col min="11786" max="11786" width="0.85546875" customWidth="1"/>
    <col min="11787" max="11787" width="3" customWidth="1"/>
    <col min="11788" max="11788" width="3.42578125" customWidth="1"/>
    <col min="11789" max="11789" width="10.85546875" customWidth="1"/>
    <col min="11790" max="11790" width="14" customWidth="1"/>
    <col min="11791" max="11791" width="17.140625" customWidth="1"/>
    <col min="11792" max="11792" width="15.5703125" customWidth="1"/>
    <col min="11793" max="11793" width="13.28515625" customWidth="1"/>
    <col min="11794" max="11794" width="12.28515625" customWidth="1"/>
    <col min="11795" max="11795" width="13.42578125" customWidth="1"/>
    <col min="11796" max="11796" width="51.140625" customWidth="1"/>
    <col min="11797" max="11797" width="59" customWidth="1"/>
    <col min="11798" max="11798" width="60.85546875" customWidth="1"/>
    <col min="11799" max="11799" width="42.42578125" customWidth="1"/>
    <col min="11800" max="11800" width="15.42578125" customWidth="1"/>
    <col min="11801" max="11801" width="19" customWidth="1"/>
    <col min="11802" max="12018" width="11.42578125"/>
    <col min="12019" max="12019" width="2.42578125" customWidth="1"/>
    <col min="12020" max="12020" width="40.28515625" customWidth="1"/>
    <col min="12021" max="12021" width="7.5703125" customWidth="1"/>
    <col min="12022" max="12022" width="4.28515625" customWidth="1"/>
    <col min="12023" max="12023" width="3" customWidth="1"/>
    <col min="12024" max="12024" width="5.140625" customWidth="1"/>
    <col min="12025" max="12025" width="1.140625" customWidth="1"/>
    <col min="12026" max="12026" width="3.42578125" customWidth="1"/>
    <col min="12027" max="12027" width="3" customWidth="1"/>
    <col min="12028" max="12028" width="4" customWidth="1"/>
    <col min="12029" max="12029" width="3.140625" customWidth="1"/>
    <col min="12030" max="12030" width="6.140625" customWidth="1"/>
    <col min="12031" max="12031" width="4.28515625" customWidth="1"/>
    <col min="12032" max="12032" width="1.7109375" customWidth="1"/>
    <col min="12033" max="12033" width="3.42578125" customWidth="1"/>
    <col min="12034" max="12034" width="2.7109375" customWidth="1"/>
    <col min="12035" max="12035" width="3.42578125" customWidth="1"/>
    <col min="12036" max="12036" width="3.140625" customWidth="1"/>
    <col min="12037" max="12037" width="5" customWidth="1"/>
    <col min="12038" max="12038" width="1.7109375" customWidth="1"/>
    <col min="12039" max="12039" width="4.85546875" customWidth="1"/>
    <col min="12040" max="12040" width="1.28515625" customWidth="1"/>
    <col min="12041" max="12041" width="5.28515625" customWidth="1"/>
    <col min="12042" max="12042" width="0.85546875" customWidth="1"/>
    <col min="12043" max="12043" width="3" customWidth="1"/>
    <col min="12044" max="12044" width="3.42578125" customWidth="1"/>
    <col min="12045" max="12045" width="10.85546875" customWidth="1"/>
    <col min="12046" max="12046" width="14" customWidth="1"/>
    <col min="12047" max="12047" width="17.140625" customWidth="1"/>
    <col min="12048" max="12048" width="15.5703125" customWidth="1"/>
    <col min="12049" max="12049" width="13.28515625" customWidth="1"/>
    <col min="12050" max="12050" width="12.28515625" customWidth="1"/>
    <col min="12051" max="12051" width="13.42578125" customWidth="1"/>
    <col min="12052" max="12052" width="51.140625" customWidth="1"/>
    <col min="12053" max="12053" width="59" customWidth="1"/>
    <col min="12054" max="12054" width="60.85546875" customWidth="1"/>
    <col min="12055" max="12055" width="42.42578125" customWidth="1"/>
    <col min="12056" max="12056" width="15.42578125" customWidth="1"/>
    <col min="12057" max="12057" width="19" customWidth="1"/>
    <col min="12058" max="12274" width="11.42578125"/>
    <col min="12275" max="12275" width="2.42578125" customWidth="1"/>
    <col min="12276" max="12276" width="40.28515625" customWidth="1"/>
    <col min="12277" max="12277" width="7.5703125" customWidth="1"/>
    <col min="12278" max="12278" width="4.28515625" customWidth="1"/>
    <col min="12279" max="12279" width="3" customWidth="1"/>
    <col min="12280" max="12280" width="5.140625" customWidth="1"/>
    <col min="12281" max="12281" width="1.140625" customWidth="1"/>
    <col min="12282" max="12282" width="3.42578125" customWidth="1"/>
    <col min="12283" max="12283" width="3" customWidth="1"/>
    <col min="12284" max="12284" width="4" customWidth="1"/>
    <col min="12285" max="12285" width="3.140625" customWidth="1"/>
    <col min="12286" max="12286" width="6.140625" customWidth="1"/>
    <col min="12287" max="12287" width="4.28515625" customWidth="1"/>
    <col min="12288" max="12288" width="1.7109375" customWidth="1"/>
    <col min="12289" max="12289" width="3.42578125" customWidth="1"/>
    <col min="12290" max="12290" width="2.7109375" customWidth="1"/>
    <col min="12291" max="12291" width="3.42578125" customWidth="1"/>
    <col min="12292" max="12292" width="3.140625" customWidth="1"/>
    <col min="12293" max="12293" width="5" customWidth="1"/>
    <col min="12294" max="12294" width="1.7109375" customWidth="1"/>
    <col min="12295" max="12295" width="4.85546875" customWidth="1"/>
    <col min="12296" max="12296" width="1.28515625" customWidth="1"/>
    <col min="12297" max="12297" width="5.28515625" customWidth="1"/>
    <col min="12298" max="12298" width="0.85546875" customWidth="1"/>
    <col min="12299" max="12299" width="3" customWidth="1"/>
    <col min="12300" max="12300" width="3.42578125" customWidth="1"/>
    <col min="12301" max="12301" width="10.85546875" customWidth="1"/>
    <col min="12302" max="12302" width="14" customWidth="1"/>
    <col min="12303" max="12303" width="17.140625" customWidth="1"/>
    <col min="12304" max="12304" width="15.5703125" customWidth="1"/>
    <col min="12305" max="12305" width="13.28515625" customWidth="1"/>
    <col min="12306" max="12306" width="12.28515625" customWidth="1"/>
    <col min="12307" max="12307" width="13.42578125" customWidth="1"/>
    <col min="12308" max="12308" width="51.140625" customWidth="1"/>
    <col min="12309" max="12309" width="59" customWidth="1"/>
    <col min="12310" max="12310" width="60.85546875" customWidth="1"/>
    <col min="12311" max="12311" width="42.42578125" customWidth="1"/>
    <col min="12312" max="12312" width="15.42578125" customWidth="1"/>
    <col min="12313" max="12313" width="19" customWidth="1"/>
    <col min="12314" max="12530" width="11.42578125"/>
    <col min="12531" max="12531" width="2.42578125" customWidth="1"/>
    <col min="12532" max="12532" width="40.28515625" customWidth="1"/>
    <col min="12533" max="12533" width="7.5703125" customWidth="1"/>
    <col min="12534" max="12534" width="4.28515625" customWidth="1"/>
    <col min="12535" max="12535" width="3" customWidth="1"/>
    <col min="12536" max="12536" width="5.140625" customWidth="1"/>
    <col min="12537" max="12537" width="1.140625" customWidth="1"/>
    <col min="12538" max="12538" width="3.42578125" customWidth="1"/>
    <col min="12539" max="12539" width="3" customWidth="1"/>
    <col min="12540" max="12540" width="4" customWidth="1"/>
    <col min="12541" max="12541" width="3.140625" customWidth="1"/>
    <col min="12542" max="12542" width="6.140625" customWidth="1"/>
    <col min="12543" max="12543" width="4.28515625" customWidth="1"/>
    <col min="12544" max="12544" width="1.7109375" customWidth="1"/>
    <col min="12545" max="12545" width="3.42578125" customWidth="1"/>
    <col min="12546" max="12546" width="2.7109375" customWidth="1"/>
    <col min="12547" max="12547" width="3.42578125" customWidth="1"/>
    <col min="12548" max="12548" width="3.140625" customWidth="1"/>
    <col min="12549" max="12549" width="5" customWidth="1"/>
    <col min="12550" max="12550" width="1.7109375" customWidth="1"/>
    <col min="12551" max="12551" width="4.85546875" customWidth="1"/>
    <col min="12552" max="12552" width="1.28515625" customWidth="1"/>
    <col min="12553" max="12553" width="5.28515625" customWidth="1"/>
    <col min="12554" max="12554" width="0.85546875" customWidth="1"/>
    <col min="12555" max="12555" width="3" customWidth="1"/>
    <col min="12556" max="12556" width="3.42578125" customWidth="1"/>
    <col min="12557" max="12557" width="10.85546875" customWidth="1"/>
    <col min="12558" max="12558" width="14" customWidth="1"/>
    <col min="12559" max="12559" width="17.140625" customWidth="1"/>
    <col min="12560" max="12560" width="15.5703125" customWidth="1"/>
    <col min="12561" max="12561" width="13.28515625" customWidth="1"/>
    <col min="12562" max="12562" width="12.28515625" customWidth="1"/>
    <col min="12563" max="12563" width="13.42578125" customWidth="1"/>
    <col min="12564" max="12564" width="51.140625" customWidth="1"/>
    <col min="12565" max="12565" width="59" customWidth="1"/>
    <col min="12566" max="12566" width="60.85546875" customWidth="1"/>
    <col min="12567" max="12567" width="42.42578125" customWidth="1"/>
    <col min="12568" max="12568" width="15.42578125" customWidth="1"/>
    <col min="12569" max="12569" width="19" customWidth="1"/>
    <col min="12570" max="12786" width="11.42578125"/>
    <col min="12787" max="12787" width="2.42578125" customWidth="1"/>
    <col min="12788" max="12788" width="40.28515625" customWidth="1"/>
    <col min="12789" max="12789" width="7.5703125" customWidth="1"/>
    <col min="12790" max="12790" width="4.28515625" customWidth="1"/>
    <col min="12791" max="12791" width="3" customWidth="1"/>
    <col min="12792" max="12792" width="5.140625" customWidth="1"/>
    <col min="12793" max="12793" width="1.140625" customWidth="1"/>
    <col min="12794" max="12794" width="3.42578125" customWidth="1"/>
    <col min="12795" max="12795" width="3" customWidth="1"/>
    <col min="12796" max="12796" width="4" customWidth="1"/>
    <col min="12797" max="12797" width="3.140625" customWidth="1"/>
    <col min="12798" max="12798" width="6.140625" customWidth="1"/>
    <col min="12799" max="12799" width="4.28515625" customWidth="1"/>
    <col min="12800" max="12800" width="1.7109375" customWidth="1"/>
    <col min="12801" max="12801" width="3.42578125" customWidth="1"/>
    <col min="12802" max="12802" width="2.7109375" customWidth="1"/>
    <col min="12803" max="12803" width="3.42578125" customWidth="1"/>
    <col min="12804" max="12804" width="3.140625" customWidth="1"/>
    <col min="12805" max="12805" width="5" customWidth="1"/>
    <col min="12806" max="12806" width="1.7109375" customWidth="1"/>
    <col min="12807" max="12807" width="4.85546875" customWidth="1"/>
    <col min="12808" max="12808" width="1.28515625" customWidth="1"/>
    <col min="12809" max="12809" width="5.28515625" customWidth="1"/>
    <col min="12810" max="12810" width="0.85546875" customWidth="1"/>
    <col min="12811" max="12811" width="3" customWidth="1"/>
    <col min="12812" max="12812" width="3.42578125" customWidth="1"/>
    <col min="12813" max="12813" width="10.85546875" customWidth="1"/>
    <col min="12814" max="12814" width="14" customWidth="1"/>
    <col min="12815" max="12815" width="17.140625" customWidth="1"/>
    <col min="12816" max="12816" width="15.5703125" customWidth="1"/>
    <col min="12817" max="12817" width="13.28515625" customWidth="1"/>
    <col min="12818" max="12818" width="12.28515625" customWidth="1"/>
    <col min="12819" max="12819" width="13.42578125" customWidth="1"/>
    <col min="12820" max="12820" width="51.140625" customWidth="1"/>
    <col min="12821" max="12821" width="59" customWidth="1"/>
    <col min="12822" max="12822" width="60.85546875" customWidth="1"/>
    <col min="12823" max="12823" width="42.42578125" customWidth="1"/>
    <col min="12824" max="12824" width="15.42578125" customWidth="1"/>
    <col min="12825" max="12825" width="19" customWidth="1"/>
    <col min="12826" max="13042" width="11.42578125"/>
    <col min="13043" max="13043" width="2.42578125" customWidth="1"/>
    <col min="13044" max="13044" width="40.28515625" customWidth="1"/>
    <col min="13045" max="13045" width="7.5703125" customWidth="1"/>
    <col min="13046" max="13046" width="4.28515625" customWidth="1"/>
    <col min="13047" max="13047" width="3" customWidth="1"/>
    <col min="13048" max="13048" width="5.140625" customWidth="1"/>
    <col min="13049" max="13049" width="1.140625" customWidth="1"/>
    <col min="13050" max="13050" width="3.42578125" customWidth="1"/>
    <col min="13051" max="13051" width="3" customWidth="1"/>
    <col min="13052" max="13052" width="4" customWidth="1"/>
    <col min="13053" max="13053" width="3.140625" customWidth="1"/>
    <col min="13054" max="13054" width="6.140625" customWidth="1"/>
    <col min="13055" max="13055" width="4.28515625" customWidth="1"/>
    <col min="13056" max="13056" width="1.7109375" customWidth="1"/>
    <col min="13057" max="13057" width="3.42578125" customWidth="1"/>
    <col min="13058" max="13058" width="2.7109375" customWidth="1"/>
    <col min="13059" max="13059" width="3.42578125" customWidth="1"/>
    <col min="13060" max="13060" width="3.140625" customWidth="1"/>
    <col min="13061" max="13061" width="5" customWidth="1"/>
    <col min="13062" max="13062" width="1.7109375" customWidth="1"/>
    <col min="13063" max="13063" width="4.85546875" customWidth="1"/>
    <col min="13064" max="13064" width="1.28515625" customWidth="1"/>
    <col min="13065" max="13065" width="5.28515625" customWidth="1"/>
    <col min="13066" max="13066" width="0.85546875" customWidth="1"/>
    <col min="13067" max="13067" width="3" customWidth="1"/>
    <col min="13068" max="13068" width="3.42578125" customWidth="1"/>
    <col min="13069" max="13069" width="10.85546875" customWidth="1"/>
    <col min="13070" max="13070" width="14" customWidth="1"/>
    <col min="13071" max="13071" width="17.140625" customWidth="1"/>
    <col min="13072" max="13072" width="15.5703125" customWidth="1"/>
    <col min="13073" max="13073" width="13.28515625" customWidth="1"/>
    <col min="13074" max="13074" width="12.28515625" customWidth="1"/>
    <col min="13075" max="13075" width="13.42578125" customWidth="1"/>
    <col min="13076" max="13076" width="51.140625" customWidth="1"/>
    <col min="13077" max="13077" width="59" customWidth="1"/>
    <col min="13078" max="13078" width="60.85546875" customWidth="1"/>
    <col min="13079" max="13079" width="42.42578125" customWidth="1"/>
    <col min="13080" max="13080" width="15.42578125" customWidth="1"/>
    <col min="13081" max="13081" width="19" customWidth="1"/>
    <col min="13082" max="13298" width="11.42578125"/>
    <col min="13299" max="13299" width="2.42578125" customWidth="1"/>
    <col min="13300" max="13300" width="40.28515625" customWidth="1"/>
    <col min="13301" max="13301" width="7.5703125" customWidth="1"/>
    <col min="13302" max="13302" width="4.28515625" customWidth="1"/>
    <col min="13303" max="13303" width="3" customWidth="1"/>
    <col min="13304" max="13304" width="5.140625" customWidth="1"/>
    <col min="13305" max="13305" width="1.140625" customWidth="1"/>
    <col min="13306" max="13306" width="3.42578125" customWidth="1"/>
    <col min="13307" max="13307" width="3" customWidth="1"/>
    <col min="13308" max="13308" width="4" customWidth="1"/>
    <col min="13309" max="13309" width="3.140625" customWidth="1"/>
    <col min="13310" max="13310" width="6.140625" customWidth="1"/>
    <col min="13311" max="13311" width="4.28515625" customWidth="1"/>
    <col min="13312" max="13312" width="1.7109375" customWidth="1"/>
    <col min="13313" max="13313" width="3.42578125" customWidth="1"/>
    <col min="13314" max="13314" width="2.7109375" customWidth="1"/>
    <col min="13315" max="13315" width="3.42578125" customWidth="1"/>
    <col min="13316" max="13316" width="3.140625" customWidth="1"/>
    <col min="13317" max="13317" width="5" customWidth="1"/>
    <col min="13318" max="13318" width="1.7109375" customWidth="1"/>
    <col min="13319" max="13319" width="4.85546875" customWidth="1"/>
    <col min="13320" max="13320" width="1.28515625" customWidth="1"/>
    <col min="13321" max="13321" width="5.28515625" customWidth="1"/>
    <col min="13322" max="13322" width="0.85546875" customWidth="1"/>
    <col min="13323" max="13323" width="3" customWidth="1"/>
    <col min="13324" max="13324" width="3.42578125" customWidth="1"/>
    <col min="13325" max="13325" width="10.85546875" customWidth="1"/>
    <col min="13326" max="13326" width="14" customWidth="1"/>
    <col min="13327" max="13327" width="17.140625" customWidth="1"/>
    <col min="13328" max="13328" width="15.5703125" customWidth="1"/>
    <col min="13329" max="13329" width="13.28515625" customWidth="1"/>
    <col min="13330" max="13330" width="12.28515625" customWidth="1"/>
    <col min="13331" max="13331" width="13.42578125" customWidth="1"/>
    <col min="13332" max="13332" width="51.140625" customWidth="1"/>
    <col min="13333" max="13333" width="59" customWidth="1"/>
    <col min="13334" max="13334" width="60.85546875" customWidth="1"/>
    <col min="13335" max="13335" width="42.42578125" customWidth="1"/>
    <col min="13336" max="13336" width="15.42578125" customWidth="1"/>
    <col min="13337" max="13337" width="19" customWidth="1"/>
    <col min="13338" max="13554" width="11.42578125"/>
    <col min="13555" max="13555" width="2.42578125" customWidth="1"/>
    <col min="13556" max="13556" width="40.28515625" customWidth="1"/>
    <col min="13557" max="13557" width="7.5703125" customWidth="1"/>
    <col min="13558" max="13558" width="4.28515625" customWidth="1"/>
    <col min="13559" max="13559" width="3" customWidth="1"/>
    <col min="13560" max="13560" width="5.140625" customWidth="1"/>
    <col min="13561" max="13561" width="1.140625" customWidth="1"/>
    <col min="13562" max="13562" width="3.42578125" customWidth="1"/>
    <col min="13563" max="13563" width="3" customWidth="1"/>
    <col min="13564" max="13564" width="4" customWidth="1"/>
    <col min="13565" max="13565" width="3.140625" customWidth="1"/>
    <col min="13566" max="13566" width="6.140625" customWidth="1"/>
    <col min="13567" max="13567" width="4.28515625" customWidth="1"/>
    <col min="13568" max="13568" width="1.7109375" customWidth="1"/>
    <col min="13569" max="13569" width="3.42578125" customWidth="1"/>
    <col min="13570" max="13570" width="2.7109375" customWidth="1"/>
    <col min="13571" max="13571" width="3.42578125" customWidth="1"/>
    <col min="13572" max="13572" width="3.140625" customWidth="1"/>
    <col min="13573" max="13573" width="5" customWidth="1"/>
    <col min="13574" max="13574" width="1.7109375" customWidth="1"/>
    <col min="13575" max="13575" width="4.85546875" customWidth="1"/>
    <col min="13576" max="13576" width="1.28515625" customWidth="1"/>
    <col min="13577" max="13577" width="5.28515625" customWidth="1"/>
    <col min="13578" max="13578" width="0.85546875" customWidth="1"/>
    <col min="13579" max="13579" width="3" customWidth="1"/>
    <col min="13580" max="13580" width="3.42578125" customWidth="1"/>
    <col min="13581" max="13581" width="10.85546875" customWidth="1"/>
    <col min="13582" max="13582" width="14" customWidth="1"/>
    <col min="13583" max="13583" width="17.140625" customWidth="1"/>
    <col min="13584" max="13584" width="15.5703125" customWidth="1"/>
    <col min="13585" max="13585" width="13.28515625" customWidth="1"/>
    <col min="13586" max="13586" width="12.28515625" customWidth="1"/>
    <col min="13587" max="13587" width="13.42578125" customWidth="1"/>
    <col min="13588" max="13588" width="51.140625" customWidth="1"/>
    <col min="13589" max="13589" width="59" customWidth="1"/>
    <col min="13590" max="13590" width="60.85546875" customWidth="1"/>
    <col min="13591" max="13591" width="42.42578125" customWidth="1"/>
    <col min="13592" max="13592" width="15.42578125" customWidth="1"/>
    <col min="13593" max="13593" width="19" customWidth="1"/>
    <col min="13594" max="13810" width="11.42578125"/>
    <col min="13811" max="13811" width="2.42578125" customWidth="1"/>
    <col min="13812" max="13812" width="40.28515625" customWidth="1"/>
    <col min="13813" max="13813" width="7.5703125" customWidth="1"/>
    <col min="13814" max="13814" width="4.28515625" customWidth="1"/>
    <col min="13815" max="13815" width="3" customWidth="1"/>
    <col min="13816" max="13816" width="5.140625" customWidth="1"/>
    <col min="13817" max="13817" width="1.140625" customWidth="1"/>
    <col min="13818" max="13818" width="3.42578125" customWidth="1"/>
    <col min="13819" max="13819" width="3" customWidth="1"/>
    <col min="13820" max="13820" width="4" customWidth="1"/>
    <col min="13821" max="13821" width="3.140625" customWidth="1"/>
    <col min="13822" max="13822" width="6.140625" customWidth="1"/>
    <col min="13823" max="13823" width="4.28515625" customWidth="1"/>
    <col min="13824" max="13824" width="1.7109375" customWidth="1"/>
    <col min="13825" max="13825" width="3.42578125" customWidth="1"/>
    <col min="13826" max="13826" width="2.7109375" customWidth="1"/>
    <col min="13827" max="13827" width="3.42578125" customWidth="1"/>
    <col min="13828" max="13828" width="3.140625" customWidth="1"/>
    <col min="13829" max="13829" width="5" customWidth="1"/>
    <col min="13830" max="13830" width="1.7109375" customWidth="1"/>
    <col min="13831" max="13831" width="4.85546875" customWidth="1"/>
    <col min="13832" max="13832" width="1.28515625" customWidth="1"/>
    <col min="13833" max="13833" width="5.28515625" customWidth="1"/>
    <col min="13834" max="13834" width="0.85546875" customWidth="1"/>
    <col min="13835" max="13835" width="3" customWidth="1"/>
    <col min="13836" max="13836" width="3.42578125" customWidth="1"/>
    <col min="13837" max="13837" width="10.85546875" customWidth="1"/>
    <col min="13838" max="13838" width="14" customWidth="1"/>
    <col min="13839" max="13839" width="17.140625" customWidth="1"/>
    <col min="13840" max="13840" width="15.5703125" customWidth="1"/>
    <col min="13841" max="13841" width="13.28515625" customWidth="1"/>
    <col min="13842" max="13842" width="12.28515625" customWidth="1"/>
    <col min="13843" max="13843" width="13.42578125" customWidth="1"/>
    <col min="13844" max="13844" width="51.140625" customWidth="1"/>
    <col min="13845" max="13845" width="59" customWidth="1"/>
    <col min="13846" max="13846" width="60.85546875" customWidth="1"/>
    <col min="13847" max="13847" width="42.42578125" customWidth="1"/>
    <col min="13848" max="13848" width="15.42578125" customWidth="1"/>
    <col min="13849" max="13849" width="19" customWidth="1"/>
    <col min="13850" max="14066" width="11.42578125"/>
    <col min="14067" max="14067" width="2.42578125" customWidth="1"/>
    <col min="14068" max="14068" width="40.28515625" customWidth="1"/>
    <col min="14069" max="14069" width="7.5703125" customWidth="1"/>
    <col min="14070" max="14070" width="4.28515625" customWidth="1"/>
    <col min="14071" max="14071" width="3" customWidth="1"/>
    <col min="14072" max="14072" width="5.140625" customWidth="1"/>
    <col min="14073" max="14073" width="1.140625" customWidth="1"/>
    <col min="14074" max="14074" width="3.42578125" customWidth="1"/>
    <col min="14075" max="14075" width="3" customWidth="1"/>
    <col min="14076" max="14076" width="4" customWidth="1"/>
    <col min="14077" max="14077" width="3.140625" customWidth="1"/>
    <col min="14078" max="14078" width="6.140625" customWidth="1"/>
    <col min="14079" max="14079" width="4.28515625" customWidth="1"/>
    <col min="14080" max="14080" width="1.7109375" customWidth="1"/>
    <col min="14081" max="14081" width="3.42578125" customWidth="1"/>
    <col min="14082" max="14082" width="2.7109375" customWidth="1"/>
    <col min="14083" max="14083" width="3.42578125" customWidth="1"/>
    <col min="14084" max="14084" width="3.140625" customWidth="1"/>
    <col min="14085" max="14085" width="5" customWidth="1"/>
    <col min="14086" max="14086" width="1.7109375" customWidth="1"/>
    <col min="14087" max="14087" width="4.85546875" customWidth="1"/>
    <col min="14088" max="14088" width="1.28515625" customWidth="1"/>
    <col min="14089" max="14089" width="5.28515625" customWidth="1"/>
    <col min="14090" max="14090" width="0.85546875" customWidth="1"/>
    <col min="14091" max="14091" width="3" customWidth="1"/>
    <col min="14092" max="14092" width="3.42578125" customWidth="1"/>
    <col min="14093" max="14093" width="10.85546875" customWidth="1"/>
    <col min="14094" max="14094" width="14" customWidth="1"/>
    <col min="14095" max="14095" width="17.140625" customWidth="1"/>
    <col min="14096" max="14096" width="15.5703125" customWidth="1"/>
    <col min="14097" max="14097" width="13.28515625" customWidth="1"/>
    <col min="14098" max="14098" width="12.28515625" customWidth="1"/>
    <col min="14099" max="14099" width="13.42578125" customWidth="1"/>
    <col min="14100" max="14100" width="51.140625" customWidth="1"/>
    <col min="14101" max="14101" width="59" customWidth="1"/>
    <col min="14102" max="14102" width="60.85546875" customWidth="1"/>
    <col min="14103" max="14103" width="42.42578125" customWidth="1"/>
    <col min="14104" max="14104" width="15.42578125" customWidth="1"/>
    <col min="14105" max="14105" width="19" customWidth="1"/>
    <col min="14106" max="14322" width="11.42578125"/>
    <col min="14323" max="14323" width="2.42578125" customWidth="1"/>
    <col min="14324" max="14324" width="40.28515625" customWidth="1"/>
    <col min="14325" max="14325" width="7.5703125" customWidth="1"/>
    <col min="14326" max="14326" width="4.28515625" customWidth="1"/>
    <col min="14327" max="14327" width="3" customWidth="1"/>
    <col min="14328" max="14328" width="5.140625" customWidth="1"/>
    <col min="14329" max="14329" width="1.140625" customWidth="1"/>
    <col min="14330" max="14330" width="3.42578125" customWidth="1"/>
    <col min="14331" max="14331" width="3" customWidth="1"/>
    <col min="14332" max="14332" width="4" customWidth="1"/>
    <col min="14333" max="14333" width="3.140625" customWidth="1"/>
    <col min="14334" max="14334" width="6.140625" customWidth="1"/>
    <col min="14335" max="14335" width="4.28515625" customWidth="1"/>
    <col min="14336" max="14336" width="1.7109375" customWidth="1"/>
    <col min="14337" max="14337" width="3.42578125" customWidth="1"/>
    <col min="14338" max="14338" width="2.7109375" customWidth="1"/>
    <col min="14339" max="14339" width="3.42578125" customWidth="1"/>
    <col min="14340" max="14340" width="3.140625" customWidth="1"/>
    <col min="14341" max="14341" width="5" customWidth="1"/>
    <col min="14342" max="14342" width="1.7109375" customWidth="1"/>
    <col min="14343" max="14343" width="4.85546875" customWidth="1"/>
    <col min="14344" max="14344" width="1.28515625" customWidth="1"/>
    <col min="14345" max="14345" width="5.28515625" customWidth="1"/>
    <col min="14346" max="14346" width="0.85546875" customWidth="1"/>
    <col min="14347" max="14347" width="3" customWidth="1"/>
    <col min="14348" max="14348" width="3.42578125" customWidth="1"/>
    <col min="14349" max="14349" width="10.85546875" customWidth="1"/>
    <col min="14350" max="14350" width="14" customWidth="1"/>
    <col min="14351" max="14351" width="17.140625" customWidth="1"/>
    <col min="14352" max="14352" width="15.5703125" customWidth="1"/>
    <col min="14353" max="14353" width="13.28515625" customWidth="1"/>
    <col min="14354" max="14354" width="12.28515625" customWidth="1"/>
    <col min="14355" max="14355" width="13.42578125" customWidth="1"/>
    <col min="14356" max="14356" width="51.140625" customWidth="1"/>
    <col min="14357" max="14357" width="59" customWidth="1"/>
    <col min="14358" max="14358" width="60.85546875" customWidth="1"/>
    <col min="14359" max="14359" width="42.42578125" customWidth="1"/>
    <col min="14360" max="14360" width="15.42578125" customWidth="1"/>
    <col min="14361" max="14361" width="19" customWidth="1"/>
    <col min="14362" max="14578" width="11.42578125"/>
    <col min="14579" max="14579" width="2.42578125" customWidth="1"/>
    <col min="14580" max="14580" width="40.28515625" customWidth="1"/>
    <col min="14581" max="14581" width="7.5703125" customWidth="1"/>
    <col min="14582" max="14582" width="4.28515625" customWidth="1"/>
    <col min="14583" max="14583" width="3" customWidth="1"/>
    <col min="14584" max="14584" width="5.140625" customWidth="1"/>
    <col min="14585" max="14585" width="1.140625" customWidth="1"/>
    <col min="14586" max="14586" width="3.42578125" customWidth="1"/>
    <col min="14587" max="14587" width="3" customWidth="1"/>
    <col min="14588" max="14588" width="4" customWidth="1"/>
    <col min="14589" max="14589" width="3.140625" customWidth="1"/>
    <col min="14590" max="14590" width="6.140625" customWidth="1"/>
    <col min="14591" max="14591" width="4.28515625" customWidth="1"/>
    <col min="14592" max="14592" width="1.7109375" customWidth="1"/>
    <col min="14593" max="14593" width="3.42578125" customWidth="1"/>
    <col min="14594" max="14594" width="2.7109375" customWidth="1"/>
    <col min="14595" max="14595" width="3.42578125" customWidth="1"/>
    <col min="14596" max="14596" width="3.140625" customWidth="1"/>
    <col min="14597" max="14597" width="5" customWidth="1"/>
    <col min="14598" max="14598" width="1.7109375" customWidth="1"/>
    <col min="14599" max="14599" width="4.85546875" customWidth="1"/>
    <col min="14600" max="14600" width="1.28515625" customWidth="1"/>
    <col min="14601" max="14601" width="5.28515625" customWidth="1"/>
    <col min="14602" max="14602" width="0.85546875" customWidth="1"/>
    <col min="14603" max="14603" width="3" customWidth="1"/>
    <col min="14604" max="14604" width="3.42578125" customWidth="1"/>
    <col min="14605" max="14605" width="10.85546875" customWidth="1"/>
    <col min="14606" max="14606" width="14" customWidth="1"/>
    <col min="14607" max="14607" width="17.140625" customWidth="1"/>
    <col min="14608" max="14608" width="15.5703125" customWidth="1"/>
    <col min="14609" max="14609" width="13.28515625" customWidth="1"/>
    <col min="14610" max="14610" width="12.28515625" customWidth="1"/>
    <col min="14611" max="14611" width="13.42578125" customWidth="1"/>
    <col min="14612" max="14612" width="51.140625" customWidth="1"/>
    <col min="14613" max="14613" width="59" customWidth="1"/>
    <col min="14614" max="14614" width="60.85546875" customWidth="1"/>
    <col min="14615" max="14615" width="42.42578125" customWidth="1"/>
    <col min="14616" max="14616" width="15.42578125" customWidth="1"/>
    <col min="14617" max="14617" width="19" customWidth="1"/>
    <col min="14618" max="14834" width="11.42578125"/>
    <col min="14835" max="14835" width="2.42578125" customWidth="1"/>
    <col min="14836" max="14836" width="40.28515625" customWidth="1"/>
    <col min="14837" max="14837" width="7.5703125" customWidth="1"/>
    <col min="14838" max="14838" width="4.28515625" customWidth="1"/>
    <col min="14839" max="14839" width="3" customWidth="1"/>
    <col min="14840" max="14840" width="5.140625" customWidth="1"/>
    <col min="14841" max="14841" width="1.140625" customWidth="1"/>
    <col min="14842" max="14842" width="3.42578125" customWidth="1"/>
    <col min="14843" max="14843" width="3" customWidth="1"/>
    <col min="14844" max="14844" width="4" customWidth="1"/>
    <col min="14845" max="14845" width="3.140625" customWidth="1"/>
    <col min="14846" max="14846" width="6.140625" customWidth="1"/>
    <col min="14847" max="14847" width="4.28515625" customWidth="1"/>
    <col min="14848" max="14848" width="1.7109375" customWidth="1"/>
    <col min="14849" max="14849" width="3.42578125" customWidth="1"/>
    <col min="14850" max="14850" width="2.7109375" customWidth="1"/>
    <col min="14851" max="14851" width="3.42578125" customWidth="1"/>
    <col min="14852" max="14852" width="3.140625" customWidth="1"/>
    <col min="14853" max="14853" width="5" customWidth="1"/>
    <col min="14854" max="14854" width="1.7109375" customWidth="1"/>
    <col min="14855" max="14855" width="4.85546875" customWidth="1"/>
    <col min="14856" max="14856" width="1.28515625" customWidth="1"/>
    <col min="14857" max="14857" width="5.28515625" customWidth="1"/>
    <col min="14858" max="14858" width="0.85546875" customWidth="1"/>
    <col min="14859" max="14859" width="3" customWidth="1"/>
    <col min="14860" max="14860" width="3.42578125" customWidth="1"/>
    <col min="14861" max="14861" width="10.85546875" customWidth="1"/>
    <col min="14862" max="14862" width="14" customWidth="1"/>
    <col min="14863" max="14863" width="17.140625" customWidth="1"/>
    <col min="14864" max="14864" width="15.5703125" customWidth="1"/>
    <col min="14865" max="14865" width="13.28515625" customWidth="1"/>
    <col min="14866" max="14866" width="12.28515625" customWidth="1"/>
    <col min="14867" max="14867" width="13.42578125" customWidth="1"/>
    <col min="14868" max="14868" width="51.140625" customWidth="1"/>
    <col min="14869" max="14869" width="59" customWidth="1"/>
    <col min="14870" max="14870" width="60.85546875" customWidth="1"/>
    <col min="14871" max="14871" width="42.42578125" customWidth="1"/>
    <col min="14872" max="14872" width="15.42578125" customWidth="1"/>
    <col min="14873" max="14873" width="19" customWidth="1"/>
    <col min="14874" max="15090" width="11.42578125"/>
    <col min="15091" max="15091" width="2.42578125" customWidth="1"/>
    <col min="15092" max="15092" width="40.28515625" customWidth="1"/>
    <col min="15093" max="15093" width="7.5703125" customWidth="1"/>
    <col min="15094" max="15094" width="4.28515625" customWidth="1"/>
    <col min="15095" max="15095" width="3" customWidth="1"/>
    <col min="15096" max="15096" width="5.140625" customWidth="1"/>
    <col min="15097" max="15097" width="1.140625" customWidth="1"/>
    <col min="15098" max="15098" width="3.42578125" customWidth="1"/>
    <col min="15099" max="15099" width="3" customWidth="1"/>
    <col min="15100" max="15100" width="4" customWidth="1"/>
    <col min="15101" max="15101" width="3.140625" customWidth="1"/>
    <col min="15102" max="15102" width="6.140625" customWidth="1"/>
    <col min="15103" max="15103" width="4.28515625" customWidth="1"/>
    <col min="15104" max="15104" width="1.7109375" customWidth="1"/>
    <col min="15105" max="15105" width="3.42578125" customWidth="1"/>
    <col min="15106" max="15106" width="2.7109375" customWidth="1"/>
    <col min="15107" max="15107" width="3.42578125" customWidth="1"/>
    <col min="15108" max="15108" width="3.140625" customWidth="1"/>
    <col min="15109" max="15109" width="5" customWidth="1"/>
    <col min="15110" max="15110" width="1.7109375" customWidth="1"/>
    <col min="15111" max="15111" width="4.85546875" customWidth="1"/>
    <col min="15112" max="15112" width="1.28515625" customWidth="1"/>
    <col min="15113" max="15113" width="5.28515625" customWidth="1"/>
    <col min="15114" max="15114" width="0.85546875" customWidth="1"/>
    <col min="15115" max="15115" width="3" customWidth="1"/>
    <col min="15116" max="15116" width="3.42578125" customWidth="1"/>
    <col min="15117" max="15117" width="10.85546875" customWidth="1"/>
    <col min="15118" max="15118" width="14" customWidth="1"/>
    <col min="15119" max="15119" width="17.140625" customWidth="1"/>
    <col min="15120" max="15120" width="15.5703125" customWidth="1"/>
    <col min="15121" max="15121" width="13.28515625" customWidth="1"/>
    <col min="15122" max="15122" width="12.28515625" customWidth="1"/>
    <col min="15123" max="15123" width="13.42578125" customWidth="1"/>
    <col min="15124" max="15124" width="51.140625" customWidth="1"/>
    <col min="15125" max="15125" width="59" customWidth="1"/>
    <col min="15126" max="15126" width="60.85546875" customWidth="1"/>
    <col min="15127" max="15127" width="42.42578125" customWidth="1"/>
    <col min="15128" max="15128" width="15.42578125" customWidth="1"/>
    <col min="15129" max="15129" width="19" customWidth="1"/>
    <col min="15130" max="15346" width="11.42578125"/>
    <col min="15347" max="15347" width="2.42578125" customWidth="1"/>
    <col min="15348" max="15348" width="40.28515625" customWidth="1"/>
    <col min="15349" max="15349" width="7.5703125" customWidth="1"/>
    <col min="15350" max="15350" width="4.28515625" customWidth="1"/>
    <col min="15351" max="15351" width="3" customWidth="1"/>
    <col min="15352" max="15352" width="5.140625" customWidth="1"/>
    <col min="15353" max="15353" width="1.140625" customWidth="1"/>
    <col min="15354" max="15354" width="3.42578125" customWidth="1"/>
    <col min="15355" max="15355" width="3" customWidth="1"/>
    <col min="15356" max="15356" width="4" customWidth="1"/>
    <col min="15357" max="15357" width="3.140625" customWidth="1"/>
    <col min="15358" max="15358" width="6.140625" customWidth="1"/>
    <col min="15359" max="15359" width="4.28515625" customWidth="1"/>
    <col min="15360" max="15360" width="1.7109375" customWidth="1"/>
    <col min="15361" max="15361" width="3.42578125" customWidth="1"/>
    <col min="15362" max="15362" width="2.7109375" customWidth="1"/>
    <col min="15363" max="15363" width="3.42578125" customWidth="1"/>
    <col min="15364" max="15364" width="3.140625" customWidth="1"/>
    <col min="15365" max="15365" width="5" customWidth="1"/>
    <col min="15366" max="15366" width="1.7109375" customWidth="1"/>
    <col min="15367" max="15367" width="4.85546875" customWidth="1"/>
    <col min="15368" max="15368" width="1.28515625" customWidth="1"/>
    <col min="15369" max="15369" width="5.28515625" customWidth="1"/>
    <col min="15370" max="15370" width="0.85546875" customWidth="1"/>
    <col min="15371" max="15371" width="3" customWidth="1"/>
    <col min="15372" max="15372" width="3.42578125" customWidth="1"/>
    <col min="15373" max="15373" width="10.85546875" customWidth="1"/>
    <col min="15374" max="15374" width="14" customWidth="1"/>
    <col min="15375" max="15375" width="17.140625" customWidth="1"/>
    <col min="15376" max="15376" width="15.5703125" customWidth="1"/>
    <col min="15377" max="15377" width="13.28515625" customWidth="1"/>
    <col min="15378" max="15378" width="12.28515625" customWidth="1"/>
    <col min="15379" max="15379" width="13.42578125" customWidth="1"/>
    <col min="15380" max="15380" width="51.140625" customWidth="1"/>
    <col min="15381" max="15381" width="59" customWidth="1"/>
    <col min="15382" max="15382" width="60.85546875" customWidth="1"/>
    <col min="15383" max="15383" width="42.42578125" customWidth="1"/>
    <col min="15384" max="15384" width="15.42578125" customWidth="1"/>
    <col min="15385" max="15385" width="19" customWidth="1"/>
    <col min="15386" max="15602" width="11.42578125"/>
    <col min="15603" max="15603" width="2.42578125" customWidth="1"/>
    <col min="15604" max="15604" width="40.28515625" customWidth="1"/>
    <col min="15605" max="15605" width="7.5703125" customWidth="1"/>
    <col min="15606" max="15606" width="4.28515625" customWidth="1"/>
    <col min="15607" max="15607" width="3" customWidth="1"/>
    <col min="15608" max="15608" width="5.140625" customWidth="1"/>
    <col min="15609" max="15609" width="1.140625" customWidth="1"/>
    <col min="15610" max="15610" width="3.42578125" customWidth="1"/>
    <col min="15611" max="15611" width="3" customWidth="1"/>
    <col min="15612" max="15612" width="4" customWidth="1"/>
    <col min="15613" max="15613" width="3.140625" customWidth="1"/>
    <col min="15614" max="15614" width="6.140625" customWidth="1"/>
    <col min="15615" max="15615" width="4.28515625" customWidth="1"/>
    <col min="15616" max="15616" width="1.7109375" customWidth="1"/>
    <col min="15617" max="15617" width="3.42578125" customWidth="1"/>
    <col min="15618" max="15618" width="2.7109375" customWidth="1"/>
    <col min="15619" max="15619" width="3.42578125" customWidth="1"/>
    <col min="15620" max="15620" width="3.140625" customWidth="1"/>
    <col min="15621" max="15621" width="5" customWidth="1"/>
    <col min="15622" max="15622" width="1.7109375" customWidth="1"/>
    <col min="15623" max="15623" width="4.85546875" customWidth="1"/>
    <col min="15624" max="15624" width="1.28515625" customWidth="1"/>
    <col min="15625" max="15625" width="5.28515625" customWidth="1"/>
    <col min="15626" max="15626" width="0.85546875" customWidth="1"/>
    <col min="15627" max="15627" width="3" customWidth="1"/>
    <col min="15628" max="15628" width="3.42578125" customWidth="1"/>
    <col min="15629" max="15629" width="10.85546875" customWidth="1"/>
    <col min="15630" max="15630" width="14" customWidth="1"/>
    <col min="15631" max="15631" width="17.140625" customWidth="1"/>
    <col min="15632" max="15632" width="15.5703125" customWidth="1"/>
    <col min="15633" max="15633" width="13.28515625" customWidth="1"/>
    <col min="15634" max="15634" width="12.28515625" customWidth="1"/>
    <col min="15635" max="15635" width="13.42578125" customWidth="1"/>
    <col min="15636" max="15636" width="51.140625" customWidth="1"/>
    <col min="15637" max="15637" width="59" customWidth="1"/>
    <col min="15638" max="15638" width="60.85546875" customWidth="1"/>
    <col min="15639" max="15639" width="42.42578125" customWidth="1"/>
    <col min="15640" max="15640" width="15.42578125" customWidth="1"/>
    <col min="15641" max="15641" width="19" customWidth="1"/>
    <col min="15642" max="15858" width="11.42578125"/>
    <col min="15859" max="15859" width="2.42578125" customWidth="1"/>
    <col min="15860" max="15860" width="40.28515625" customWidth="1"/>
    <col min="15861" max="15861" width="7.5703125" customWidth="1"/>
    <col min="15862" max="15862" width="4.28515625" customWidth="1"/>
    <col min="15863" max="15863" width="3" customWidth="1"/>
    <col min="15864" max="15864" width="5.140625" customWidth="1"/>
    <col min="15865" max="15865" width="1.140625" customWidth="1"/>
    <col min="15866" max="15866" width="3.42578125" customWidth="1"/>
    <col min="15867" max="15867" width="3" customWidth="1"/>
    <col min="15868" max="15868" width="4" customWidth="1"/>
    <col min="15869" max="15869" width="3.140625" customWidth="1"/>
    <col min="15870" max="15870" width="6.140625" customWidth="1"/>
    <col min="15871" max="15871" width="4.28515625" customWidth="1"/>
    <col min="15872" max="15872" width="1.7109375" customWidth="1"/>
    <col min="15873" max="15873" width="3.42578125" customWidth="1"/>
    <col min="15874" max="15874" width="2.7109375" customWidth="1"/>
    <col min="15875" max="15875" width="3.42578125" customWidth="1"/>
    <col min="15876" max="15876" width="3.140625" customWidth="1"/>
    <col min="15877" max="15877" width="5" customWidth="1"/>
    <col min="15878" max="15878" width="1.7109375" customWidth="1"/>
    <col min="15879" max="15879" width="4.85546875" customWidth="1"/>
    <col min="15880" max="15880" width="1.28515625" customWidth="1"/>
    <col min="15881" max="15881" width="5.28515625" customWidth="1"/>
    <col min="15882" max="15882" width="0.85546875" customWidth="1"/>
    <col min="15883" max="15883" width="3" customWidth="1"/>
    <col min="15884" max="15884" width="3.42578125" customWidth="1"/>
    <col min="15885" max="15885" width="10.85546875" customWidth="1"/>
    <col min="15886" max="15886" width="14" customWidth="1"/>
    <col min="15887" max="15887" width="17.140625" customWidth="1"/>
    <col min="15888" max="15888" width="15.5703125" customWidth="1"/>
    <col min="15889" max="15889" width="13.28515625" customWidth="1"/>
    <col min="15890" max="15890" width="12.28515625" customWidth="1"/>
    <col min="15891" max="15891" width="13.42578125" customWidth="1"/>
    <col min="15892" max="15892" width="51.140625" customWidth="1"/>
    <col min="15893" max="15893" width="59" customWidth="1"/>
    <col min="15894" max="15894" width="60.85546875" customWidth="1"/>
    <col min="15895" max="15895" width="42.42578125" customWidth="1"/>
    <col min="15896" max="15896" width="15.42578125" customWidth="1"/>
    <col min="15897" max="15897" width="19" customWidth="1"/>
    <col min="15898" max="16114" width="11.42578125"/>
    <col min="16115" max="16115" width="2.42578125" customWidth="1"/>
    <col min="16116" max="16116" width="40.28515625" customWidth="1"/>
    <col min="16117" max="16117" width="7.5703125" customWidth="1"/>
    <col min="16118" max="16118" width="4.28515625" customWidth="1"/>
    <col min="16119" max="16119" width="3" customWidth="1"/>
    <col min="16120" max="16120" width="5.140625" customWidth="1"/>
    <col min="16121" max="16121" width="1.140625" customWidth="1"/>
    <col min="16122" max="16122" width="3.42578125" customWidth="1"/>
    <col min="16123" max="16123" width="3" customWidth="1"/>
    <col min="16124" max="16124" width="4" customWidth="1"/>
    <col min="16125" max="16125" width="3.140625" customWidth="1"/>
    <col min="16126" max="16126" width="6.140625" customWidth="1"/>
    <col min="16127" max="16127" width="4.28515625" customWidth="1"/>
    <col min="16128" max="16128" width="1.7109375" customWidth="1"/>
    <col min="16129" max="16129" width="3.42578125" customWidth="1"/>
    <col min="16130" max="16130" width="2.7109375" customWidth="1"/>
    <col min="16131" max="16131" width="3.42578125" customWidth="1"/>
    <col min="16132" max="16132" width="3.140625" customWidth="1"/>
    <col min="16133" max="16133" width="5" customWidth="1"/>
    <col min="16134" max="16134" width="1.7109375" customWidth="1"/>
    <col min="16135" max="16135" width="4.85546875" customWidth="1"/>
    <col min="16136" max="16136" width="1.28515625" customWidth="1"/>
    <col min="16137" max="16137" width="5.28515625" customWidth="1"/>
    <col min="16138" max="16138" width="0.85546875" customWidth="1"/>
    <col min="16139" max="16139" width="3" customWidth="1"/>
    <col min="16140" max="16140" width="3.42578125" customWidth="1"/>
    <col min="16141" max="16141" width="10.85546875" customWidth="1"/>
    <col min="16142" max="16142" width="14" customWidth="1"/>
    <col min="16143" max="16143" width="17.140625" customWidth="1"/>
    <col min="16144" max="16144" width="15.5703125" customWidth="1"/>
    <col min="16145" max="16145" width="13.28515625" customWidth="1"/>
    <col min="16146" max="16146" width="12.28515625" customWidth="1"/>
    <col min="16147" max="16147" width="13.42578125" customWidth="1"/>
    <col min="16148" max="16148" width="51.140625" customWidth="1"/>
    <col min="16149" max="16149" width="59" customWidth="1"/>
    <col min="16150" max="16150" width="60.85546875" customWidth="1"/>
    <col min="16151" max="16151" width="42.42578125" customWidth="1"/>
    <col min="16152" max="16152" width="15.42578125" customWidth="1"/>
    <col min="16153" max="16153" width="19" customWidth="1"/>
  </cols>
  <sheetData>
    <row r="1" spans="1:41" ht="24" customHeight="1" x14ac:dyDescent="0.25">
      <c r="B1" s="221"/>
      <c r="C1" s="222"/>
      <c r="D1" s="120" t="s">
        <v>166</v>
      </c>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row>
    <row r="2" spans="1:41" ht="27" customHeight="1" x14ac:dyDescent="0.25">
      <c r="B2" s="223"/>
      <c r="C2" s="224"/>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row>
    <row r="3" spans="1:41" ht="20.25" customHeight="1" x14ac:dyDescent="0.25">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3"/>
      <c r="AF3" s="3"/>
      <c r="AG3" s="3"/>
      <c r="AH3" s="3"/>
      <c r="AI3" s="3"/>
      <c r="AJ3" s="3"/>
      <c r="AK3" s="3"/>
      <c r="AL3" s="3"/>
      <c r="AM3" s="3"/>
      <c r="AN3" s="3"/>
      <c r="AO3" s="3"/>
    </row>
    <row r="4" spans="1:41" ht="85.5" customHeight="1" x14ac:dyDescent="0.25">
      <c r="B4" s="110" t="s">
        <v>0</v>
      </c>
      <c r="C4" s="231" t="s">
        <v>184</v>
      </c>
      <c r="D4" s="232"/>
      <c r="E4" s="232"/>
      <c r="F4" s="232"/>
      <c r="G4" s="232"/>
      <c r="H4" s="232"/>
      <c r="I4" s="232"/>
      <c r="J4" s="232"/>
      <c r="K4" s="232"/>
      <c r="L4" s="232"/>
      <c r="M4" s="232"/>
      <c r="N4" s="233"/>
      <c r="O4" s="225" t="s">
        <v>1</v>
      </c>
      <c r="P4" s="226"/>
      <c r="Q4" s="226"/>
      <c r="R4" s="122" t="s">
        <v>92</v>
      </c>
      <c r="S4" s="122"/>
      <c r="T4" s="122"/>
      <c r="U4" s="122"/>
      <c r="V4" s="122"/>
      <c r="W4" s="122"/>
      <c r="X4" s="122"/>
      <c r="Y4" s="122"/>
      <c r="Z4" s="122"/>
      <c r="AA4" s="122"/>
      <c r="AB4" s="122"/>
      <c r="AC4" s="122"/>
      <c r="AD4" s="122"/>
      <c r="AE4" s="3"/>
      <c r="AF4" s="3"/>
      <c r="AG4" s="3"/>
      <c r="AH4" s="3"/>
      <c r="AI4" s="3"/>
      <c r="AJ4" s="3"/>
      <c r="AK4" s="3"/>
      <c r="AL4" s="3"/>
      <c r="AM4" s="3"/>
      <c r="AN4" s="3"/>
      <c r="AO4" s="3"/>
    </row>
    <row r="5" spans="1:41" ht="11.1" customHeight="1" x14ac:dyDescent="0.25">
      <c r="B5" s="41"/>
      <c r="C5" s="12"/>
      <c r="D5" s="13"/>
      <c r="E5" s="13"/>
      <c r="F5" s="13"/>
      <c r="G5" s="13"/>
      <c r="H5" s="13"/>
      <c r="I5" s="13"/>
      <c r="J5" s="13"/>
      <c r="K5" s="13"/>
      <c r="L5" s="13"/>
      <c r="M5" s="13"/>
      <c r="N5" s="13"/>
      <c r="O5" s="13"/>
      <c r="P5" s="13"/>
      <c r="Q5" s="13"/>
      <c r="R5" s="14"/>
      <c r="S5" s="13"/>
      <c r="T5" s="13"/>
      <c r="U5" s="15"/>
      <c r="V5" s="13"/>
      <c r="W5" s="16"/>
      <c r="Z5"/>
    </row>
    <row r="6" spans="1:41" s="22" customFormat="1" ht="57.75" customHeight="1" x14ac:dyDescent="0.25">
      <c r="A6"/>
      <c r="B6" s="227" t="s">
        <v>2</v>
      </c>
      <c r="C6" s="228"/>
      <c r="D6" s="17" t="s">
        <v>3</v>
      </c>
      <c r="E6" s="17" t="s">
        <v>4</v>
      </c>
      <c r="F6" s="17" t="s">
        <v>5</v>
      </c>
      <c r="G6" s="17" t="s">
        <v>6</v>
      </c>
      <c r="H6" s="17" t="s">
        <v>7</v>
      </c>
      <c r="I6" s="17" t="s">
        <v>8</v>
      </c>
      <c r="J6" s="17" t="s">
        <v>9</v>
      </c>
      <c r="K6" s="17" t="s">
        <v>10</v>
      </c>
      <c r="L6" s="17" t="s">
        <v>11</v>
      </c>
      <c r="M6" s="17" t="s">
        <v>12</v>
      </c>
      <c r="N6" s="17" t="s">
        <v>13</v>
      </c>
      <c r="O6" s="17" t="s">
        <v>14</v>
      </c>
      <c r="P6" s="17" t="s">
        <v>15</v>
      </c>
      <c r="Q6" s="17" t="s">
        <v>16</v>
      </c>
      <c r="R6" s="18" t="s">
        <v>17</v>
      </c>
      <c r="S6" s="39" t="s">
        <v>18</v>
      </c>
      <c r="T6" s="39" t="s">
        <v>19</v>
      </c>
      <c r="U6" s="19" t="s">
        <v>20</v>
      </c>
      <c r="V6" s="39" t="s">
        <v>21</v>
      </c>
      <c r="W6" s="20" t="s">
        <v>22</v>
      </c>
      <c r="X6" s="39" t="s">
        <v>23</v>
      </c>
      <c r="Y6" s="17" t="s">
        <v>24</v>
      </c>
      <c r="Z6" s="39" t="s">
        <v>25</v>
      </c>
      <c r="AA6" s="104" t="s">
        <v>178</v>
      </c>
      <c r="AB6" s="104" t="s">
        <v>179</v>
      </c>
      <c r="AC6" s="104" t="s">
        <v>180</v>
      </c>
      <c r="AD6" s="104" t="s">
        <v>181</v>
      </c>
    </row>
    <row r="7" spans="1:41" ht="15" customHeight="1" x14ac:dyDescent="0.25">
      <c r="B7" s="187" t="s">
        <v>26</v>
      </c>
      <c r="C7" s="188"/>
      <c r="D7" s="188"/>
      <c r="E7" s="188"/>
      <c r="F7" s="188"/>
      <c r="G7" s="188"/>
      <c r="H7" s="188"/>
      <c r="I7" s="188"/>
      <c r="J7" s="188"/>
      <c r="K7" s="188"/>
      <c r="L7" s="188"/>
      <c r="M7" s="188"/>
      <c r="N7" s="188"/>
      <c r="O7" s="188"/>
      <c r="P7" s="38"/>
      <c r="Q7" s="49"/>
      <c r="R7" s="48"/>
      <c r="S7" s="23"/>
      <c r="T7" s="23"/>
      <c r="U7" s="24"/>
      <c r="V7" s="23"/>
      <c r="W7" s="25"/>
      <c r="X7" s="25"/>
      <c r="Y7" s="25"/>
      <c r="Z7" s="26"/>
      <c r="AA7" s="103"/>
      <c r="AB7" s="103"/>
      <c r="AC7" s="103"/>
      <c r="AD7" s="103"/>
      <c r="AE7" s="3"/>
      <c r="AF7" s="3"/>
      <c r="AG7" s="3"/>
      <c r="AH7" s="3"/>
      <c r="AI7" s="3"/>
      <c r="AJ7" s="3"/>
      <c r="AK7" s="3"/>
      <c r="AL7" s="3"/>
      <c r="AM7" s="3"/>
      <c r="AN7" s="3"/>
      <c r="AO7" s="3"/>
    </row>
    <row r="8" spans="1:41" ht="21.75" customHeight="1" x14ac:dyDescent="0.25">
      <c r="B8" s="148" t="s">
        <v>27</v>
      </c>
      <c r="C8" s="234" t="s">
        <v>187</v>
      </c>
      <c r="D8" s="27"/>
      <c r="E8" s="27"/>
      <c r="F8" s="27"/>
      <c r="G8" s="28">
        <v>1</v>
      </c>
      <c r="H8" s="27"/>
      <c r="I8" s="27"/>
      <c r="J8" s="27"/>
      <c r="K8" s="27"/>
      <c r="L8" s="27"/>
      <c r="M8" s="27"/>
      <c r="N8" s="27"/>
      <c r="O8" s="27"/>
      <c r="P8" s="173" t="s">
        <v>168</v>
      </c>
      <c r="Q8" s="145" t="s">
        <v>28</v>
      </c>
      <c r="R8" s="200">
        <v>0</v>
      </c>
      <c r="S8" s="145">
        <v>0</v>
      </c>
      <c r="T8" s="208"/>
      <c r="U8" s="207"/>
      <c r="V8" s="145"/>
      <c r="W8" s="156"/>
      <c r="X8" s="156"/>
      <c r="Y8" s="156"/>
      <c r="Z8" s="156"/>
      <c r="AA8" s="130"/>
      <c r="AB8" s="130"/>
      <c r="AC8" s="130"/>
      <c r="AD8" s="130"/>
    </row>
    <row r="9" spans="1:41" ht="21.75" customHeight="1" x14ac:dyDescent="0.25">
      <c r="B9" s="149"/>
      <c r="C9" s="235"/>
      <c r="D9" s="27"/>
      <c r="E9" s="27"/>
      <c r="F9" s="27"/>
      <c r="G9" s="27"/>
      <c r="H9" s="27"/>
      <c r="I9" s="27"/>
      <c r="J9" s="27"/>
      <c r="K9" s="27"/>
      <c r="L9" s="27"/>
      <c r="M9" s="27"/>
      <c r="N9" s="27"/>
      <c r="O9" s="27"/>
      <c r="P9" s="236"/>
      <c r="Q9" s="145"/>
      <c r="R9" s="200"/>
      <c r="S9" s="145"/>
      <c r="T9" s="208"/>
      <c r="U9" s="207"/>
      <c r="V9" s="145"/>
      <c r="W9" s="157"/>
      <c r="X9" s="157"/>
      <c r="Y9" s="157"/>
      <c r="Z9" s="157"/>
      <c r="AA9" s="130"/>
      <c r="AB9" s="130"/>
      <c r="AC9" s="130"/>
      <c r="AD9" s="130"/>
    </row>
    <row r="10" spans="1:41" ht="21.75" customHeight="1" x14ac:dyDescent="0.25">
      <c r="B10" s="149"/>
      <c r="C10" s="195" t="s">
        <v>95</v>
      </c>
      <c r="D10" s="27"/>
      <c r="E10" s="27"/>
      <c r="F10" s="27"/>
      <c r="G10" s="27"/>
      <c r="H10" s="27"/>
      <c r="I10" s="28">
        <v>1</v>
      </c>
      <c r="J10" s="27"/>
      <c r="K10" s="27"/>
      <c r="L10" s="27"/>
      <c r="M10" s="27"/>
      <c r="N10" s="27"/>
      <c r="O10" s="27"/>
      <c r="P10" s="236"/>
      <c r="Q10" s="145" t="s">
        <v>28</v>
      </c>
      <c r="R10" s="200">
        <v>0</v>
      </c>
      <c r="S10" s="145">
        <v>0</v>
      </c>
      <c r="T10" s="208"/>
      <c r="U10" s="207"/>
      <c r="V10" s="145"/>
      <c r="W10" s="156"/>
      <c r="X10" s="156"/>
      <c r="Y10" s="156"/>
      <c r="Z10" s="156"/>
      <c r="AA10" s="126"/>
      <c r="AB10" s="126"/>
      <c r="AC10" s="126"/>
      <c r="AD10" s="126"/>
    </row>
    <row r="11" spans="1:41" ht="21.75" customHeight="1" x14ac:dyDescent="0.25">
      <c r="B11" s="149"/>
      <c r="C11" s="196"/>
      <c r="D11" s="27"/>
      <c r="E11" s="27"/>
      <c r="F11" s="27"/>
      <c r="G11" s="27"/>
      <c r="H11" s="27"/>
      <c r="I11" s="27"/>
      <c r="J11" s="27"/>
      <c r="K11" s="27"/>
      <c r="L11" s="27"/>
      <c r="M11" s="27"/>
      <c r="N11" s="27"/>
      <c r="O11" s="27"/>
      <c r="P11" s="236"/>
      <c r="Q11" s="145"/>
      <c r="R11" s="200"/>
      <c r="S11" s="145"/>
      <c r="T11" s="208"/>
      <c r="U11" s="207"/>
      <c r="V11" s="145"/>
      <c r="W11" s="157"/>
      <c r="X11" s="157"/>
      <c r="Y11" s="157"/>
      <c r="Z11" s="157"/>
      <c r="AA11" s="127"/>
      <c r="AB11" s="127"/>
      <c r="AC11" s="127"/>
      <c r="AD11" s="127"/>
    </row>
    <row r="12" spans="1:41" ht="21.75" customHeight="1" x14ac:dyDescent="0.25">
      <c r="B12" s="149"/>
      <c r="C12" s="191" t="s">
        <v>94</v>
      </c>
      <c r="D12" s="27"/>
      <c r="E12" s="27"/>
      <c r="F12" s="28">
        <v>1</v>
      </c>
      <c r="G12" s="27"/>
      <c r="H12" s="27"/>
      <c r="I12" s="27"/>
      <c r="J12" s="27"/>
      <c r="K12" s="27"/>
      <c r="L12" s="27"/>
      <c r="M12" s="27"/>
      <c r="N12" s="27"/>
      <c r="O12" s="27"/>
      <c r="P12" s="236"/>
      <c r="Q12" s="128" t="s">
        <v>28</v>
      </c>
      <c r="R12" s="200">
        <v>0</v>
      </c>
      <c r="S12" s="128">
        <v>0</v>
      </c>
      <c r="T12" s="152"/>
      <c r="U12" s="154"/>
      <c r="V12" s="145"/>
      <c r="W12" s="156"/>
      <c r="X12" s="156"/>
      <c r="Y12" s="156"/>
      <c r="Z12" s="156"/>
      <c r="AA12" s="130"/>
      <c r="AB12" s="130"/>
      <c r="AC12" s="130"/>
      <c r="AD12" s="130"/>
    </row>
    <row r="13" spans="1:41" ht="21.75" customHeight="1" x14ac:dyDescent="0.25">
      <c r="B13" s="150"/>
      <c r="C13" s="192"/>
      <c r="D13" s="27"/>
      <c r="E13" s="27"/>
      <c r="F13" s="27"/>
      <c r="G13" s="27"/>
      <c r="H13" s="27"/>
      <c r="I13" s="27"/>
      <c r="J13" s="27"/>
      <c r="K13" s="27"/>
      <c r="L13" s="27"/>
      <c r="M13" s="27"/>
      <c r="N13" s="27"/>
      <c r="O13" s="27"/>
      <c r="P13" s="236"/>
      <c r="Q13" s="129"/>
      <c r="R13" s="200"/>
      <c r="S13" s="129"/>
      <c r="T13" s="153"/>
      <c r="U13" s="155"/>
      <c r="V13" s="145"/>
      <c r="W13" s="157"/>
      <c r="X13" s="157"/>
      <c r="Y13" s="157"/>
      <c r="Z13" s="157"/>
      <c r="AA13" s="130"/>
      <c r="AB13" s="130"/>
      <c r="AC13" s="130"/>
      <c r="AD13" s="130"/>
    </row>
    <row r="14" spans="1:41" ht="21.75" customHeight="1" x14ac:dyDescent="0.25">
      <c r="B14" s="148" t="s">
        <v>29</v>
      </c>
      <c r="C14" s="195" t="s">
        <v>165</v>
      </c>
      <c r="D14" s="27"/>
      <c r="E14" s="27"/>
      <c r="F14" s="27"/>
      <c r="G14" s="28">
        <v>1</v>
      </c>
      <c r="H14" s="27"/>
      <c r="I14" s="71"/>
      <c r="J14" s="28">
        <v>1</v>
      </c>
      <c r="K14" s="71"/>
      <c r="L14" s="27"/>
      <c r="M14" s="28">
        <v>1</v>
      </c>
      <c r="N14" s="27"/>
      <c r="O14" s="27"/>
      <c r="P14" s="236"/>
      <c r="Q14" s="128" t="s">
        <v>28</v>
      </c>
      <c r="R14" s="200">
        <v>0</v>
      </c>
      <c r="S14" s="128">
        <v>0</v>
      </c>
      <c r="T14" s="152"/>
      <c r="U14" s="154"/>
      <c r="V14" s="145"/>
      <c r="W14" s="76"/>
      <c r="X14" s="76"/>
      <c r="Y14" s="76"/>
      <c r="Z14" s="76"/>
      <c r="AA14" s="130"/>
      <c r="AB14" s="130"/>
      <c r="AC14" s="130"/>
      <c r="AD14" s="130"/>
    </row>
    <row r="15" spans="1:41" ht="19.5" customHeight="1" x14ac:dyDescent="0.25">
      <c r="B15" s="149"/>
      <c r="C15" s="196"/>
      <c r="D15" s="27"/>
      <c r="E15" s="27"/>
      <c r="F15" s="27"/>
      <c r="G15" s="27"/>
      <c r="H15" s="27"/>
      <c r="I15" s="27"/>
      <c r="J15" s="27"/>
      <c r="K15" s="27"/>
      <c r="L15" s="27"/>
      <c r="M15" s="27"/>
      <c r="N15" s="27"/>
      <c r="O15" s="27"/>
      <c r="P15" s="236"/>
      <c r="Q15" s="129"/>
      <c r="R15" s="200"/>
      <c r="S15" s="129"/>
      <c r="T15" s="153"/>
      <c r="U15" s="155"/>
      <c r="V15" s="145"/>
      <c r="W15" s="76"/>
      <c r="X15" s="76"/>
      <c r="Y15" s="76"/>
      <c r="Z15" s="76"/>
      <c r="AA15" s="130"/>
      <c r="AB15" s="130"/>
      <c r="AC15" s="130"/>
      <c r="AD15" s="130"/>
    </row>
    <row r="16" spans="1:41" ht="24" customHeight="1" x14ac:dyDescent="0.25">
      <c r="B16" s="149"/>
      <c r="C16" s="229" t="s">
        <v>93</v>
      </c>
      <c r="D16" s="27"/>
      <c r="E16" s="27"/>
      <c r="F16" s="27"/>
      <c r="G16" s="27"/>
      <c r="H16" s="28">
        <v>1</v>
      </c>
      <c r="I16" s="27"/>
      <c r="J16" s="27"/>
      <c r="K16" s="27"/>
      <c r="L16" s="27"/>
      <c r="M16" s="27"/>
      <c r="N16" s="27"/>
      <c r="O16" s="27"/>
      <c r="P16" s="236"/>
      <c r="Q16" s="145" t="s">
        <v>28</v>
      </c>
      <c r="R16" s="200">
        <v>0</v>
      </c>
      <c r="S16" s="145">
        <v>0</v>
      </c>
      <c r="T16" s="208"/>
      <c r="U16" s="207"/>
      <c r="V16" s="145"/>
      <c r="W16" s="156"/>
      <c r="X16" s="156"/>
      <c r="Y16" s="156"/>
      <c r="Z16" s="156"/>
      <c r="AA16" s="130"/>
      <c r="AB16" s="130"/>
      <c r="AC16" s="130"/>
      <c r="AD16" s="130"/>
    </row>
    <row r="17" spans="1:41" ht="24" customHeight="1" x14ac:dyDescent="0.25">
      <c r="B17" s="150"/>
      <c r="C17" s="230"/>
      <c r="D17" s="27"/>
      <c r="E17" s="27"/>
      <c r="F17" s="27"/>
      <c r="G17" s="27"/>
      <c r="H17" s="27"/>
      <c r="I17" s="27"/>
      <c r="J17" s="27"/>
      <c r="K17" s="27"/>
      <c r="L17" s="27"/>
      <c r="M17" s="27"/>
      <c r="N17" s="27"/>
      <c r="O17" s="27"/>
      <c r="P17" s="174"/>
      <c r="Q17" s="145"/>
      <c r="R17" s="200"/>
      <c r="S17" s="145"/>
      <c r="T17" s="208"/>
      <c r="U17" s="207"/>
      <c r="V17" s="145"/>
      <c r="W17" s="157"/>
      <c r="X17" s="157"/>
      <c r="Y17" s="157"/>
      <c r="Z17" s="157"/>
      <c r="AA17" s="130"/>
      <c r="AB17" s="130"/>
      <c r="AC17" s="130"/>
      <c r="AD17" s="130"/>
    </row>
    <row r="18" spans="1:41" s="30" customFormat="1" x14ac:dyDescent="0.25">
      <c r="A18"/>
      <c r="B18" s="193" t="s">
        <v>30</v>
      </c>
      <c r="C18" s="194"/>
      <c r="D18" s="29">
        <f>+D8+D16+D10+D12+D14</f>
        <v>0</v>
      </c>
      <c r="E18" s="29">
        <f t="shared" ref="E18:O18" si="0">+E8+E16+E10+E12+E14</f>
        <v>0</v>
      </c>
      <c r="F18" s="29">
        <f t="shared" si="0"/>
        <v>1</v>
      </c>
      <c r="G18" s="29">
        <f t="shared" si="0"/>
        <v>2</v>
      </c>
      <c r="H18" s="29">
        <f t="shared" si="0"/>
        <v>1</v>
      </c>
      <c r="I18" s="29">
        <f t="shared" si="0"/>
        <v>1</v>
      </c>
      <c r="J18" s="29">
        <f t="shared" si="0"/>
        <v>1</v>
      </c>
      <c r="K18" s="29">
        <f t="shared" si="0"/>
        <v>0</v>
      </c>
      <c r="L18" s="29">
        <f t="shared" si="0"/>
        <v>0</v>
      </c>
      <c r="M18" s="29">
        <f t="shared" si="0"/>
        <v>1</v>
      </c>
      <c r="N18" s="29">
        <f t="shared" si="0"/>
        <v>0</v>
      </c>
      <c r="O18" s="29">
        <f t="shared" si="0"/>
        <v>0</v>
      </c>
      <c r="P18" s="52"/>
      <c r="Q18" s="158"/>
      <c r="R18" s="131">
        <v>5000000</v>
      </c>
      <c r="S18" s="131">
        <f>SUM(S8:S17)</f>
        <v>0</v>
      </c>
      <c r="T18" s="131"/>
      <c r="U18" s="160"/>
      <c r="V18" s="131"/>
      <c r="W18" s="66"/>
      <c r="X18" s="66"/>
      <c r="Y18" s="66"/>
      <c r="Z18" s="67"/>
      <c r="AA18" s="138"/>
      <c r="AB18" s="138"/>
      <c r="AC18" s="138"/>
      <c r="AD18" s="138"/>
      <c r="AE18" s="74"/>
      <c r="AF18" s="74"/>
      <c r="AG18" s="74"/>
      <c r="AH18" s="74"/>
      <c r="AI18" s="74"/>
      <c r="AJ18" s="74"/>
      <c r="AK18" s="74"/>
      <c r="AL18" s="74"/>
      <c r="AM18" s="74"/>
      <c r="AN18" s="74"/>
      <c r="AO18" s="74"/>
    </row>
    <row r="19" spans="1:41" s="30" customFormat="1" x14ac:dyDescent="0.25">
      <c r="A19"/>
      <c r="B19" s="193" t="s">
        <v>31</v>
      </c>
      <c r="C19" s="194"/>
      <c r="D19" s="29">
        <f>+D9+D17+D11+D13+D15</f>
        <v>0</v>
      </c>
      <c r="E19" s="29">
        <f t="shared" ref="E19:O19" si="1">+E9+E17+E11+E13+E15</f>
        <v>0</v>
      </c>
      <c r="F19" s="29">
        <f t="shared" si="1"/>
        <v>0</v>
      </c>
      <c r="G19" s="29">
        <f t="shared" si="1"/>
        <v>0</v>
      </c>
      <c r="H19" s="29">
        <f t="shared" si="1"/>
        <v>0</v>
      </c>
      <c r="I19" s="29">
        <f t="shared" si="1"/>
        <v>0</v>
      </c>
      <c r="J19" s="29">
        <f t="shared" si="1"/>
        <v>0</v>
      </c>
      <c r="K19" s="29">
        <f t="shared" si="1"/>
        <v>0</v>
      </c>
      <c r="L19" s="29">
        <f t="shared" si="1"/>
        <v>0</v>
      </c>
      <c r="M19" s="29">
        <f t="shared" si="1"/>
        <v>0</v>
      </c>
      <c r="N19" s="29">
        <f t="shared" si="1"/>
        <v>0</v>
      </c>
      <c r="O19" s="29">
        <f t="shared" si="1"/>
        <v>0</v>
      </c>
      <c r="P19" s="54"/>
      <c r="Q19" s="159"/>
      <c r="R19" s="132"/>
      <c r="S19" s="132"/>
      <c r="T19" s="132"/>
      <c r="U19" s="161"/>
      <c r="V19" s="132"/>
      <c r="W19" s="68"/>
      <c r="X19" s="68"/>
      <c r="Y19" s="68"/>
      <c r="Z19" s="55"/>
      <c r="AA19" s="139"/>
      <c r="AB19" s="139"/>
      <c r="AC19" s="139"/>
      <c r="AD19" s="139"/>
      <c r="AE19" s="74"/>
      <c r="AF19" s="74"/>
      <c r="AG19" s="74"/>
      <c r="AH19" s="74"/>
      <c r="AI19" s="74"/>
      <c r="AJ19" s="74"/>
      <c r="AK19" s="74"/>
      <c r="AL19" s="74"/>
      <c r="AM19" s="74"/>
      <c r="AN19" s="74"/>
      <c r="AO19" s="74"/>
    </row>
    <row r="20" spans="1:41" ht="15" customHeight="1" x14ac:dyDescent="0.25">
      <c r="B20" s="187" t="s">
        <v>32</v>
      </c>
      <c r="C20" s="188"/>
      <c r="D20" s="188"/>
      <c r="E20" s="188"/>
      <c r="F20" s="188"/>
      <c r="G20" s="188"/>
      <c r="H20" s="188"/>
      <c r="I20" s="188"/>
      <c r="J20" s="188"/>
      <c r="K20" s="188"/>
      <c r="L20" s="188"/>
      <c r="M20" s="188"/>
      <c r="N20" s="188"/>
      <c r="O20" s="212"/>
      <c r="P20" s="38"/>
      <c r="Q20" s="38"/>
      <c r="R20" s="151"/>
      <c r="S20" s="151"/>
      <c r="T20" s="151"/>
      <c r="U20" s="151"/>
      <c r="V20" s="151"/>
      <c r="W20" s="151"/>
      <c r="X20" s="151"/>
      <c r="Y20" s="151"/>
      <c r="Z20" s="151"/>
      <c r="AA20" s="105"/>
      <c r="AB20" s="105"/>
      <c r="AC20" s="118"/>
      <c r="AD20" s="119"/>
      <c r="AE20" s="74"/>
      <c r="AF20" s="74"/>
      <c r="AG20" s="74"/>
      <c r="AH20" s="74"/>
      <c r="AI20" s="74"/>
      <c r="AJ20" s="74"/>
      <c r="AK20" s="74"/>
      <c r="AL20" s="74"/>
      <c r="AM20" s="74"/>
      <c r="AN20" s="74"/>
      <c r="AO20" s="74"/>
    </row>
    <row r="21" spans="1:41" ht="31.5" customHeight="1" x14ac:dyDescent="0.25">
      <c r="B21" s="215" t="s">
        <v>32</v>
      </c>
      <c r="C21" s="185" t="s">
        <v>96</v>
      </c>
      <c r="D21" s="27"/>
      <c r="E21" s="28">
        <v>1</v>
      </c>
      <c r="F21" s="27"/>
      <c r="G21" s="28">
        <v>1</v>
      </c>
      <c r="H21" s="27"/>
      <c r="I21" s="27"/>
      <c r="J21" s="28">
        <v>1</v>
      </c>
      <c r="K21" s="27"/>
      <c r="L21" s="28">
        <v>1</v>
      </c>
      <c r="M21" s="27"/>
      <c r="N21" s="27"/>
      <c r="O21" s="27"/>
      <c r="P21" s="180" t="s">
        <v>169</v>
      </c>
      <c r="Q21" s="173" t="s">
        <v>33</v>
      </c>
      <c r="R21" s="128">
        <v>0</v>
      </c>
      <c r="S21" s="145">
        <v>0</v>
      </c>
      <c r="T21" s="152"/>
      <c r="U21" s="154"/>
      <c r="V21" s="152"/>
      <c r="W21" s="156"/>
      <c r="X21" s="156"/>
      <c r="Y21" s="156"/>
      <c r="Z21" s="156"/>
      <c r="AA21" s="126"/>
      <c r="AB21" s="126"/>
      <c r="AC21" s="126"/>
      <c r="AD21" s="126"/>
    </row>
    <row r="22" spans="1:41" ht="31.5" customHeight="1" x14ac:dyDescent="0.25">
      <c r="B22" s="216"/>
      <c r="C22" s="185"/>
      <c r="D22" s="27"/>
      <c r="E22" s="27"/>
      <c r="F22" s="27"/>
      <c r="G22" s="27"/>
      <c r="H22" s="27"/>
      <c r="I22" s="27"/>
      <c r="J22" s="27"/>
      <c r="K22" s="27"/>
      <c r="L22" s="27"/>
      <c r="M22" s="27"/>
      <c r="N22" s="27"/>
      <c r="O22" s="27"/>
      <c r="P22" s="181"/>
      <c r="Q22" s="174"/>
      <c r="R22" s="129"/>
      <c r="S22" s="145"/>
      <c r="T22" s="153"/>
      <c r="U22" s="155"/>
      <c r="V22" s="153"/>
      <c r="W22" s="157"/>
      <c r="X22" s="157"/>
      <c r="Y22" s="157"/>
      <c r="Z22" s="157"/>
      <c r="AA22" s="127"/>
      <c r="AB22" s="127"/>
      <c r="AC22" s="127"/>
      <c r="AD22" s="127"/>
    </row>
    <row r="23" spans="1:41" ht="63" customHeight="1" x14ac:dyDescent="0.25">
      <c r="B23" s="216"/>
      <c r="C23" s="191" t="s">
        <v>97</v>
      </c>
      <c r="D23" s="28">
        <v>1</v>
      </c>
      <c r="E23" s="77"/>
      <c r="F23" s="77"/>
      <c r="G23" s="27"/>
      <c r="H23" s="27"/>
      <c r="I23" s="71"/>
      <c r="J23" s="28">
        <v>1</v>
      </c>
      <c r="K23" s="27"/>
      <c r="L23" s="27"/>
      <c r="M23" s="27"/>
      <c r="N23" s="27"/>
      <c r="O23" s="27"/>
      <c r="P23" s="181"/>
      <c r="Q23" s="183" t="s">
        <v>34</v>
      </c>
      <c r="R23" s="128">
        <v>0</v>
      </c>
      <c r="S23" s="145">
        <v>0</v>
      </c>
      <c r="T23" s="152"/>
      <c r="U23" s="154"/>
      <c r="V23" s="152"/>
      <c r="W23" s="162"/>
      <c r="X23" s="156"/>
      <c r="Y23" s="156"/>
      <c r="Z23" s="156"/>
      <c r="AA23" s="140"/>
      <c r="AB23" s="126"/>
      <c r="AC23" s="126"/>
      <c r="AD23" s="126"/>
    </row>
    <row r="24" spans="1:41" ht="63" customHeight="1" x14ac:dyDescent="0.25">
      <c r="B24" s="216"/>
      <c r="C24" s="192"/>
      <c r="D24" s="27"/>
      <c r="E24" s="27"/>
      <c r="F24" s="27"/>
      <c r="G24" s="27"/>
      <c r="H24" s="27"/>
      <c r="I24" s="27"/>
      <c r="J24" s="27"/>
      <c r="K24" s="27"/>
      <c r="L24" s="27"/>
      <c r="M24" s="27"/>
      <c r="N24" s="27"/>
      <c r="O24" s="27"/>
      <c r="P24" s="181"/>
      <c r="Q24" s="184"/>
      <c r="R24" s="129"/>
      <c r="S24" s="145"/>
      <c r="T24" s="153"/>
      <c r="U24" s="155"/>
      <c r="V24" s="153"/>
      <c r="W24" s="157"/>
      <c r="X24" s="157"/>
      <c r="Y24" s="157"/>
      <c r="Z24" s="157"/>
      <c r="AA24" s="141"/>
      <c r="AB24" s="127"/>
      <c r="AC24" s="127"/>
      <c r="AD24" s="127"/>
    </row>
    <row r="25" spans="1:41" ht="33.75" customHeight="1" x14ac:dyDescent="0.25">
      <c r="B25" s="216"/>
      <c r="C25" s="191" t="s">
        <v>98</v>
      </c>
      <c r="D25" s="27"/>
      <c r="E25" s="71"/>
      <c r="F25" s="28">
        <v>1</v>
      </c>
      <c r="G25" s="71"/>
      <c r="H25" s="27"/>
      <c r="I25" s="71"/>
      <c r="J25" s="28">
        <v>1</v>
      </c>
      <c r="K25" s="71"/>
      <c r="L25" s="27"/>
      <c r="M25" s="27"/>
      <c r="N25" s="27"/>
      <c r="O25" s="27"/>
      <c r="P25" s="181"/>
      <c r="Q25" s="173" t="s">
        <v>33</v>
      </c>
      <c r="R25" s="128">
        <v>0</v>
      </c>
      <c r="S25" s="145">
        <v>0</v>
      </c>
      <c r="T25" s="152"/>
      <c r="U25" s="154"/>
      <c r="V25" s="152"/>
      <c r="W25" s="156"/>
      <c r="X25" s="156"/>
      <c r="Y25" s="156"/>
      <c r="Z25" s="156"/>
      <c r="AA25" s="126"/>
      <c r="AB25" s="126"/>
      <c r="AC25" s="126"/>
      <c r="AD25" s="126"/>
    </row>
    <row r="26" spans="1:41" ht="33.75" customHeight="1" x14ac:dyDescent="0.25">
      <c r="B26" s="216"/>
      <c r="C26" s="192"/>
      <c r="D26" s="27"/>
      <c r="E26" s="27"/>
      <c r="F26" s="27"/>
      <c r="G26" s="27"/>
      <c r="H26" s="27"/>
      <c r="I26" s="27"/>
      <c r="J26" s="27"/>
      <c r="K26" s="27"/>
      <c r="L26" s="27"/>
      <c r="M26" s="27"/>
      <c r="N26" s="27"/>
      <c r="O26" s="27"/>
      <c r="P26" s="181"/>
      <c r="Q26" s="174"/>
      <c r="R26" s="129"/>
      <c r="S26" s="145"/>
      <c r="T26" s="153"/>
      <c r="U26" s="155"/>
      <c r="V26" s="153"/>
      <c r="W26" s="157"/>
      <c r="X26" s="157"/>
      <c r="Y26" s="157"/>
      <c r="Z26" s="157"/>
      <c r="AA26" s="127"/>
      <c r="AB26" s="127"/>
      <c r="AC26" s="127"/>
      <c r="AD26" s="127"/>
    </row>
    <row r="27" spans="1:41" ht="34.5" customHeight="1" x14ac:dyDescent="0.25">
      <c r="B27" s="216"/>
      <c r="C27" s="191" t="s">
        <v>116</v>
      </c>
      <c r="D27" s="27"/>
      <c r="E27" s="71"/>
      <c r="F27" s="28">
        <v>1</v>
      </c>
      <c r="G27" s="27"/>
      <c r="H27" s="27"/>
      <c r="I27" s="71"/>
      <c r="J27" s="28">
        <v>1</v>
      </c>
      <c r="K27" s="71"/>
      <c r="L27" s="27"/>
      <c r="M27" s="27"/>
      <c r="N27" s="27"/>
      <c r="O27" s="27"/>
      <c r="P27" s="181"/>
      <c r="Q27" s="173" t="s">
        <v>35</v>
      </c>
      <c r="R27" s="128">
        <v>0</v>
      </c>
      <c r="S27" s="145">
        <v>0</v>
      </c>
      <c r="T27" s="69"/>
      <c r="U27" s="70"/>
      <c r="V27" s="69"/>
      <c r="W27" s="156"/>
      <c r="X27" s="156"/>
      <c r="Y27" s="156"/>
      <c r="Z27" s="156"/>
      <c r="AA27" s="126"/>
      <c r="AB27" s="126"/>
      <c r="AC27" s="126"/>
      <c r="AD27" s="126"/>
    </row>
    <row r="28" spans="1:41" ht="34.5" customHeight="1" x14ac:dyDescent="0.25">
      <c r="B28" s="216"/>
      <c r="C28" s="192"/>
      <c r="D28" s="27"/>
      <c r="E28" s="27"/>
      <c r="F28" s="27"/>
      <c r="G28" s="27"/>
      <c r="H28" s="27"/>
      <c r="I28" s="27"/>
      <c r="J28" s="27"/>
      <c r="K28" s="27"/>
      <c r="L28" s="27"/>
      <c r="M28" s="27"/>
      <c r="N28" s="27"/>
      <c r="O28" s="27"/>
      <c r="P28" s="181"/>
      <c r="Q28" s="174"/>
      <c r="R28" s="129"/>
      <c r="S28" s="145"/>
      <c r="T28" s="69"/>
      <c r="U28" s="70"/>
      <c r="V28" s="69"/>
      <c r="W28" s="157"/>
      <c r="X28" s="157"/>
      <c r="Y28" s="157"/>
      <c r="Z28" s="157"/>
      <c r="AA28" s="127"/>
      <c r="AB28" s="127"/>
      <c r="AC28" s="127"/>
      <c r="AD28" s="127"/>
    </row>
    <row r="29" spans="1:41" ht="52.5" customHeight="1" x14ac:dyDescent="0.25">
      <c r="B29" s="216"/>
      <c r="C29" s="191" t="s">
        <v>115</v>
      </c>
      <c r="D29" s="27"/>
      <c r="E29" s="27"/>
      <c r="F29" s="27"/>
      <c r="G29" s="28">
        <v>1</v>
      </c>
      <c r="H29" s="71"/>
      <c r="I29" s="27"/>
      <c r="J29" s="27"/>
      <c r="K29" s="27"/>
      <c r="L29" s="28">
        <v>1</v>
      </c>
      <c r="M29" s="27"/>
      <c r="N29" s="27"/>
      <c r="O29" s="27"/>
      <c r="P29" s="181"/>
      <c r="Q29" s="173" t="s">
        <v>35</v>
      </c>
      <c r="R29" s="128">
        <v>0</v>
      </c>
      <c r="S29" s="145">
        <v>0</v>
      </c>
      <c r="T29" s="152"/>
      <c r="U29" s="154"/>
      <c r="V29" s="152"/>
      <c r="W29" s="156"/>
      <c r="X29" s="156"/>
      <c r="Y29" s="156"/>
      <c r="Z29" s="156"/>
      <c r="AA29" s="126"/>
      <c r="AB29" s="126"/>
      <c r="AC29" s="126"/>
      <c r="AD29" s="126"/>
    </row>
    <row r="30" spans="1:41" ht="52.5" customHeight="1" x14ac:dyDescent="0.25">
      <c r="B30" s="216"/>
      <c r="C30" s="192"/>
      <c r="D30" s="27"/>
      <c r="E30" s="27"/>
      <c r="F30" s="27"/>
      <c r="G30" s="27"/>
      <c r="H30" s="27"/>
      <c r="I30" s="27"/>
      <c r="J30" s="27"/>
      <c r="K30" s="27"/>
      <c r="L30" s="27"/>
      <c r="M30" s="27"/>
      <c r="N30" s="27"/>
      <c r="O30" s="27"/>
      <c r="P30" s="181"/>
      <c r="Q30" s="174"/>
      <c r="R30" s="129"/>
      <c r="S30" s="145"/>
      <c r="T30" s="153"/>
      <c r="U30" s="155"/>
      <c r="V30" s="153"/>
      <c r="W30" s="157"/>
      <c r="X30" s="157"/>
      <c r="Y30" s="157"/>
      <c r="Z30" s="157"/>
      <c r="AA30" s="127"/>
      <c r="AB30" s="127"/>
      <c r="AC30" s="127"/>
      <c r="AD30" s="127"/>
    </row>
    <row r="31" spans="1:41" ht="55.5" customHeight="1" x14ac:dyDescent="0.25">
      <c r="B31" s="216"/>
      <c r="C31" s="210" t="s">
        <v>114</v>
      </c>
      <c r="D31" s="27"/>
      <c r="E31" s="28">
        <v>1</v>
      </c>
      <c r="F31" s="77"/>
      <c r="G31" s="77"/>
      <c r="H31" s="27"/>
      <c r="I31" s="77"/>
      <c r="J31" s="77"/>
      <c r="K31" s="28">
        <v>1</v>
      </c>
      <c r="L31" s="27"/>
      <c r="M31" s="27"/>
      <c r="N31" s="27"/>
      <c r="O31" s="27"/>
      <c r="P31" s="181"/>
      <c r="Q31" s="173" t="s">
        <v>36</v>
      </c>
      <c r="R31" s="128">
        <v>0</v>
      </c>
      <c r="S31" s="128">
        <v>0</v>
      </c>
      <c r="T31" s="126"/>
      <c r="U31" s="126"/>
      <c r="V31" s="126"/>
      <c r="W31" s="112"/>
      <c r="X31" s="100"/>
      <c r="Y31" s="100"/>
      <c r="Z31" s="100"/>
      <c r="AA31" s="130"/>
      <c r="AB31" s="130"/>
      <c r="AC31" s="130"/>
      <c r="AD31" s="130"/>
    </row>
    <row r="32" spans="1:41" ht="55.5" customHeight="1" x14ac:dyDescent="0.25">
      <c r="B32" s="216"/>
      <c r="C32" s="211"/>
      <c r="D32" s="27"/>
      <c r="E32" s="27"/>
      <c r="F32" s="27"/>
      <c r="G32" s="27"/>
      <c r="H32" s="27"/>
      <c r="I32" s="27"/>
      <c r="J32" s="27"/>
      <c r="K32" s="27"/>
      <c r="L32" s="27"/>
      <c r="M32" s="27"/>
      <c r="N32" s="27"/>
      <c r="O32" s="27"/>
      <c r="P32" s="181"/>
      <c r="Q32" s="174"/>
      <c r="R32" s="129"/>
      <c r="S32" s="129"/>
      <c r="T32" s="127"/>
      <c r="U32" s="127"/>
      <c r="V32" s="127"/>
      <c r="W32" s="112"/>
      <c r="X32" s="101"/>
      <c r="Y32" s="101"/>
      <c r="Z32" s="101"/>
      <c r="AA32" s="130"/>
      <c r="AB32" s="130"/>
      <c r="AC32" s="130"/>
      <c r="AD32" s="130"/>
    </row>
    <row r="33" spans="2:30" ht="55.5" customHeight="1" x14ac:dyDescent="0.25">
      <c r="B33" s="216"/>
      <c r="C33" s="237" t="s">
        <v>161</v>
      </c>
      <c r="D33" s="27"/>
      <c r="E33" s="27"/>
      <c r="F33" s="27"/>
      <c r="G33" s="28">
        <v>1</v>
      </c>
      <c r="H33" s="27"/>
      <c r="I33" s="27"/>
      <c r="J33" s="27"/>
      <c r="K33" s="27"/>
      <c r="L33" s="28">
        <v>1</v>
      </c>
      <c r="M33" s="89"/>
      <c r="N33" s="27"/>
      <c r="O33" s="27"/>
      <c r="P33" s="181"/>
      <c r="Q33" s="173" t="s">
        <v>36</v>
      </c>
      <c r="R33" s="128">
        <v>0</v>
      </c>
      <c r="S33" s="128">
        <v>0</v>
      </c>
      <c r="T33" s="128"/>
      <c r="U33" s="128"/>
      <c r="V33" s="69"/>
      <c r="W33" s="76"/>
      <c r="X33" s="76"/>
      <c r="Y33" s="76"/>
      <c r="Z33" s="76"/>
      <c r="AA33" s="126"/>
      <c r="AB33" s="126"/>
      <c r="AC33" s="126"/>
      <c r="AD33" s="126"/>
    </row>
    <row r="34" spans="2:30" ht="55.5" customHeight="1" x14ac:dyDescent="0.25">
      <c r="B34" s="216"/>
      <c r="C34" s="238"/>
      <c r="D34" s="27"/>
      <c r="E34" s="27"/>
      <c r="F34" s="27"/>
      <c r="G34" s="27"/>
      <c r="H34" s="27"/>
      <c r="I34" s="27"/>
      <c r="J34" s="27"/>
      <c r="K34" s="27"/>
      <c r="L34" s="27"/>
      <c r="M34" s="89"/>
      <c r="N34" s="27"/>
      <c r="O34" s="27"/>
      <c r="P34" s="181"/>
      <c r="Q34" s="174"/>
      <c r="R34" s="129"/>
      <c r="S34" s="129"/>
      <c r="T34" s="129"/>
      <c r="U34" s="129"/>
      <c r="V34" s="69"/>
      <c r="W34" s="76"/>
      <c r="X34" s="76"/>
      <c r="Y34" s="76"/>
      <c r="Z34" s="76"/>
      <c r="AA34" s="127"/>
      <c r="AB34" s="127"/>
      <c r="AC34" s="127"/>
      <c r="AD34" s="127"/>
    </row>
    <row r="35" spans="2:30" ht="36.75" customHeight="1" x14ac:dyDescent="0.25">
      <c r="B35" s="216"/>
      <c r="C35" s="185" t="s">
        <v>113</v>
      </c>
      <c r="D35" s="27"/>
      <c r="E35" s="28">
        <v>1</v>
      </c>
      <c r="F35" s="27"/>
      <c r="G35" s="77"/>
      <c r="H35" s="27"/>
      <c r="I35" s="77"/>
      <c r="J35" s="71"/>
      <c r="K35" s="28">
        <v>1</v>
      </c>
      <c r="L35" s="27"/>
      <c r="M35" s="27"/>
      <c r="N35" s="27"/>
      <c r="O35" s="27"/>
      <c r="P35" s="181"/>
      <c r="Q35" s="173" t="s">
        <v>36</v>
      </c>
      <c r="R35" s="128">
        <v>0</v>
      </c>
      <c r="S35" s="145">
        <v>0</v>
      </c>
      <c r="T35" s="152"/>
      <c r="U35" s="154"/>
      <c r="V35" s="152"/>
      <c r="W35" s="156"/>
      <c r="X35" s="156"/>
      <c r="Y35" s="156"/>
      <c r="Z35" s="156"/>
      <c r="AA35" s="126"/>
      <c r="AB35" s="126"/>
      <c r="AC35" s="126"/>
      <c r="AD35" s="126"/>
    </row>
    <row r="36" spans="2:30" ht="36.75" customHeight="1" x14ac:dyDescent="0.25">
      <c r="B36" s="216"/>
      <c r="C36" s="185"/>
      <c r="D36" s="27"/>
      <c r="E36" s="27"/>
      <c r="F36" s="27"/>
      <c r="G36" s="27"/>
      <c r="H36" s="27"/>
      <c r="I36" s="27"/>
      <c r="J36" s="27"/>
      <c r="K36" s="27"/>
      <c r="L36" s="27"/>
      <c r="M36" s="75"/>
      <c r="N36" s="27"/>
      <c r="O36" s="27"/>
      <c r="P36" s="181"/>
      <c r="Q36" s="174"/>
      <c r="R36" s="129"/>
      <c r="S36" s="145"/>
      <c r="T36" s="153"/>
      <c r="U36" s="155"/>
      <c r="V36" s="153"/>
      <c r="W36" s="157"/>
      <c r="X36" s="157"/>
      <c r="Y36" s="157"/>
      <c r="Z36" s="157"/>
      <c r="AA36" s="127"/>
      <c r="AB36" s="127"/>
      <c r="AC36" s="127"/>
      <c r="AD36" s="127"/>
    </row>
    <row r="37" spans="2:30" ht="141" customHeight="1" x14ac:dyDescent="0.25">
      <c r="B37" s="216"/>
      <c r="C37" s="195" t="s">
        <v>112</v>
      </c>
      <c r="D37" s="27"/>
      <c r="E37" s="28">
        <v>1</v>
      </c>
      <c r="F37" s="27"/>
      <c r="G37" s="28">
        <v>1</v>
      </c>
      <c r="H37" s="27"/>
      <c r="I37" s="71"/>
      <c r="J37" s="28">
        <v>1</v>
      </c>
      <c r="K37" s="27"/>
      <c r="L37" s="28">
        <v>1</v>
      </c>
      <c r="M37" s="27"/>
      <c r="N37" s="27"/>
      <c r="O37" s="27"/>
      <c r="P37" s="181"/>
      <c r="Q37" s="173" t="s">
        <v>36</v>
      </c>
      <c r="R37" s="128">
        <v>0</v>
      </c>
      <c r="S37" s="128">
        <v>0</v>
      </c>
      <c r="T37" s="152"/>
      <c r="U37" s="154"/>
      <c r="V37" s="152"/>
      <c r="W37" s="156"/>
      <c r="X37" s="156"/>
      <c r="Y37" s="156"/>
      <c r="Z37" s="156"/>
      <c r="AA37" s="126"/>
      <c r="AB37" s="126"/>
      <c r="AC37" s="126"/>
      <c r="AD37" s="126"/>
    </row>
    <row r="38" spans="2:30" ht="141" customHeight="1" x14ac:dyDescent="0.25">
      <c r="B38" s="216"/>
      <c r="C38" s="196"/>
      <c r="D38" s="27"/>
      <c r="E38" s="27"/>
      <c r="F38" s="27"/>
      <c r="G38" s="27"/>
      <c r="H38" s="27"/>
      <c r="I38" s="27"/>
      <c r="J38" s="27"/>
      <c r="K38" s="27"/>
      <c r="L38" s="27"/>
      <c r="M38" s="27"/>
      <c r="N38" s="27"/>
      <c r="O38" s="27"/>
      <c r="P38" s="181"/>
      <c r="Q38" s="174"/>
      <c r="R38" s="129"/>
      <c r="S38" s="129"/>
      <c r="T38" s="153"/>
      <c r="U38" s="155"/>
      <c r="V38" s="153"/>
      <c r="W38" s="157"/>
      <c r="X38" s="157"/>
      <c r="Y38" s="157"/>
      <c r="Z38" s="157"/>
      <c r="AA38" s="127"/>
      <c r="AB38" s="127"/>
      <c r="AC38" s="127"/>
      <c r="AD38" s="127"/>
    </row>
    <row r="39" spans="2:30" ht="38.25" customHeight="1" x14ac:dyDescent="0.25">
      <c r="B39" s="216"/>
      <c r="C39" s="195" t="s">
        <v>111</v>
      </c>
      <c r="D39" s="27"/>
      <c r="E39" s="71"/>
      <c r="F39" s="28">
        <v>1</v>
      </c>
      <c r="G39" s="27"/>
      <c r="H39" s="27"/>
      <c r="I39" s="28">
        <v>1</v>
      </c>
      <c r="J39" s="27"/>
      <c r="K39" s="71"/>
      <c r="L39" s="28">
        <v>1</v>
      </c>
      <c r="M39" s="27"/>
      <c r="N39" s="27"/>
      <c r="O39" s="27"/>
      <c r="P39" s="181"/>
      <c r="Q39" s="183" t="s">
        <v>37</v>
      </c>
      <c r="R39" s="128">
        <v>0</v>
      </c>
      <c r="S39" s="145">
        <v>0</v>
      </c>
      <c r="T39" s="152"/>
      <c r="U39" s="154"/>
      <c r="V39" s="152"/>
      <c r="W39" s="156"/>
      <c r="X39" s="156"/>
      <c r="Y39" s="156"/>
      <c r="Z39" s="156"/>
      <c r="AA39" s="126"/>
      <c r="AB39" s="126"/>
      <c r="AC39" s="126"/>
      <c r="AD39" s="130"/>
    </row>
    <row r="40" spans="2:30" ht="38.25" customHeight="1" x14ac:dyDescent="0.25">
      <c r="B40" s="216"/>
      <c r="C40" s="196"/>
      <c r="D40" s="27"/>
      <c r="E40" s="27"/>
      <c r="F40" s="27"/>
      <c r="G40" s="27"/>
      <c r="H40" s="27"/>
      <c r="I40" s="27"/>
      <c r="J40" s="27"/>
      <c r="K40" s="27"/>
      <c r="L40" s="27"/>
      <c r="M40" s="27"/>
      <c r="N40" s="27"/>
      <c r="O40" s="27"/>
      <c r="P40" s="181"/>
      <c r="Q40" s="184"/>
      <c r="R40" s="129"/>
      <c r="S40" s="145"/>
      <c r="T40" s="153"/>
      <c r="U40" s="155"/>
      <c r="V40" s="153"/>
      <c r="W40" s="157"/>
      <c r="X40" s="157"/>
      <c r="Y40" s="157"/>
      <c r="Z40" s="157"/>
      <c r="AA40" s="127"/>
      <c r="AB40" s="127"/>
      <c r="AC40" s="127"/>
      <c r="AD40" s="130"/>
    </row>
    <row r="41" spans="2:30" ht="30.75" customHeight="1" x14ac:dyDescent="0.25">
      <c r="B41" s="216"/>
      <c r="C41" s="191" t="s">
        <v>110</v>
      </c>
      <c r="D41" s="27"/>
      <c r="E41" s="28">
        <v>1</v>
      </c>
      <c r="F41" s="71"/>
      <c r="G41" s="27"/>
      <c r="H41" s="28">
        <v>1</v>
      </c>
      <c r="I41" s="27"/>
      <c r="J41" s="71"/>
      <c r="K41" s="28">
        <v>1</v>
      </c>
      <c r="L41" s="27"/>
      <c r="M41" s="27"/>
      <c r="N41" s="27"/>
      <c r="O41" s="27"/>
      <c r="P41" s="181"/>
      <c r="Q41" s="173" t="s">
        <v>38</v>
      </c>
      <c r="R41" s="128">
        <v>0</v>
      </c>
      <c r="S41" s="145">
        <v>0</v>
      </c>
      <c r="T41" s="152"/>
      <c r="U41" s="154"/>
      <c r="V41" s="152"/>
      <c r="W41" s="156"/>
      <c r="X41" s="156"/>
      <c r="Y41" s="156"/>
      <c r="Z41" s="166"/>
      <c r="AA41" s="126"/>
      <c r="AB41" s="126"/>
      <c r="AC41" s="126"/>
      <c r="AD41" s="126"/>
    </row>
    <row r="42" spans="2:30" ht="30.75" customHeight="1" x14ac:dyDescent="0.25">
      <c r="B42" s="216"/>
      <c r="C42" s="192"/>
      <c r="D42" s="27"/>
      <c r="E42" s="27"/>
      <c r="F42" s="27"/>
      <c r="G42" s="27"/>
      <c r="H42" s="27"/>
      <c r="I42" s="27"/>
      <c r="J42" s="27"/>
      <c r="K42" s="27"/>
      <c r="L42" s="27"/>
      <c r="M42" s="27"/>
      <c r="N42" s="27"/>
      <c r="O42" s="27"/>
      <c r="P42" s="181"/>
      <c r="Q42" s="174"/>
      <c r="R42" s="129"/>
      <c r="S42" s="145"/>
      <c r="T42" s="153"/>
      <c r="U42" s="155"/>
      <c r="V42" s="153"/>
      <c r="W42" s="157"/>
      <c r="X42" s="157"/>
      <c r="Y42" s="157"/>
      <c r="Z42" s="167"/>
      <c r="AA42" s="127"/>
      <c r="AB42" s="127"/>
      <c r="AC42" s="127"/>
      <c r="AD42" s="127"/>
    </row>
    <row r="43" spans="2:30" ht="53.25" customHeight="1" x14ac:dyDescent="0.25">
      <c r="B43" s="216"/>
      <c r="C43" s="191" t="s">
        <v>109</v>
      </c>
      <c r="D43" s="27"/>
      <c r="E43" s="71"/>
      <c r="F43" s="28">
        <v>1</v>
      </c>
      <c r="G43" s="27"/>
      <c r="H43" s="27"/>
      <c r="I43" s="27"/>
      <c r="J43" s="27"/>
      <c r="K43" s="71"/>
      <c r="L43" s="27"/>
      <c r="M43" s="28">
        <v>1</v>
      </c>
      <c r="N43" s="27"/>
      <c r="O43" s="27"/>
      <c r="P43" s="181"/>
      <c r="Q43" s="183" t="s">
        <v>28</v>
      </c>
      <c r="R43" s="128">
        <v>0</v>
      </c>
      <c r="S43" s="145">
        <v>0</v>
      </c>
      <c r="T43" s="152"/>
      <c r="U43" s="154"/>
      <c r="V43" s="152"/>
      <c r="W43" s="156"/>
      <c r="X43" s="156"/>
      <c r="Y43" s="156"/>
      <c r="Z43" s="166"/>
      <c r="AA43" s="126"/>
      <c r="AB43" s="126"/>
      <c r="AC43" s="126"/>
      <c r="AD43" s="126"/>
    </row>
    <row r="44" spans="2:30" ht="53.25" customHeight="1" x14ac:dyDescent="0.25">
      <c r="B44" s="216"/>
      <c r="C44" s="192"/>
      <c r="D44" s="27"/>
      <c r="E44" s="27"/>
      <c r="F44" s="27"/>
      <c r="G44" s="27"/>
      <c r="H44" s="27"/>
      <c r="I44" s="27"/>
      <c r="J44" s="27"/>
      <c r="K44" s="27"/>
      <c r="L44" s="27"/>
      <c r="M44" s="27"/>
      <c r="N44" s="27"/>
      <c r="O44" s="27"/>
      <c r="P44" s="181"/>
      <c r="Q44" s="184"/>
      <c r="R44" s="129"/>
      <c r="S44" s="145"/>
      <c r="T44" s="153"/>
      <c r="U44" s="155"/>
      <c r="V44" s="153"/>
      <c r="W44" s="157"/>
      <c r="X44" s="157"/>
      <c r="Y44" s="157"/>
      <c r="Z44" s="167"/>
      <c r="AA44" s="127"/>
      <c r="AB44" s="127"/>
      <c r="AC44" s="127"/>
      <c r="AD44" s="127"/>
    </row>
    <row r="45" spans="2:30" ht="39.75" customHeight="1" x14ac:dyDescent="0.25">
      <c r="B45" s="216"/>
      <c r="C45" s="191" t="s">
        <v>108</v>
      </c>
      <c r="D45" s="27"/>
      <c r="E45" s="27"/>
      <c r="F45" s="28">
        <v>1</v>
      </c>
      <c r="G45" s="27"/>
      <c r="H45" s="27"/>
      <c r="I45" s="71"/>
      <c r="J45" s="27"/>
      <c r="K45" s="28">
        <v>1</v>
      </c>
      <c r="L45" s="71"/>
      <c r="M45" s="27"/>
      <c r="N45" s="27"/>
      <c r="O45" s="27"/>
      <c r="P45" s="181"/>
      <c r="Q45" s="173" t="s">
        <v>39</v>
      </c>
      <c r="R45" s="128">
        <v>0</v>
      </c>
      <c r="S45" s="145">
        <v>0</v>
      </c>
      <c r="T45" s="152"/>
      <c r="U45" s="154"/>
      <c r="V45" s="152"/>
      <c r="W45" s="156"/>
      <c r="X45" s="156"/>
      <c r="Y45" s="156"/>
      <c r="Z45" s="166"/>
      <c r="AA45" s="126"/>
      <c r="AB45" s="126"/>
      <c r="AC45" s="126"/>
      <c r="AD45" s="126"/>
    </row>
    <row r="46" spans="2:30" ht="39.75" customHeight="1" x14ac:dyDescent="0.25">
      <c r="B46" s="216"/>
      <c r="C46" s="192"/>
      <c r="D46" s="27"/>
      <c r="E46" s="27"/>
      <c r="F46" s="27"/>
      <c r="G46" s="27"/>
      <c r="H46" s="27"/>
      <c r="I46" s="27"/>
      <c r="J46" s="27"/>
      <c r="K46" s="27"/>
      <c r="L46" s="75"/>
      <c r="M46" s="27"/>
      <c r="N46" s="27"/>
      <c r="O46" s="27"/>
      <c r="P46" s="181"/>
      <c r="Q46" s="174"/>
      <c r="R46" s="129"/>
      <c r="S46" s="145"/>
      <c r="T46" s="153"/>
      <c r="U46" s="155"/>
      <c r="V46" s="153"/>
      <c r="W46" s="157"/>
      <c r="X46" s="157"/>
      <c r="Y46" s="157"/>
      <c r="Z46" s="167"/>
      <c r="AA46" s="127"/>
      <c r="AB46" s="127"/>
      <c r="AC46" s="127"/>
      <c r="AD46" s="127"/>
    </row>
    <row r="47" spans="2:30" ht="37.5" customHeight="1" x14ac:dyDescent="0.25">
      <c r="B47" s="216"/>
      <c r="C47" s="213" t="s">
        <v>107</v>
      </c>
      <c r="D47" s="27"/>
      <c r="E47" s="27"/>
      <c r="F47" s="27"/>
      <c r="G47" s="27"/>
      <c r="H47" s="27"/>
      <c r="I47" s="27"/>
      <c r="J47" s="27"/>
      <c r="K47" s="27"/>
      <c r="L47" s="27"/>
      <c r="M47" s="27"/>
      <c r="N47" s="27"/>
      <c r="O47" s="28">
        <v>1</v>
      </c>
      <c r="P47" s="181"/>
      <c r="Q47" s="183" t="s">
        <v>40</v>
      </c>
      <c r="R47" s="50">
        <v>0</v>
      </c>
      <c r="S47" s="145">
        <v>0</v>
      </c>
      <c r="T47" s="152"/>
      <c r="U47" s="154"/>
      <c r="V47" s="152"/>
      <c r="W47" s="156"/>
      <c r="X47" s="163"/>
      <c r="Y47" s="165"/>
      <c r="Z47" s="156"/>
      <c r="AA47" s="126"/>
      <c r="AB47" s="126"/>
      <c r="AC47" s="126"/>
      <c r="AD47" s="126"/>
    </row>
    <row r="48" spans="2:30" ht="37.5" customHeight="1" x14ac:dyDescent="0.25">
      <c r="B48" s="216"/>
      <c r="C48" s="213"/>
      <c r="D48" s="27"/>
      <c r="E48" s="27"/>
      <c r="F48" s="27"/>
      <c r="G48" s="27"/>
      <c r="H48" s="27"/>
      <c r="I48" s="27"/>
      <c r="J48" s="27"/>
      <c r="K48" s="27"/>
      <c r="L48" s="27"/>
      <c r="M48" s="27"/>
      <c r="N48" s="27"/>
      <c r="O48" s="27"/>
      <c r="P48" s="181"/>
      <c r="Q48" s="184"/>
      <c r="R48" s="51"/>
      <c r="S48" s="145"/>
      <c r="T48" s="153"/>
      <c r="U48" s="155"/>
      <c r="V48" s="153"/>
      <c r="W48" s="157"/>
      <c r="X48" s="164"/>
      <c r="Y48" s="165"/>
      <c r="Z48" s="157"/>
      <c r="AA48" s="127"/>
      <c r="AB48" s="127"/>
      <c r="AC48" s="127"/>
      <c r="AD48" s="127"/>
    </row>
    <row r="49" spans="2:30" ht="37.5" customHeight="1" x14ac:dyDescent="0.25">
      <c r="B49" s="216"/>
      <c r="C49" s="186" t="s">
        <v>106</v>
      </c>
      <c r="D49" s="27"/>
      <c r="E49" s="71"/>
      <c r="F49" s="28">
        <v>1</v>
      </c>
      <c r="G49" s="27"/>
      <c r="H49" s="27"/>
      <c r="I49" s="28">
        <v>1</v>
      </c>
      <c r="J49" s="27"/>
      <c r="K49" s="71"/>
      <c r="L49" s="28">
        <v>1</v>
      </c>
      <c r="M49" s="27"/>
      <c r="N49" s="27"/>
      <c r="O49" s="71"/>
      <c r="P49" s="181"/>
      <c r="Q49" s="183" t="s">
        <v>40</v>
      </c>
      <c r="R49" s="128">
        <v>0</v>
      </c>
      <c r="S49" s="145">
        <v>0</v>
      </c>
      <c r="T49" s="152"/>
      <c r="U49" s="154"/>
      <c r="V49" s="152"/>
      <c r="W49" s="156"/>
      <c r="X49" s="156"/>
      <c r="Y49" s="156"/>
      <c r="Z49" s="156"/>
      <c r="AA49" s="126"/>
      <c r="AB49" s="126"/>
      <c r="AC49" s="126"/>
      <c r="AD49" s="126"/>
    </row>
    <row r="50" spans="2:30" ht="37.5" customHeight="1" x14ac:dyDescent="0.25">
      <c r="B50" s="216"/>
      <c r="C50" s="186"/>
      <c r="D50" s="27"/>
      <c r="E50" s="27"/>
      <c r="F50" s="27"/>
      <c r="G50" s="27"/>
      <c r="H50" s="27"/>
      <c r="I50" s="27"/>
      <c r="J50" s="27"/>
      <c r="K50" s="27"/>
      <c r="L50" s="27"/>
      <c r="M50" s="27"/>
      <c r="N50" s="27"/>
      <c r="O50" s="27"/>
      <c r="P50" s="181"/>
      <c r="Q50" s="184"/>
      <c r="R50" s="129"/>
      <c r="S50" s="145"/>
      <c r="T50" s="153"/>
      <c r="U50" s="155"/>
      <c r="V50" s="153"/>
      <c r="W50" s="157"/>
      <c r="X50" s="157"/>
      <c r="Y50" s="157"/>
      <c r="Z50" s="157"/>
      <c r="AA50" s="127"/>
      <c r="AB50" s="127"/>
      <c r="AC50" s="127"/>
      <c r="AD50" s="127"/>
    </row>
    <row r="51" spans="2:30" ht="35.25" customHeight="1" x14ac:dyDescent="0.25">
      <c r="B51" s="216"/>
      <c r="C51" s="237" t="s">
        <v>105</v>
      </c>
      <c r="D51" s="27"/>
      <c r="E51" s="27"/>
      <c r="F51" s="27"/>
      <c r="G51" s="27"/>
      <c r="H51" s="27"/>
      <c r="I51" s="27"/>
      <c r="J51" s="27"/>
      <c r="K51" s="27"/>
      <c r="L51" s="27"/>
      <c r="M51" s="27"/>
      <c r="N51" s="28">
        <v>1</v>
      </c>
      <c r="O51" s="71"/>
      <c r="P51" s="181"/>
      <c r="Q51" s="183" t="s">
        <v>40</v>
      </c>
      <c r="R51" s="128">
        <v>0</v>
      </c>
      <c r="S51" s="145">
        <v>0</v>
      </c>
      <c r="T51" s="152"/>
      <c r="U51" s="154"/>
      <c r="V51" s="152"/>
      <c r="W51" s="156"/>
      <c r="X51" s="163"/>
      <c r="Y51" s="168"/>
      <c r="Z51" s="156"/>
      <c r="AA51" s="126"/>
      <c r="AB51" s="126"/>
      <c r="AC51" s="126"/>
      <c r="AD51" s="126"/>
    </row>
    <row r="52" spans="2:30" ht="36.75" customHeight="1" x14ac:dyDescent="0.25">
      <c r="B52" s="216"/>
      <c r="C52" s="238"/>
      <c r="D52" s="27"/>
      <c r="E52" s="27"/>
      <c r="F52" s="27"/>
      <c r="G52" s="27"/>
      <c r="H52" s="27"/>
      <c r="I52" s="27"/>
      <c r="J52" s="27"/>
      <c r="K52" s="27"/>
      <c r="L52" s="27"/>
      <c r="M52" s="27"/>
      <c r="N52" s="27"/>
      <c r="O52" s="27"/>
      <c r="P52" s="181"/>
      <c r="Q52" s="184"/>
      <c r="R52" s="129"/>
      <c r="S52" s="145"/>
      <c r="T52" s="153"/>
      <c r="U52" s="155"/>
      <c r="V52" s="153"/>
      <c r="W52" s="157"/>
      <c r="X52" s="164"/>
      <c r="Y52" s="168"/>
      <c r="Z52" s="157"/>
      <c r="AA52" s="127"/>
      <c r="AB52" s="127"/>
      <c r="AC52" s="127"/>
      <c r="AD52" s="127"/>
    </row>
    <row r="53" spans="2:30" ht="69" customHeight="1" x14ac:dyDescent="0.25">
      <c r="B53" s="216"/>
      <c r="C53" s="186" t="s">
        <v>104</v>
      </c>
      <c r="D53" s="27"/>
      <c r="E53" s="71"/>
      <c r="F53" s="28">
        <v>1</v>
      </c>
      <c r="G53" s="27"/>
      <c r="H53" s="27"/>
      <c r="I53" s="28">
        <v>1</v>
      </c>
      <c r="J53" s="27"/>
      <c r="K53" s="71"/>
      <c r="L53" s="28">
        <v>1</v>
      </c>
      <c r="M53" s="27"/>
      <c r="N53" s="27"/>
      <c r="O53" s="27"/>
      <c r="P53" s="181"/>
      <c r="Q53" s="183" t="s">
        <v>34</v>
      </c>
      <c r="R53" s="128">
        <v>0</v>
      </c>
      <c r="S53" s="145">
        <v>0</v>
      </c>
      <c r="T53" s="152"/>
      <c r="U53" s="154"/>
      <c r="V53" s="152"/>
      <c r="W53" s="156"/>
      <c r="X53" s="156"/>
      <c r="Y53" s="156"/>
      <c r="Z53" s="156"/>
      <c r="AA53" s="126"/>
      <c r="AB53" s="126"/>
      <c r="AC53" s="126"/>
      <c r="AD53" s="126"/>
    </row>
    <row r="54" spans="2:30" ht="69" customHeight="1" x14ac:dyDescent="0.25">
      <c r="B54" s="216"/>
      <c r="C54" s="186"/>
      <c r="D54" s="27"/>
      <c r="E54" s="27"/>
      <c r="F54" s="27"/>
      <c r="G54" s="27"/>
      <c r="H54" s="27"/>
      <c r="I54" s="27"/>
      <c r="J54" s="27"/>
      <c r="K54" s="27"/>
      <c r="L54" s="27"/>
      <c r="M54" s="27"/>
      <c r="N54" s="27"/>
      <c r="O54" s="27"/>
      <c r="P54" s="181"/>
      <c r="Q54" s="184"/>
      <c r="R54" s="129"/>
      <c r="S54" s="145"/>
      <c r="T54" s="153"/>
      <c r="U54" s="155"/>
      <c r="V54" s="153"/>
      <c r="W54" s="157"/>
      <c r="X54" s="157"/>
      <c r="Y54" s="157"/>
      <c r="Z54" s="157"/>
      <c r="AA54" s="127"/>
      <c r="AB54" s="127"/>
      <c r="AC54" s="127"/>
      <c r="AD54" s="127"/>
    </row>
    <row r="55" spans="2:30" ht="75.75" customHeight="1" x14ac:dyDescent="0.25">
      <c r="B55" s="216"/>
      <c r="C55" s="186" t="s">
        <v>103</v>
      </c>
      <c r="D55" s="28">
        <v>1</v>
      </c>
      <c r="E55" s="27"/>
      <c r="F55" s="27"/>
      <c r="G55" s="28">
        <v>1</v>
      </c>
      <c r="H55" s="27"/>
      <c r="I55" s="71"/>
      <c r="J55" s="28">
        <v>1</v>
      </c>
      <c r="K55" s="27"/>
      <c r="L55" s="27"/>
      <c r="M55" s="28">
        <v>1</v>
      </c>
      <c r="N55" s="71"/>
      <c r="O55" s="27"/>
      <c r="P55" s="181"/>
      <c r="Q55" s="183" t="s">
        <v>28</v>
      </c>
      <c r="R55" s="128">
        <v>0</v>
      </c>
      <c r="S55" s="128">
        <v>0</v>
      </c>
      <c r="T55" s="128"/>
      <c r="U55" s="128"/>
      <c r="V55" s="128"/>
      <c r="W55" s="156"/>
      <c r="X55" s="156"/>
      <c r="Y55" s="156"/>
      <c r="Z55" s="156"/>
      <c r="AA55" s="126"/>
      <c r="AB55" s="126"/>
      <c r="AC55" s="126"/>
      <c r="AD55" s="126"/>
    </row>
    <row r="56" spans="2:30" ht="75.75" customHeight="1" x14ac:dyDescent="0.25">
      <c r="B56" s="216"/>
      <c r="C56" s="186"/>
      <c r="D56" s="27"/>
      <c r="E56" s="27"/>
      <c r="F56" s="27"/>
      <c r="G56" s="27"/>
      <c r="H56" s="27"/>
      <c r="I56" s="27"/>
      <c r="J56" s="27"/>
      <c r="K56" s="27"/>
      <c r="L56" s="27"/>
      <c r="M56" s="27"/>
      <c r="N56" s="27"/>
      <c r="O56" s="27"/>
      <c r="P56" s="181"/>
      <c r="Q56" s="184"/>
      <c r="R56" s="129"/>
      <c r="S56" s="129"/>
      <c r="T56" s="129"/>
      <c r="U56" s="129"/>
      <c r="V56" s="129"/>
      <c r="W56" s="157"/>
      <c r="X56" s="157"/>
      <c r="Y56" s="157"/>
      <c r="Z56" s="157"/>
      <c r="AA56" s="127"/>
      <c r="AB56" s="127"/>
      <c r="AC56" s="127"/>
      <c r="AD56" s="127"/>
    </row>
    <row r="57" spans="2:30" ht="43.5" customHeight="1" x14ac:dyDescent="0.25">
      <c r="B57" s="216"/>
      <c r="C57" s="189" t="s">
        <v>102</v>
      </c>
      <c r="D57" s="27"/>
      <c r="E57" s="71"/>
      <c r="F57" s="27"/>
      <c r="G57" s="28">
        <v>1</v>
      </c>
      <c r="H57" s="27"/>
      <c r="I57" s="27"/>
      <c r="J57" s="27"/>
      <c r="K57" s="28">
        <v>1</v>
      </c>
      <c r="L57" s="27"/>
      <c r="M57" s="71"/>
      <c r="N57" s="27"/>
      <c r="O57" s="27"/>
      <c r="P57" s="181"/>
      <c r="Q57" s="173" t="s">
        <v>42</v>
      </c>
      <c r="R57" s="128">
        <v>0</v>
      </c>
      <c r="S57" s="145">
        <v>0</v>
      </c>
      <c r="T57" s="152"/>
      <c r="U57" s="154"/>
      <c r="V57" s="152"/>
      <c r="W57" s="156"/>
      <c r="X57" s="156"/>
      <c r="Y57" s="156"/>
      <c r="Z57" s="166"/>
      <c r="AA57" s="126"/>
      <c r="AB57" s="126"/>
      <c r="AC57" s="126"/>
      <c r="AD57" s="126"/>
    </row>
    <row r="58" spans="2:30" ht="43.5" customHeight="1" x14ac:dyDescent="0.25">
      <c r="B58" s="216"/>
      <c r="C58" s="190"/>
      <c r="D58" s="27"/>
      <c r="E58" s="27"/>
      <c r="F58" s="27"/>
      <c r="G58" s="27"/>
      <c r="H58" s="27"/>
      <c r="I58" s="27"/>
      <c r="J58" s="27"/>
      <c r="K58" s="27"/>
      <c r="L58" s="27"/>
      <c r="M58" s="27"/>
      <c r="N58" s="27"/>
      <c r="O58" s="27"/>
      <c r="P58" s="181"/>
      <c r="Q58" s="174"/>
      <c r="R58" s="129"/>
      <c r="S58" s="145"/>
      <c r="T58" s="153"/>
      <c r="U58" s="155"/>
      <c r="V58" s="153"/>
      <c r="W58" s="157"/>
      <c r="X58" s="157"/>
      <c r="Y58" s="157"/>
      <c r="Z58" s="167"/>
      <c r="AA58" s="127"/>
      <c r="AB58" s="127"/>
      <c r="AC58" s="127"/>
      <c r="AD58" s="127"/>
    </row>
    <row r="59" spans="2:30" ht="42" customHeight="1" x14ac:dyDescent="0.25">
      <c r="B59" s="216"/>
      <c r="C59" s="267" t="s">
        <v>101</v>
      </c>
      <c r="D59" s="27"/>
      <c r="E59" s="27"/>
      <c r="F59" s="27"/>
      <c r="G59" s="28">
        <v>1</v>
      </c>
      <c r="H59" s="27"/>
      <c r="I59" s="27"/>
      <c r="J59" s="27"/>
      <c r="K59" s="27"/>
      <c r="L59" s="28">
        <v>1</v>
      </c>
      <c r="M59" s="71"/>
      <c r="N59" s="27"/>
      <c r="O59" s="27"/>
      <c r="P59" s="181"/>
      <c r="Q59" s="173" t="s">
        <v>33</v>
      </c>
      <c r="R59" s="128">
        <v>0</v>
      </c>
      <c r="S59" s="145">
        <v>0</v>
      </c>
      <c r="T59" s="152"/>
      <c r="U59" s="154"/>
      <c r="V59" s="152"/>
      <c r="W59" s="156"/>
      <c r="X59" s="156"/>
      <c r="Y59" s="156"/>
      <c r="Z59" s="166"/>
      <c r="AA59" s="126"/>
      <c r="AB59" s="126"/>
      <c r="AC59" s="126"/>
      <c r="AD59" s="126"/>
    </row>
    <row r="60" spans="2:30" ht="42" customHeight="1" x14ac:dyDescent="0.25">
      <c r="B60" s="216"/>
      <c r="C60" s="267"/>
      <c r="D60" s="27"/>
      <c r="E60" s="27"/>
      <c r="F60" s="27"/>
      <c r="G60" s="27"/>
      <c r="H60" s="27"/>
      <c r="I60" s="27"/>
      <c r="J60" s="27"/>
      <c r="K60" s="27"/>
      <c r="L60" s="27"/>
      <c r="M60" s="27"/>
      <c r="N60" s="27"/>
      <c r="O60" s="27"/>
      <c r="P60" s="181"/>
      <c r="Q60" s="174"/>
      <c r="R60" s="129"/>
      <c r="S60" s="145"/>
      <c r="T60" s="153"/>
      <c r="U60" s="155"/>
      <c r="V60" s="153"/>
      <c r="W60" s="157"/>
      <c r="X60" s="157"/>
      <c r="Y60" s="157"/>
      <c r="Z60" s="167"/>
      <c r="AA60" s="127"/>
      <c r="AB60" s="127"/>
      <c r="AC60" s="127"/>
      <c r="AD60" s="127"/>
    </row>
    <row r="61" spans="2:30" ht="63" customHeight="1" x14ac:dyDescent="0.25">
      <c r="B61" s="216"/>
      <c r="C61" s="185" t="s">
        <v>100</v>
      </c>
      <c r="D61" s="27"/>
      <c r="E61" s="27"/>
      <c r="F61" s="28">
        <v>1</v>
      </c>
      <c r="G61" s="27"/>
      <c r="H61" s="27"/>
      <c r="I61" s="27"/>
      <c r="J61" s="27"/>
      <c r="K61" s="27"/>
      <c r="L61" s="28">
        <v>1</v>
      </c>
      <c r="M61" s="71"/>
      <c r="N61" s="27"/>
      <c r="O61" s="27"/>
      <c r="P61" s="181"/>
      <c r="Q61" s="173" t="s">
        <v>33</v>
      </c>
      <c r="R61" s="128">
        <v>0</v>
      </c>
      <c r="S61" s="145">
        <v>0</v>
      </c>
      <c r="T61" s="152"/>
      <c r="U61" s="154"/>
      <c r="V61" s="152"/>
      <c r="W61" s="156"/>
      <c r="X61" s="156"/>
      <c r="Y61" s="156"/>
      <c r="Z61" s="156"/>
      <c r="AA61" s="126"/>
      <c r="AB61" s="126"/>
      <c r="AC61" s="126"/>
      <c r="AD61" s="126"/>
    </row>
    <row r="62" spans="2:30" ht="63" customHeight="1" x14ac:dyDescent="0.25">
      <c r="B62" s="216"/>
      <c r="C62" s="185"/>
      <c r="D62" s="27"/>
      <c r="E62" s="27"/>
      <c r="F62" s="27"/>
      <c r="G62" s="27"/>
      <c r="H62" s="27"/>
      <c r="I62" s="27"/>
      <c r="J62" s="27"/>
      <c r="K62" s="27"/>
      <c r="L62" s="27"/>
      <c r="M62" s="27"/>
      <c r="N62" s="27"/>
      <c r="O62" s="27"/>
      <c r="P62" s="181"/>
      <c r="Q62" s="174"/>
      <c r="R62" s="129"/>
      <c r="S62" s="145"/>
      <c r="T62" s="153"/>
      <c r="U62" s="155"/>
      <c r="V62" s="153"/>
      <c r="W62" s="157"/>
      <c r="X62" s="157"/>
      <c r="Y62" s="157"/>
      <c r="Z62" s="157"/>
      <c r="AA62" s="127"/>
      <c r="AB62" s="127"/>
      <c r="AC62" s="127"/>
      <c r="AD62" s="127"/>
    </row>
    <row r="63" spans="2:30" ht="63" customHeight="1" x14ac:dyDescent="0.25">
      <c r="B63" s="216"/>
      <c r="C63" s="178" t="s">
        <v>164</v>
      </c>
      <c r="D63" s="27"/>
      <c r="E63" s="28">
        <v>1</v>
      </c>
      <c r="F63" s="28">
        <v>1</v>
      </c>
      <c r="G63" s="27"/>
      <c r="H63" s="71"/>
      <c r="I63" s="27"/>
      <c r="J63" s="28">
        <v>1</v>
      </c>
      <c r="K63" s="28">
        <v>1</v>
      </c>
      <c r="L63" s="27"/>
      <c r="M63" s="27"/>
      <c r="N63" s="27"/>
      <c r="O63" s="27"/>
      <c r="P63" s="181"/>
      <c r="Q63" s="173" t="s">
        <v>63</v>
      </c>
      <c r="R63" s="128">
        <v>0</v>
      </c>
      <c r="S63" s="128">
        <v>0</v>
      </c>
      <c r="T63" s="69"/>
      <c r="U63" s="154"/>
      <c r="V63" s="69"/>
      <c r="W63" s="76"/>
      <c r="X63" s="76"/>
      <c r="Y63" s="76"/>
      <c r="Z63" s="76"/>
      <c r="AA63" s="126"/>
      <c r="AB63" s="126"/>
      <c r="AC63" s="126"/>
      <c r="AD63" s="126"/>
    </row>
    <row r="64" spans="2:30" ht="63" customHeight="1" x14ac:dyDescent="0.25">
      <c r="B64" s="216"/>
      <c r="C64" s="179"/>
      <c r="D64" s="27"/>
      <c r="E64" s="27"/>
      <c r="F64" s="27"/>
      <c r="G64" s="27"/>
      <c r="H64" s="27"/>
      <c r="I64" s="27"/>
      <c r="J64" s="27"/>
      <c r="K64" s="27"/>
      <c r="L64" s="27"/>
      <c r="M64" s="27"/>
      <c r="N64" s="27"/>
      <c r="O64" s="27"/>
      <c r="P64" s="181"/>
      <c r="Q64" s="174"/>
      <c r="R64" s="129"/>
      <c r="S64" s="129"/>
      <c r="T64" s="69"/>
      <c r="U64" s="155"/>
      <c r="V64" s="69"/>
      <c r="W64" s="76"/>
      <c r="X64" s="76"/>
      <c r="Y64" s="76"/>
      <c r="Z64" s="76"/>
      <c r="AA64" s="127"/>
      <c r="AB64" s="127"/>
      <c r="AC64" s="127"/>
      <c r="AD64" s="127"/>
    </row>
    <row r="65" spans="1:41" ht="84.75" customHeight="1" x14ac:dyDescent="0.25">
      <c r="B65" s="216"/>
      <c r="C65" s="185" t="s">
        <v>99</v>
      </c>
      <c r="D65" s="27"/>
      <c r="E65" s="28">
        <v>1</v>
      </c>
      <c r="F65" s="27"/>
      <c r="G65" s="28">
        <v>1</v>
      </c>
      <c r="H65" s="27"/>
      <c r="I65" s="28">
        <v>1</v>
      </c>
      <c r="J65" s="92"/>
      <c r="K65" s="28">
        <v>1</v>
      </c>
      <c r="L65" s="92"/>
      <c r="M65" s="93">
        <v>1</v>
      </c>
      <c r="N65" s="27"/>
      <c r="O65" s="27"/>
      <c r="P65" s="181"/>
      <c r="Q65" s="183" t="s">
        <v>37</v>
      </c>
      <c r="R65" s="128">
        <v>0</v>
      </c>
      <c r="S65" s="145">
        <v>0</v>
      </c>
      <c r="T65" s="152"/>
      <c r="U65" s="154"/>
      <c r="V65" s="152"/>
      <c r="W65" s="156"/>
      <c r="X65" s="156"/>
      <c r="Y65" s="156"/>
      <c r="Z65" s="156"/>
      <c r="AA65" s="126"/>
      <c r="AB65" s="126"/>
      <c r="AC65" s="126"/>
      <c r="AD65" s="126"/>
    </row>
    <row r="66" spans="1:41" ht="84.75" customHeight="1" x14ac:dyDescent="0.25">
      <c r="B66" s="216"/>
      <c r="C66" s="185"/>
      <c r="D66" s="27"/>
      <c r="E66" s="27"/>
      <c r="F66" s="27"/>
      <c r="G66" s="27"/>
      <c r="H66" s="27"/>
      <c r="I66" s="27"/>
      <c r="J66" s="27"/>
      <c r="K66" s="27"/>
      <c r="L66" s="27"/>
      <c r="M66" s="27"/>
      <c r="N66" s="27"/>
      <c r="O66" s="27"/>
      <c r="P66" s="181"/>
      <c r="Q66" s="184"/>
      <c r="R66" s="129"/>
      <c r="S66" s="145"/>
      <c r="T66" s="153"/>
      <c r="U66" s="155"/>
      <c r="V66" s="153"/>
      <c r="W66" s="157"/>
      <c r="X66" s="157"/>
      <c r="Y66" s="157"/>
      <c r="Z66" s="157"/>
      <c r="AA66" s="127"/>
      <c r="AB66" s="127"/>
      <c r="AC66" s="127"/>
      <c r="AD66" s="127"/>
    </row>
    <row r="67" spans="1:41" ht="78" customHeight="1" x14ac:dyDescent="0.25">
      <c r="B67" s="216"/>
      <c r="C67" s="185" t="s">
        <v>167</v>
      </c>
      <c r="D67" s="27"/>
      <c r="E67" s="27"/>
      <c r="F67" s="27"/>
      <c r="G67" s="28">
        <v>1</v>
      </c>
      <c r="H67" s="28">
        <v>1</v>
      </c>
      <c r="I67" s="27"/>
      <c r="J67" s="27"/>
      <c r="K67" s="28">
        <v>1</v>
      </c>
      <c r="L67" s="28">
        <v>1</v>
      </c>
      <c r="M67" s="71"/>
      <c r="N67" s="27"/>
      <c r="O67" s="27"/>
      <c r="P67" s="181"/>
      <c r="Q67" s="173" t="s">
        <v>33</v>
      </c>
      <c r="R67" s="128">
        <v>0</v>
      </c>
      <c r="S67" s="145">
        <v>0</v>
      </c>
      <c r="T67" s="152"/>
      <c r="U67" s="154"/>
      <c r="V67" s="152"/>
      <c r="W67" s="156"/>
      <c r="X67" s="156"/>
      <c r="Y67" s="156"/>
      <c r="Z67" s="156"/>
      <c r="AA67" s="126"/>
      <c r="AB67" s="126"/>
      <c r="AC67" s="126"/>
      <c r="AD67" s="126"/>
    </row>
    <row r="68" spans="1:41" ht="78" customHeight="1" x14ac:dyDescent="0.25">
      <c r="B68" s="217"/>
      <c r="C68" s="185"/>
      <c r="D68" s="27"/>
      <c r="E68" s="27"/>
      <c r="F68" s="27"/>
      <c r="G68" s="27"/>
      <c r="H68" s="27"/>
      <c r="I68" s="27"/>
      <c r="J68" s="27"/>
      <c r="K68" s="27"/>
      <c r="L68" s="27"/>
      <c r="M68" s="27"/>
      <c r="N68" s="27"/>
      <c r="O68" s="27"/>
      <c r="P68" s="182"/>
      <c r="Q68" s="174"/>
      <c r="R68" s="129"/>
      <c r="S68" s="145"/>
      <c r="T68" s="153"/>
      <c r="U68" s="155"/>
      <c r="V68" s="153"/>
      <c r="W68" s="157"/>
      <c r="X68" s="157"/>
      <c r="Y68" s="157"/>
      <c r="Z68" s="157"/>
      <c r="AA68" s="127"/>
      <c r="AB68" s="127"/>
      <c r="AC68" s="127"/>
      <c r="AD68" s="127"/>
    </row>
    <row r="69" spans="1:41" s="30" customFormat="1" x14ac:dyDescent="0.25">
      <c r="A69"/>
      <c r="B69" s="193" t="s">
        <v>30</v>
      </c>
      <c r="C69" s="194"/>
      <c r="D69" s="29">
        <f>D21+D23+D25+D41+D43+D45+D47+D49+D51+D53+D55+D57+D59+D61+D65+D67+D39+D37+D35+D31+D29+D27+D63+D33</f>
        <v>2</v>
      </c>
      <c r="E69" s="29">
        <f t="shared" ref="E69:O69" si="2">E21+E23+E25+E41+E43+E45+E47+E49+E51+E53+E55+E57+E59+E61+E65+E67+E39+E37+E35+E31+E29+E27+E63+E33</f>
        <v>7</v>
      </c>
      <c r="F69" s="29">
        <f t="shared" si="2"/>
        <v>9</v>
      </c>
      <c r="G69" s="29">
        <f t="shared" si="2"/>
        <v>9</v>
      </c>
      <c r="H69" s="29">
        <f t="shared" si="2"/>
        <v>2</v>
      </c>
      <c r="I69" s="29">
        <f t="shared" si="2"/>
        <v>4</v>
      </c>
      <c r="J69" s="29">
        <f t="shared" si="2"/>
        <v>7</v>
      </c>
      <c r="K69" s="29">
        <f t="shared" si="2"/>
        <v>8</v>
      </c>
      <c r="L69" s="29">
        <f t="shared" si="2"/>
        <v>10</v>
      </c>
      <c r="M69" s="29">
        <f t="shared" si="2"/>
        <v>3</v>
      </c>
      <c r="N69" s="29">
        <f t="shared" si="2"/>
        <v>1</v>
      </c>
      <c r="O69" s="29">
        <f t="shared" si="2"/>
        <v>1</v>
      </c>
      <c r="P69" s="52"/>
      <c r="Q69" s="53"/>
      <c r="R69" s="56">
        <v>3000000</v>
      </c>
      <c r="S69" s="56">
        <f>SUM(S21:S68)</f>
        <v>0</v>
      </c>
      <c r="T69" s="56"/>
      <c r="U69" s="57"/>
      <c r="V69" s="56"/>
      <c r="W69" s="56"/>
      <c r="X69" s="56"/>
      <c r="Y69" s="63"/>
      <c r="Z69" s="56"/>
      <c r="AA69" s="138"/>
      <c r="AB69" s="138"/>
      <c r="AC69" s="138"/>
      <c r="AD69" s="138"/>
      <c r="AE69" s="74"/>
      <c r="AF69" s="74"/>
      <c r="AG69" s="74"/>
      <c r="AH69" s="74"/>
      <c r="AI69" s="74"/>
      <c r="AJ69" s="74"/>
      <c r="AK69" s="74"/>
      <c r="AL69" s="74"/>
      <c r="AM69" s="74"/>
      <c r="AN69" s="74"/>
      <c r="AO69" s="74"/>
    </row>
    <row r="70" spans="1:41" s="30" customFormat="1" x14ac:dyDescent="0.25">
      <c r="A70"/>
      <c r="B70" s="193" t="s">
        <v>31</v>
      </c>
      <c r="C70" s="194"/>
      <c r="D70" s="29">
        <f>+D22+D24+D26+D42+D44+D46+D48+D50+D52+D54+D56+D58+D60+D62+D66+D68+D40+D38+D36+D32+D30+D28+D64+D34</f>
        <v>0</v>
      </c>
      <c r="E70" s="29">
        <f t="shared" ref="E70:O70" si="3">+E22+E24+E26+E42+E44+E46+E48+E50+E52+E54+E56+E58+E60+E62+E66+E68+E40+E38+E36+E32+E30+E28+E64+E34</f>
        <v>0</v>
      </c>
      <c r="F70" s="29">
        <f t="shared" si="3"/>
        <v>0</v>
      </c>
      <c r="G70" s="29">
        <f t="shared" si="3"/>
        <v>0</v>
      </c>
      <c r="H70" s="29">
        <f t="shared" si="3"/>
        <v>0</v>
      </c>
      <c r="I70" s="29">
        <f t="shared" si="3"/>
        <v>0</v>
      </c>
      <c r="J70" s="29">
        <f t="shared" si="3"/>
        <v>0</v>
      </c>
      <c r="K70" s="29">
        <f t="shared" si="3"/>
        <v>0</v>
      </c>
      <c r="L70" s="29">
        <f t="shared" si="3"/>
        <v>0</v>
      </c>
      <c r="M70" s="29">
        <f t="shared" si="3"/>
        <v>0</v>
      </c>
      <c r="N70" s="29">
        <f t="shared" si="3"/>
        <v>0</v>
      </c>
      <c r="O70" s="29">
        <f t="shared" si="3"/>
        <v>0</v>
      </c>
      <c r="P70" s="54"/>
      <c r="Q70" s="55"/>
      <c r="R70" s="37"/>
      <c r="S70" s="64"/>
      <c r="T70" s="64"/>
      <c r="U70" s="65"/>
      <c r="V70" s="64"/>
      <c r="W70" s="64"/>
      <c r="X70" s="64"/>
      <c r="Y70" s="64"/>
      <c r="Z70" s="64"/>
      <c r="AA70" s="139"/>
      <c r="AB70" s="139"/>
      <c r="AC70" s="139"/>
      <c r="AD70" s="139"/>
      <c r="AE70" s="74"/>
      <c r="AF70" s="74"/>
      <c r="AG70" s="74"/>
      <c r="AH70" s="74"/>
      <c r="AI70" s="74"/>
      <c r="AJ70" s="74"/>
      <c r="AK70" s="74"/>
      <c r="AL70" s="74"/>
      <c r="AM70" s="74"/>
      <c r="AN70" s="74"/>
      <c r="AO70" s="74"/>
    </row>
    <row r="71" spans="1:41" ht="14.25" customHeight="1" x14ac:dyDescent="0.25">
      <c r="B71" s="187" t="s">
        <v>43</v>
      </c>
      <c r="C71" s="188"/>
      <c r="D71" s="188"/>
      <c r="E71" s="188"/>
      <c r="F71" s="188"/>
      <c r="G71" s="188"/>
      <c r="H71" s="188"/>
      <c r="I71" s="188"/>
      <c r="J71" s="188"/>
      <c r="K71" s="188"/>
      <c r="L71" s="188"/>
      <c r="M71" s="188"/>
      <c r="N71" s="188"/>
      <c r="O71" s="188"/>
      <c r="P71" s="38"/>
      <c r="Q71" s="38"/>
      <c r="R71" s="188"/>
      <c r="S71" s="188"/>
      <c r="T71" s="188"/>
      <c r="U71" s="188"/>
      <c r="V71" s="188"/>
      <c r="W71" s="188"/>
      <c r="X71" s="188"/>
      <c r="Y71" s="188"/>
      <c r="Z71" s="188"/>
      <c r="AA71" s="142"/>
      <c r="AB71" s="142"/>
      <c r="AC71" s="142"/>
      <c r="AD71" s="142"/>
      <c r="AE71" s="3"/>
      <c r="AF71" s="3"/>
      <c r="AG71" s="3"/>
      <c r="AH71" s="3"/>
      <c r="AI71" s="3"/>
      <c r="AJ71" s="3"/>
      <c r="AK71" s="3"/>
      <c r="AL71" s="3"/>
      <c r="AM71" s="3"/>
      <c r="AN71" s="3"/>
      <c r="AO71" s="3"/>
    </row>
    <row r="72" spans="1:41" ht="18.75" customHeight="1" x14ac:dyDescent="0.25">
      <c r="B72" s="214" t="s">
        <v>44</v>
      </c>
      <c r="C72" s="185" t="s">
        <v>137</v>
      </c>
      <c r="D72" s="27"/>
      <c r="E72" s="71"/>
      <c r="F72" s="28">
        <v>1</v>
      </c>
      <c r="G72" s="27"/>
      <c r="H72" s="27"/>
      <c r="I72" s="27"/>
      <c r="J72" s="27"/>
      <c r="K72" s="27"/>
      <c r="L72" s="27"/>
      <c r="M72" s="28">
        <v>1</v>
      </c>
      <c r="N72" s="27"/>
      <c r="O72" s="27"/>
      <c r="P72" s="197">
        <v>160</v>
      </c>
      <c r="Q72" s="183" t="s">
        <v>28</v>
      </c>
      <c r="R72" s="143">
        <v>0</v>
      </c>
      <c r="S72" s="143">
        <v>0</v>
      </c>
      <c r="T72" s="152"/>
      <c r="U72" s="154"/>
      <c r="V72" s="152"/>
      <c r="W72" s="156"/>
      <c r="X72" s="156"/>
      <c r="Y72" s="156"/>
      <c r="Z72" s="156"/>
      <c r="AA72" s="126"/>
      <c r="AB72" s="126"/>
      <c r="AC72" s="126"/>
      <c r="AD72" s="126"/>
    </row>
    <row r="73" spans="1:41" ht="18.75" customHeight="1" x14ac:dyDescent="0.25">
      <c r="B73" s="214"/>
      <c r="C73" s="185"/>
      <c r="D73" s="27"/>
      <c r="E73" s="27"/>
      <c r="F73" s="27"/>
      <c r="G73" s="27"/>
      <c r="H73" s="27"/>
      <c r="I73" s="27"/>
      <c r="J73" s="27"/>
      <c r="K73" s="27"/>
      <c r="L73" s="27"/>
      <c r="M73" s="27"/>
      <c r="N73" s="27"/>
      <c r="O73" s="27"/>
      <c r="P73" s="198"/>
      <c r="Q73" s="184"/>
      <c r="R73" s="144"/>
      <c r="S73" s="144"/>
      <c r="T73" s="153"/>
      <c r="U73" s="155"/>
      <c r="V73" s="153"/>
      <c r="W73" s="157"/>
      <c r="X73" s="157"/>
      <c r="Y73" s="157"/>
      <c r="Z73" s="157"/>
      <c r="AA73" s="127"/>
      <c r="AB73" s="127"/>
      <c r="AC73" s="127"/>
      <c r="AD73" s="127"/>
    </row>
    <row r="74" spans="1:41" ht="18.75" customHeight="1" x14ac:dyDescent="0.25">
      <c r="B74" s="214"/>
      <c r="C74" s="210" t="s">
        <v>136</v>
      </c>
      <c r="D74" s="27"/>
      <c r="E74" s="27"/>
      <c r="F74" s="71"/>
      <c r="G74" s="27"/>
      <c r="H74" s="27"/>
      <c r="I74" s="28">
        <v>1</v>
      </c>
      <c r="J74" s="27"/>
      <c r="K74" s="27"/>
      <c r="L74" s="27"/>
      <c r="M74" s="27"/>
      <c r="N74" s="27"/>
      <c r="O74" s="27"/>
      <c r="P74" s="198"/>
      <c r="Q74" s="173" t="s">
        <v>28</v>
      </c>
      <c r="R74" s="145">
        <v>0</v>
      </c>
      <c r="S74" s="143">
        <v>0</v>
      </c>
      <c r="T74" s="152"/>
      <c r="U74" s="154"/>
      <c r="V74" s="152"/>
      <c r="W74" s="156"/>
      <c r="X74" s="156"/>
      <c r="Y74" s="169"/>
      <c r="Z74" s="156"/>
      <c r="AA74" s="126"/>
      <c r="AB74" s="126"/>
      <c r="AC74" s="126"/>
      <c r="AD74" s="126"/>
    </row>
    <row r="75" spans="1:41" ht="18.75" customHeight="1" x14ac:dyDescent="0.25">
      <c r="B75" s="214"/>
      <c r="C75" s="211"/>
      <c r="D75" s="27"/>
      <c r="E75" s="27"/>
      <c r="F75" s="27"/>
      <c r="G75" s="27"/>
      <c r="H75" s="27"/>
      <c r="I75" s="27"/>
      <c r="J75" s="27"/>
      <c r="K75" s="27"/>
      <c r="L75" s="27"/>
      <c r="M75" s="27"/>
      <c r="N75" s="27"/>
      <c r="O75" s="27"/>
      <c r="P75" s="198"/>
      <c r="Q75" s="174"/>
      <c r="R75" s="145"/>
      <c r="S75" s="144"/>
      <c r="T75" s="201"/>
      <c r="U75" s="202"/>
      <c r="V75" s="201"/>
      <c r="W75" s="157"/>
      <c r="X75" s="157"/>
      <c r="Y75" s="170"/>
      <c r="Z75" s="157"/>
      <c r="AA75" s="127"/>
      <c r="AB75" s="127"/>
      <c r="AC75" s="127"/>
      <c r="AD75" s="127"/>
    </row>
    <row r="76" spans="1:41" ht="31.5" customHeight="1" x14ac:dyDescent="0.25">
      <c r="B76" s="214"/>
      <c r="C76" s="185" t="s">
        <v>135</v>
      </c>
      <c r="D76" s="27"/>
      <c r="E76" s="27"/>
      <c r="F76" s="27"/>
      <c r="G76" s="28">
        <v>1</v>
      </c>
      <c r="H76" s="27"/>
      <c r="I76" s="27"/>
      <c r="J76" s="27"/>
      <c r="K76" s="27"/>
      <c r="L76" s="28">
        <v>1</v>
      </c>
      <c r="M76" s="27"/>
      <c r="N76" s="27"/>
      <c r="O76" s="27"/>
      <c r="P76" s="198"/>
      <c r="Q76" s="173" t="s">
        <v>45</v>
      </c>
      <c r="R76" s="143">
        <v>0</v>
      </c>
      <c r="S76" s="145">
        <v>0</v>
      </c>
      <c r="T76" s="152"/>
      <c r="U76" s="154"/>
      <c r="V76" s="152"/>
      <c r="W76" s="156"/>
      <c r="X76" s="156"/>
      <c r="Y76" s="205"/>
      <c r="Z76" s="171"/>
      <c r="AA76" s="126"/>
      <c r="AB76" s="126"/>
      <c r="AC76" s="126"/>
      <c r="AD76" s="126"/>
    </row>
    <row r="77" spans="1:41" ht="31.5" customHeight="1" x14ac:dyDescent="0.25">
      <c r="B77" s="214"/>
      <c r="C77" s="185"/>
      <c r="D77" s="27"/>
      <c r="E77" s="27"/>
      <c r="F77" s="27"/>
      <c r="G77" s="27"/>
      <c r="H77" s="27"/>
      <c r="I77" s="27"/>
      <c r="J77" s="27"/>
      <c r="K77" s="27"/>
      <c r="L77" s="27"/>
      <c r="M77" s="27"/>
      <c r="N77" s="27"/>
      <c r="O77" s="27"/>
      <c r="P77" s="198"/>
      <c r="Q77" s="174"/>
      <c r="R77" s="144"/>
      <c r="S77" s="145"/>
      <c r="T77" s="153"/>
      <c r="U77" s="155"/>
      <c r="V77" s="153"/>
      <c r="W77" s="157"/>
      <c r="X77" s="157"/>
      <c r="Y77" s="206"/>
      <c r="Z77" s="172"/>
      <c r="AA77" s="127"/>
      <c r="AB77" s="127"/>
      <c r="AC77" s="127"/>
      <c r="AD77" s="127"/>
    </row>
    <row r="78" spans="1:41" ht="63" customHeight="1" x14ac:dyDescent="0.25">
      <c r="B78" s="214"/>
      <c r="C78" s="185" t="s">
        <v>134</v>
      </c>
      <c r="D78" s="27"/>
      <c r="E78" s="27"/>
      <c r="F78" s="27"/>
      <c r="G78" s="27"/>
      <c r="H78" s="28">
        <v>1</v>
      </c>
      <c r="I78" s="27"/>
      <c r="J78" s="27"/>
      <c r="K78" s="27"/>
      <c r="L78" s="27"/>
      <c r="M78" s="28">
        <v>1</v>
      </c>
      <c r="N78" s="27"/>
      <c r="O78" s="27"/>
      <c r="P78" s="198"/>
      <c r="Q78" s="173" t="s">
        <v>45</v>
      </c>
      <c r="R78" s="143">
        <v>0</v>
      </c>
      <c r="S78" s="145">
        <v>0</v>
      </c>
      <c r="T78" s="152"/>
      <c r="U78" s="154"/>
      <c r="V78" s="152"/>
      <c r="W78" s="156"/>
      <c r="X78" s="156"/>
      <c r="Y78" s="156"/>
      <c r="Z78" s="171"/>
      <c r="AA78" s="126"/>
      <c r="AB78" s="126"/>
      <c r="AC78" s="126"/>
      <c r="AD78" s="126"/>
    </row>
    <row r="79" spans="1:41" ht="63" customHeight="1" x14ac:dyDescent="0.25">
      <c r="B79" s="214"/>
      <c r="C79" s="185"/>
      <c r="D79" s="27"/>
      <c r="E79" s="27"/>
      <c r="F79" s="27"/>
      <c r="G79" s="27"/>
      <c r="H79" s="27"/>
      <c r="I79" s="27"/>
      <c r="J79" s="27"/>
      <c r="K79" s="27"/>
      <c r="L79" s="27"/>
      <c r="M79" s="27"/>
      <c r="N79" s="27"/>
      <c r="O79" s="27"/>
      <c r="P79" s="198"/>
      <c r="Q79" s="174"/>
      <c r="R79" s="144"/>
      <c r="S79" s="145"/>
      <c r="T79" s="153"/>
      <c r="U79" s="155"/>
      <c r="V79" s="153"/>
      <c r="W79" s="157"/>
      <c r="X79" s="157"/>
      <c r="Y79" s="157"/>
      <c r="Z79" s="172"/>
      <c r="AA79" s="127"/>
      <c r="AB79" s="127"/>
      <c r="AC79" s="127"/>
      <c r="AD79" s="127"/>
    </row>
    <row r="80" spans="1:41" ht="45.75" customHeight="1" x14ac:dyDescent="0.25">
      <c r="B80" s="214"/>
      <c r="C80" s="185" t="s">
        <v>133</v>
      </c>
      <c r="D80" s="27"/>
      <c r="E80" s="27"/>
      <c r="F80" s="28">
        <v>1</v>
      </c>
      <c r="G80" s="27"/>
      <c r="H80" s="27"/>
      <c r="I80" s="27"/>
      <c r="J80" s="28">
        <v>1</v>
      </c>
      <c r="K80" s="27"/>
      <c r="L80" s="27"/>
      <c r="M80" s="27"/>
      <c r="N80" s="27"/>
      <c r="O80" s="27"/>
      <c r="P80" s="198"/>
      <c r="Q80" s="183" t="s">
        <v>28</v>
      </c>
      <c r="R80" s="143">
        <v>0</v>
      </c>
      <c r="S80" s="145">
        <v>0</v>
      </c>
      <c r="T80" s="152"/>
      <c r="U80" s="154"/>
      <c r="V80" s="152"/>
      <c r="W80" s="156"/>
      <c r="X80" s="156"/>
      <c r="Y80" s="203"/>
      <c r="Z80" s="166"/>
      <c r="AA80" s="126"/>
      <c r="AB80" s="126"/>
      <c r="AC80" s="126"/>
      <c r="AD80" s="126"/>
    </row>
    <row r="81" spans="1:41" ht="45.75" customHeight="1" x14ac:dyDescent="0.25">
      <c r="B81" s="214"/>
      <c r="C81" s="185"/>
      <c r="D81" s="27"/>
      <c r="E81" s="27"/>
      <c r="F81" s="27"/>
      <c r="G81" s="27"/>
      <c r="H81" s="27"/>
      <c r="I81" s="27"/>
      <c r="J81" s="27"/>
      <c r="K81" s="27"/>
      <c r="L81" s="27"/>
      <c r="M81" s="27"/>
      <c r="N81" s="27"/>
      <c r="O81" s="27"/>
      <c r="P81" s="199"/>
      <c r="Q81" s="184"/>
      <c r="R81" s="144"/>
      <c r="S81" s="145"/>
      <c r="T81" s="153"/>
      <c r="U81" s="155"/>
      <c r="V81" s="153"/>
      <c r="W81" s="157"/>
      <c r="X81" s="157"/>
      <c r="Y81" s="204"/>
      <c r="Z81" s="167"/>
      <c r="AA81" s="127"/>
      <c r="AB81" s="127"/>
      <c r="AC81" s="127"/>
      <c r="AD81" s="127"/>
    </row>
    <row r="82" spans="1:41" x14ac:dyDescent="0.25">
      <c r="B82" s="193" t="s">
        <v>30</v>
      </c>
      <c r="C82" s="194"/>
      <c r="D82" s="29">
        <f>+D72+D76+D78+D80+D74</f>
        <v>0</v>
      </c>
      <c r="E82" s="29">
        <f t="shared" ref="E82:O82" si="4">+E72+E76+E78+E80+E74</f>
        <v>0</v>
      </c>
      <c r="F82" s="29">
        <f t="shared" si="4"/>
        <v>2</v>
      </c>
      <c r="G82" s="29">
        <f t="shared" si="4"/>
        <v>1</v>
      </c>
      <c r="H82" s="29">
        <f t="shared" si="4"/>
        <v>1</v>
      </c>
      <c r="I82" s="29">
        <f t="shared" si="4"/>
        <v>1</v>
      </c>
      <c r="J82" s="29">
        <f t="shared" si="4"/>
        <v>1</v>
      </c>
      <c r="K82" s="29">
        <f t="shared" si="4"/>
        <v>0</v>
      </c>
      <c r="L82" s="29">
        <f t="shared" si="4"/>
        <v>1</v>
      </c>
      <c r="M82" s="29">
        <f t="shared" si="4"/>
        <v>2</v>
      </c>
      <c r="N82" s="29">
        <f t="shared" si="4"/>
        <v>0</v>
      </c>
      <c r="O82" s="29">
        <f t="shared" si="4"/>
        <v>0</v>
      </c>
      <c r="P82" s="52"/>
      <c r="Q82" s="53"/>
      <c r="R82" s="56">
        <v>15000000</v>
      </c>
      <c r="S82" s="56">
        <f>SUM(S72:S81)</f>
        <v>0</v>
      </c>
      <c r="T82" s="56"/>
      <c r="U82" s="57"/>
      <c r="V82" s="56"/>
      <c r="W82" s="56"/>
      <c r="X82" s="56"/>
      <c r="Y82" s="63"/>
      <c r="Z82" s="107"/>
      <c r="AA82" s="116"/>
      <c r="AB82" s="116"/>
      <c r="AC82" s="116"/>
      <c r="AD82" s="116"/>
    </row>
    <row r="83" spans="1:41" x14ac:dyDescent="0.25">
      <c r="B83" s="193" t="s">
        <v>31</v>
      </c>
      <c r="C83" s="194"/>
      <c r="D83" s="29">
        <f>+D73+D77+D79+D81+D75</f>
        <v>0</v>
      </c>
      <c r="E83" s="29">
        <f t="shared" ref="E83:O83" si="5">+E73+E77+E79+E81+E75</f>
        <v>0</v>
      </c>
      <c r="F83" s="29">
        <f t="shared" si="5"/>
        <v>0</v>
      </c>
      <c r="G83" s="29">
        <f t="shared" si="5"/>
        <v>0</v>
      </c>
      <c r="H83" s="29">
        <f t="shared" si="5"/>
        <v>0</v>
      </c>
      <c r="I83" s="29">
        <f t="shared" si="5"/>
        <v>0</v>
      </c>
      <c r="J83" s="29">
        <f t="shared" si="5"/>
        <v>0</v>
      </c>
      <c r="K83" s="29">
        <f t="shared" si="5"/>
        <v>0</v>
      </c>
      <c r="L83" s="29">
        <f t="shared" si="5"/>
        <v>0</v>
      </c>
      <c r="M83" s="29">
        <f t="shared" si="5"/>
        <v>0</v>
      </c>
      <c r="N83" s="29">
        <f t="shared" si="5"/>
        <v>0</v>
      </c>
      <c r="O83" s="29">
        <f t="shared" si="5"/>
        <v>0</v>
      </c>
      <c r="P83" s="54"/>
      <c r="Q83" s="55"/>
      <c r="R83" s="37"/>
      <c r="S83" s="64"/>
      <c r="T83" s="64"/>
      <c r="U83" s="65"/>
      <c r="V83" s="64"/>
      <c r="W83" s="64"/>
      <c r="X83" s="64"/>
      <c r="Y83" s="64"/>
      <c r="Z83" s="54"/>
      <c r="AA83" s="117"/>
      <c r="AB83" s="117"/>
      <c r="AC83" s="117"/>
      <c r="AD83" s="117"/>
    </row>
    <row r="84" spans="1:41" x14ac:dyDescent="0.25">
      <c r="B84" s="187" t="s">
        <v>46</v>
      </c>
      <c r="C84" s="188"/>
      <c r="D84" s="188"/>
      <c r="E84" s="188"/>
      <c r="F84" s="188"/>
      <c r="G84" s="188"/>
      <c r="H84" s="188"/>
      <c r="I84" s="188"/>
      <c r="J84" s="188"/>
      <c r="K84" s="188"/>
      <c r="L84" s="188"/>
      <c r="M84" s="188"/>
      <c r="N84" s="188"/>
      <c r="O84" s="188"/>
      <c r="P84" s="38"/>
      <c r="Q84" s="23"/>
      <c r="R84" s="23"/>
      <c r="S84" s="23"/>
      <c r="T84" s="23"/>
      <c r="U84" s="23"/>
      <c r="V84" s="23"/>
      <c r="W84" s="23"/>
      <c r="X84" s="23"/>
      <c r="Y84" s="23"/>
      <c r="Z84" s="23"/>
      <c r="AA84" s="23"/>
      <c r="AB84" s="108"/>
      <c r="AC84" s="108"/>
      <c r="AD84" s="109"/>
      <c r="AE84" s="3"/>
      <c r="AF84" s="3"/>
      <c r="AG84" s="3"/>
      <c r="AH84" s="3"/>
      <c r="AI84" s="3"/>
      <c r="AJ84" s="3"/>
      <c r="AK84" s="3"/>
      <c r="AL84" s="3"/>
      <c r="AM84" s="3"/>
      <c r="AN84" s="3"/>
      <c r="AO84" s="3"/>
    </row>
    <row r="85" spans="1:41" ht="66.75" customHeight="1" x14ac:dyDescent="0.25">
      <c r="B85" s="148" t="s">
        <v>47</v>
      </c>
      <c r="C85" s="175" t="s">
        <v>117</v>
      </c>
      <c r="D85" s="28">
        <v>1</v>
      </c>
      <c r="E85" s="27"/>
      <c r="F85" s="27"/>
      <c r="G85" s="27"/>
      <c r="H85" s="27"/>
      <c r="I85" s="28">
        <v>1</v>
      </c>
      <c r="J85" s="27"/>
      <c r="K85" s="27"/>
      <c r="L85" s="27"/>
      <c r="M85" s="27"/>
      <c r="N85" s="27"/>
      <c r="O85" s="28">
        <v>1</v>
      </c>
      <c r="P85" s="197">
        <v>160</v>
      </c>
      <c r="Q85" s="173" t="s">
        <v>48</v>
      </c>
      <c r="R85" s="145">
        <v>0</v>
      </c>
      <c r="S85" s="145">
        <v>0</v>
      </c>
      <c r="T85" s="152"/>
      <c r="U85" s="154"/>
      <c r="V85" s="152"/>
      <c r="W85" s="156"/>
      <c r="X85" s="156"/>
      <c r="Y85" s="156"/>
      <c r="Z85" s="176"/>
      <c r="AA85" s="114"/>
      <c r="AB85" s="126"/>
      <c r="AC85" s="126"/>
      <c r="AD85" s="126"/>
    </row>
    <row r="86" spans="1:41" ht="111" customHeight="1" x14ac:dyDescent="0.25">
      <c r="B86" s="149"/>
      <c r="C86" s="175"/>
      <c r="D86" s="27"/>
      <c r="E86" s="27"/>
      <c r="F86" s="27"/>
      <c r="G86" s="27"/>
      <c r="H86" s="27"/>
      <c r="I86" s="27"/>
      <c r="J86" s="27"/>
      <c r="K86" s="27"/>
      <c r="L86" s="27"/>
      <c r="M86" s="27"/>
      <c r="N86" s="27"/>
      <c r="O86" s="27"/>
      <c r="P86" s="198"/>
      <c r="Q86" s="174"/>
      <c r="R86" s="145"/>
      <c r="S86" s="145"/>
      <c r="T86" s="153"/>
      <c r="U86" s="155"/>
      <c r="V86" s="153"/>
      <c r="W86" s="157"/>
      <c r="X86" s="157"/>
      <c r="Y86" s="157"/>
      <c r="Z86" s="177"/>
      <c r="AA86" s="115"/>
      <c r="AB86" s="127"/>
      <c r="AC86" s="127"/>
      <c r="AD86" s="127"/>
    </row>
    <row r="87" spans="1:41" ht="15" customHeight="1" x14ac:dyDescent="0.25">
      <c r="B87" s="149"/>
      <c r="C87" s="191" t="s">
        <v>118</v>
      </c>
      <c r="D87" s="27"/>
      <c r="E87" s="27"/>
      <c r="F87" s="27"/>
      <c r="G87" s="27"/>
      <c r="H87" s="27"/>
      <c r="I87" s="28">
        <v>1</v>
      </c>
      <c r="J87" s="27"/>
      <c r="K87" s="27"/>
      <c r="L87" s="27"/>
      <c r="M87" s="27"/>
      <c r="N87" s="27"/>
      <c r="O87" s="27"/>
      <c r="P87" s="198"/>
      <c r="Q87" s="173" t="s">
        <v>49</v>
      </c>
      <c r="R87" s="145">
        <v>0</v>
      </c>
      <c r="S87" s="145">
        <v>0</v>
      </c>
      <c r="T87" s="152"/>
      <c r="U87" s="154"/>
      <c r="V87" s="152"/>
      <c r="W87" s="156"/>
      <c r="X87" s="156"/>
      <c r="Y87" s="156"/>
      <c r="Z87" s="166"/>
      <c r="AA87" s="114"/>
      <c r="AB87" s="126"/>
      <c r="AC87" s="126"/>
      <c r="AD87" s="126"/>
    </row>
    <row r="88" spans="1:41" ht="34.5" customHeight="1" x14ac:dyDescent="0.25">
      <c r="B88" s="149"/>
      <c r="C88" s="192"/>
      <c r="D88" s="27"/>
      <c r="E88" s="27"/>
      <c r="F88" s="27"/>
      <c r="G88" s="27"/>
      <c r="H88" s="27"/>
      <c r="I88" s="27"/>
      <c r="J88" s="27"/>
      <c r="K88" s="27"/>
      <c r="L88" s="27"/>
      <c r="M88" s="27"/>
      <c r="N88" s="27"/>
      <c r="O88" s="27"/>
      <c r="P88" s="198"/>
      <c r="Q88" s="174"/>
      <c r="R88" s="145"/>
      <c r="S88" s="145"/>
      <c r="T88" s="153"/>
      <c r="U88" s="155"/>
      <c r="V88" s="153"/>
      <c r="W88" s="157"/>
      <c r="X88" s="157"/>
      <c r="Y88" s="157"/>
      <c r="Z88" s="167"/>
      <c r="AA88" s="115"/>
      <c r="AB88" s="127"/>
      <c r="AC88" s="127"/>
      <c r="AD88" s="127"/>
    </row>
    <row r="89" spans="1:41" ht="15" customHeight="1" x14ac:dyDescent="0.25">
      <c r="B89" s="149"/>
      <c r="C89" s="195" t="s">
        <v>132</v>
      </c>
      <c r="D89" s="27"/>
      <c r="E89" s="27"/>
      <c r="F89" s="27"/>
      <c r="G89" s="27"/>
      <c r="H89" s="27"/>
      <c r="I89" s="27"/>
      <c r="J89" s="27"/>
      <c r="K89" s="28">
        <v>1</v>
      </c>
      <c r="L89" s="27"/>
      <c r="M89" s="27"/>
      <c r="N89" s="27"/>
      <c r="O89" s="27"/>
      <c r="P89" s="198"/>
      <c r="Q89" s="173" t="s">
        <v>49</v>
      </c>
      <c r="R89" s="145">
        <v>0</v>
      </c>
      <c r="S89" s="145">
        <v>0</v>
      </c>
      <c r="T89" s="152"/>
      <c r="U89" s="154"/>
      <c r="V89" s="152"/>
      <c r="W89" s="156"/>
      <c r="X89" s="156"/>
      <c r="Y89" s="156"/>
      <c r="Z89" s="166"/>
      <c r="AA89" s="114"/>
      <c r="AB89" s="126"/>
      <c r="AC89" s="126"/>
      <c r="AD89" s="126"/>
    </row>
    <row r="90" spans="1:41" ht="31.5" customHeight="1" x14ac:dyDescent="0.25">
      <c r="B90" s="149"/>
      <c r="C90" s="196"/>
      <c r="D90" s="27"/>
      <c r="E90" s="27"/>
      <c r="F90" s="27"/>
      <c r="G90" s="27"/>
      <c r="H90" s="27"/>
      <c r="I90" s="27"/>
      <c r="J90" s="27"/>
      <c r="K90" s="27"/>
      <c r="L90" s="27"/>
      <c r="M90" s="27"/>
      <c r="N90" s="27"/>
      <c r="O90" s="27"/>
      <c r="P90" s="198"/>
      <c r="Q90" s="174"/>
      <c r="R90" s="145"/>
      <c r="S90" s="145"/>
      <c r="T90" s="153"/>
      <c r="U90" s="155"/>
      <c r="V90" s="153"/>
      <c r="W90" s="157"/>
      <c r="X90" s="157"/>
      <c r="Y90" s="157"/>
      <c r="Z90" s="167"/>
      <c r="AA90" s="115"/>
      <c r="AB90" s="127"/>
      <c r="AC90" s="127"/>
      <c r="AD90" s="127"/>
    </row>
    <row r="91" spans="1:41" ht="15" customHeight="1" x14ac:dyDescent="0.25">
      <c r="B91" s="149"/>
      <c r="C91" s="191" t="s">
        <v>131</v>
      </c>
      <c r="D91" s="27"/>
      <c r="E91" s="27"/>
      <c r="F91" s="27"/>
      <c r="G91" s="27"/>
      <c r="H91" s="27"/>
      <c r="I91" s="28">
        <v>1</v>
      </c>
      <c r="J91" s="71"/>
      <c r="K91" s="27"/>
      <c r="L91" s="27"/>
      <c r="M91" s="27"/>
      <c r="N91" s="27"/>
      <c r="O91" s="27"/>
      <c r="P91" s="198"/>
      <c r="Q91" s="173" t="s">
        <v>50</v>
      </c>
      <c r="R91" s="200">
        <v>0</v>
      </c>
      <c r="S91" s="145">
        <v>0</v>
      </c>
      <c r="T91" s="152"/>
      <c r="U91" s="154"/>
      <c r="V91" s="152"/>
      <c r="W91" s="156"/>
      <c r="X91" s="156"/>
      <c r="Y91" s="156"/>
      <c r="Z91" s="166"/>
      <c r="AA91" s="114"/>
      <c r="AB91" s="126"/>
      <c r="AC91" s="126"/>
      <c r="AD91" s="126"/>
    </row>
    <row r="92" spans="1:41" ht="28.5" customHeight="1" x14ac:dyDescent="0.25">
      <c r="B92" s="149"/>
      <c r="C92" s="192"/>
      <c r="D92" s="27"/>
      <c r="E92" s="27"/>
      <c r="F92" s="27"/>
      <c r="G92" s="27"/>
      <c r="H92" s="27"/>
      <c r="I92" s="27"/>
      <c r="J92" s="27"/>
      <c r="K92" s="27"/>
      <c r="L92" s="27"/>
      <c r="M92" s="27"/>
      <c r="N92" s="27"/>
      <c r="O92" s="27"/>
      <c r="P92" s="198"/>
      <c r="Q92" s="174"/>
      <c r="R92" s="200"/>
      <c r="S92" s="145"/>
      <c r="T92" s="153"/>
      <c r="U92" s="155"/>
      <c r="V92" s="153"/>
      <c r="W92" s="157"/>
      <c r="X92" s="157"/>
      <c r="Y92" s="157"/>
      <c r="Z92" s="167"/>
      <c r="AA92" s="115"/>
      <c r="AB92" s="127"/>
      <c r="AC92" s="127"/>
      <c r="AD92" s="127"/>
    </row>
    <row r="93" spans="1:41" ht="26.25" customHeight="1" x14ac:dyDescent="0.25">
      <c r="A93" s="87"/>
      <c r="B93" s="149"/>
      <c r="C93" s="195" t="s">
        <v>130</v>
      </c>
      <c r="D93" s="27"/>
      <c r="E93" s="27"/>
      <c r="F93" s="27"/>
      <c r="G93" s="28">
        <v>1</v>
      </c>
      <c r="H93" s="27"/>
      <c r="I93" s="27"/>
      <c r="J93" s="27"/>
      <c r="K93" s="27"/>
      <c r="L93" s="27"/>
      <c r="M93" s="27"/>
      <c r="N93" s="27"/>
      <c r="O93" s="27"/>
      <c r="P93" s="198"/>
      <c r="Q93" s="173" t="s">
        <v>49</v>
      </c>
      <c r="R93" s="145">
        <v>0</v>
      </c>
      <c r="S93" s="145">
        <v>0</v>
      </c>
      <c r="T93" s="69"/>
      <c r="U93" s="70"/>
      <c r="V93" s="69"/>
      <c r="W93" s="156"/>
      <c r="X93" s="156"/>
      <c r="Y93" s="156"/>
      <c r="Z93" s="166"/>
      <c r="AA93" s="114"/>
      <c r="AB93" s="126"/>
      <c r="AC93" s="126"/>
      <c r="AD93" s="126"/>
    </row>
    <row r="94" spans="1:41" ht="26.25" customHeight="1" x14ac:dyDescent="0.25">
      <c r="A94" s="87"/>
      <c r="B94" s="149"/>
      <c r="C94" s="196"/>
      <c r="D94" s="27"/>
      <c r="E94" s="27"/>
      <c r="F94" s="27"/>
      <c r="G94" s="27"/>
      <c r="H94" s="27"/>
      <c r="I94" s="27"/>
      <c r="J94" s="27"/>
      <c r="K94" s="27"/>
      <c r="L94" s="27"/>
      <c r="M94" s="27"/>
      <c r="N94" s="27"/>
      <c r="O94" s="27"/>
      <c r="P94" s="198"/>
      <c r="Q94" s="174"/>
      <c r="R94" s="145"/>
      <c r="S94" s="145"/>
      <c r="T94" s="69"/>
      <c r="U94" s="70"/>
      <c r="V94" s="69"/>
      <c r="W94" s="157"/>
      <c r="X94" s="157"/>
      <c r="Y94" s="157"/>
      <c r="Z94" s="167"/>
      <c r="AA94" s="115"/>
      <c r="AB94" s="127"/>
      <c r="AC94" s="127"/>
      <c r="AD94" s="127"/>
    </row>
    <row r="95" spans="1:41" ht="15" customHeight="1" x14ac:dyDescent="0.25">
      <c r="A95" s="87"/>
      <c r="B95" s="149"/>
      <c r="C95" s="175" t="s">
        <v>129</v>
      </c>
      <c r="D95" s="27"/>
      <c r="E95" s="27"/>
      <c r="F95" s="27"/>
      <c r="G95" s="27"/>
      <c r="H95" s="71"/>
      <c r="I95" s="27"/>
      <c r="J95" s="27"/>
      <c r="K95" s="28">
        <v>1</v>
      </c>
      <c r="L95" s="27"/>
      <c r="M95" s="27"/>
      <c r="N95" s="27"/>
      <c r="O95" s="27"/>
      <c r="P95" s="198"/>
      <c r="Q95" s="173" t="s">
        <v>28</v>
      </c>
      <c r="R95" s="145">
        <v>0</v>
      </c>
      <c r="S95" s="145">
        <v>0</v>
      </c>
      <c r="T95" s="152"/>
      <c r="U95" s="154"/>
      <c r="V95" s="152"/>
      <c r="W95" s="156"/>
      <c r="X95" s="156"/>
      <c r="Y95" s="156"/>
      <c r="Z95" s="166"/>
      <c r="AA95" s="114"/>
      <c r="AB95" s="126"/>
      <c r="AC95" s="126"/>
      <c r="AD95" s="126"/>
    </row>
    <row r="96" spans="1:41" ht="33.75" customHeight="1" x14ac:dyDescent="0.25">
      <c r="A96" s="87"/>
      <c r="B96" s="150"/>
      <c r="C96" s="175"/>
      <c r="D96" s="27"/>
      <c r="E96" s="27"/>
      <c r="F96" s="27"/>
      <c r="G96" s="27"/>
      <c r="H96" s="27"/>
      <c r="I96" s="27"/>
      <c r="J96" s="27"/>
      <c r="K96" s="27"/>
      <c r="L96" s="27"/>
      <c r="M96" s="27"/>
      <c r="N96" s="27"/>
      <c r="O96" s="27"/>
      <c r="P96" s="198"/>
      <c r="Q96" s="174"/>
      <c r="R96" s="145"/>
      <c r="S96" s="145"/>
      <c r="T96" s="153"/>
      <c r="U96" s="155"/>
      <c r="V96" s="153"/>
      <c r="W96" s="157"/>
      <c r="X96" s="157"/>
      <c r="Y96" s="157"/>
      <c r="Z96" s="167"/>
      <c r="AA96" s="115"/>
      <c r="AB96" s="127"/>
      <c r="AC96" s="127"/>
      <c r="AD96" s="127"/>
    </row>
    <row r="97" spans="2:41" ht="97.5" customHeight="1" x14ac:dyDescent="0.25">
      <c r="B97" s="214" t="s">
        <v>54</v>
      </c>
      <c r="C97" s="266" t="s">
        <v>128</v>
      </c>
      <c r="D97" s="27"/>
      <c r="E97" s="28">
        <v>1</v>
      </c>
      <c r="F97" s="27"/>
      <c r="G97" s="27"/>
      <c r="H97" s="28">
        <v>1</v>
      </c>
      <c r="I97" s="27"/>
      <c r="J97" s="27"/>
      <c r="K97" s="27"/>
      <c r="L97" s="28">
        <v>1</v>
      </c>
      <c r="M97" s="27"/>
      <c r="N97" s="27"/>
      <c r="O97" s="27"/>
      <c r="P97" s="198"/>
      <c r="Q97" s="173" t="s">
        <v>55</v>
      </c>
      <c r="R97" s="145">
        <v>0</v>
      </c>
      <c r="S97" s="145">
        <v>0</v>
      </c>
      <c r="T97" s="152"/>
      <c r="U97" s="154"/>
      <c r="V97" s="152"/>
      <c r="W97" s="156"/>
      <c r="X97" s="156"/>
      <c r="Y97" s="156"/>
      <c r="Z97" s="162"/>
      <c r="AA97" s="126"/>
      <c r="AB97" s="126"/>
      <c r="AC97" s="126"/>
      <c r="AD97" s="126"/>
    </row>
    <row r="98" spans="2:41" ht="97.5" customHeight="1" x14ac:dyDescent="0.25">
      <c r="B98" s="214"/>
      <c r="C98" s="266"/>
      <c r="D98" s="27"/>
      <c r="E98" s="27"/>
      <c r="F98" s="27"/>
      <c r="G98" s="27"/>
      <c r="H98" s="75"/>
      <c r="I98" s="27"/>
      <c r="J98" s="27"/>
      <c r="K98" s="27"/>
      <c r="L98" s="27"/>
      <c r="M98" s="27"/>
      <c r="N98" s="27"/>
      <c r="O98" s="27"/>
      <c r="P98" s="198"/>
      <c r="Q98" s="174"/>
      <c r="R98" s="145"/>
      <c r="S98" s="145"/>
      <c r="T98" s="153"/>
      <c r="U98" s="155"/>
      <c r="V98" s="153"/>
      <c r="W98" s="157"/>
      <c r="X98" s="157"/>
      <c r="Y98" s="157"/>
      <c r="Z98" s="157"/>
      <c r="AA98" s="127"/>
      <c r="AB98" s="127"/>
      <c r="AC98" s="127"/>
      <c r="AD98" s="127"/>
    </row>
    <row r="99" spans="2:41" ht="50.25" customHeight="1" x14ac:dyDescent="0.25">
      <c r="B99" s="214" t="s">
        <v>56</v>
      </c>
      <c r="C99" s="191" t="s">
        <v>115</v>
      </c>
      <c r="D99" s="27"/>
      <c r="E99" s="71"/>
      <c r="F99" s="77"/>
      <c r="G99" s="27"/>
      <c r="H99" s="27"/>
      <c r="I99" s="28">
        <v>1</v>
      </c>
      <c r="J99" s="27"/>
      <c r="K99" s="27"/>
      <c r="L99" s="71"/>
      <c r="M99" s="28">
        <v>1</v>
      </c>
      <c r="N99" s="27"/>
      <c r="O99" s="27"/>
      <c r="P99" s="198"/>
      <c r="Q99" s="173" t="s">
        <v>28</v>
      </c>
      <c r="R99" s="145">
        <v>0</v>
      </c>
      <c r="S99" s="145">
        <v>0</v>
      </c>
      <c r="T99" s="152"/>
      <c r="U99" s="154"/>
      <c r="V99" s="152"/>
      <c r="W99" s="156"/>
      <c r="X99" s="156"/>
      <c r="Y99" s="156"/>
      <c r="Z99" s="171"/>
      <c r="AA99" s="114"/>
      <c r="AB99" s="114"/>
      <c r="AC99" s="114"/>
      <c r="AD99" s="114"/>
      <c r="AE99" s="3"/>
      <c r="AF99" s="3"/>
      <c r="AG99" s="3"/>
      <c r="AH99" s="3"/>
      <c r="AI99" s="3"/>
      <c r="AJ99" s="3"/>
      <c r="AK99" s="3"/>
      <c r="AL99" s="3"/>
      <c r="AM99" s="3"/>
      <c r="AN99" s="3"/>
      <c r="AO99" s="3"/>
    </row>
    <row r="100" spans="2:41" ht="50.25" customHeight="1" x14ac:dyDescent="0.25">
      <c r="B100" s="214"/>
      <c r="C100" s="192"/>
      <c r="D100" s="27"/>
      <c r="E100" s="27"/>
      <c r="F100" s="27"/>
      <c r="G100" s="27"/>
      <c r="H100" s="27"/>
      <c r="I100" s="27"/>
      <c r="J100" s="27"/>
      <c r="K100" s="27"/>
      <c r="L100" s="27"/>
      <c r="M100" s="27"/>
      <c r="N100" s="27"/>
      <c r="O100" s="27"/>
      <c r="P100" s="198"/>
      <c r="Q100" s="174"/>
      <c r="R100" s="145"/>
      <c r="S100" s="145"/>
      <c r="T100" s="153"/>
      <c r="U100" s="155"/>
      <c r="V100" s="153"/>
      <c r="W100" s="157"/>
      <c r="X100" s="157"/>
      <c r="Y100" s="157"/>
      <c r="Z100" s="172"/>
      <c r="AA100" s="115"/>
      <c r="AB100" s="115"/>
      <c r="AC100" s="115"/>
      <c r="AD100" s="115"/>
      <c r="AE100" s="3"/>
      <c r="AF100" s="3"/>
      <c r="AG100" s="3"/>
      <c r="AH100" s="3"/>
      <c r="AI100" s="3"/>
      <c r="AJ100" s="3"/>
      <c r="AK100" s="3"/>
      <c r="AL100" s="3"/>
      <c r="AM100" s="3"/>
      <c r="AN100" s="3"/>
      <c r="AO100" s="3"/>
    </row>
    <row r="101" spans="2:41" ht="51" customHeight="1" x14ac:dyDescent="0.25">
      <c r="B101" s="214"/>
      <c r="C101" s="210" t="s">
        <v>114</v>
      </c>
      <c r="D101" s="27"/>
      <c r="E101" s="27"/>
      <c r="F101" s="28">
        <v>1</v>
      </c>
      <c r="G101" s="71"/>
      <c r="H101" s="27"/>
      <c r="I101" s="28">
        <v>1</v>
      </c>
      <c r="J101" s="27"/>
      <c r="K101" s="71"/>
      <c r="L101" s="28">
        <v>1</v>
      </c>
      <c r="M101" s="27"/>
      <c r="N101" s="71"/>
      <c r="O101" s="27"/>
      <c r="P101" s="198"/>
      <c r="Q101" s="173" t="s">
        <v>36</v>
      </c>
      <c r="R101" s="145">
        <v>0</v>
      </c>
      <c r="S101" s="145">
        <v>0</v>
      </c>
      <c r="T101" s="152"/>
      <c r="U101" s="154"/>
      <c r="V101" s="152"/>
      <c r="W101" s="156"/>
      <c r="X101" s="156"/>
      <c r="Y101" s="156"/>
      <c r="Z101" s="156"/>
      <c r="AA101" s="136"/>
      <c r="AB101" s="114"/>
      <c r="AC101" s="114"/>
      <c r="AD101" s="114"/>
      <c r="AE101" s="3"/>
      <c r="AF101" s="3"/>
      <c r="AG101" s="3"/>
      <c r="AH101" s="3"/>
      <c r="AI101" s="3"/>
      <c r="AJ101" s="3"/>
      <c r="AK101" s="3"/>
      <c r="AL101" s="3"/>
      <c r="AM101" s="3"/>
      <c r="AN101" s="3"/>
      <c r="AO101" s="3"/>
    </row>
    <row r="102" spans="2:41" ht="51" customHeight="1" x14ac:dyDescent="0.25">
      <c r="B102" s="214"/>
      <c r="C102" s="211"/>
      <c r="D102" s="27"/>
      <c r="E102" s="27"/>
      <c r="F102" s="27"/>
      <c r="G102" s="27"/>
      <c r="H102" s="27"/>
      <c r="I102" s="27"/>
      <c r="J102" s="27"/>
      <c r="K102" s="27"/>
      <c r="L102" s="27"/>
      <c r="M102" s="27"/>
      <c r="N102" s="27"/>
      <c r="O102" s="27"/>
      <c r="P102" s="198"/>
      <c r="Q102" s="174"/>
      <c r="R102" s="145"/>
      <c r="S102" s="145"/>
      <c r="T102" s="201"/>
      <c r="U102" s="202"/>
      <c r="V102" s="201"/>
      <c r="W102" s="157"/>
      <c r="X102" s="157"/>
      <c r="Y102" s="157"/>
      <c r="Z102" s="157"/>
      <c r="AA102" s="137"/>
      <c r="AB102" s="115"/>
      <c r="AC102" s="115"/>
      <c r="AD102" s="115"/>
      <c r="AE102" s="3"/>
      <c r="AF102" s="3"/>
      <c r="AG102" s="3"/>
      <c r="AH102" s="3"/>
      <c r="AI102" s="3"/>
      <c r="AJ102" s="3"/>
      <c r="AK102" s="3"/>
      <c r="AL102" s="3"/>
      <c r="AM102" s="3"/>
      <c r="AN102" s="3"/>
      <c r="AO102" s="3"/>
    </row>
    <row r="103" spans="2:41" ht="39.75" customHeight="1" x14ac:dyDescent="0.25">
      <c r="B103" s="214" t="s">
        <v>57</v>
      </c>
      <c r="C103" s="146" t="s">
        <v>127</v>
      </c>
      <c r="D103" s="27"/>
      <c r="E103" s="27"/>
      <c r="F103" s="28">
        <v>1</v>
      </c>
      <c r="G103" s="71"/>
      <c r="H103" s="27"/>
      <c r="I103" s="28">
        <v>1</v>
      </c>
      <c r="J103" s="27"/>
      <c r="K103" s="71"/>
      <c r="L103" s="28">
        <v>1</v>
      </c>
      <c r="M103" s="27"/>
      <c r="N103" s="27"/>
      <c r="O103" s="27"/>
      <c r="P103" s="198"/>
      <c r="Q103" s="173" t="s">
        <v>58</v>
      </c>
      <c r="R103" s="145">
        <v>0</v>
      </c>
      <c r="S103" s="145">
        <v>0</v>
      </c>
      <c r="T103" s="152"/>
      <c r="U103" s="154"/>
      <c r="V103" s="152"/>
      <c r="W103" s="156"/>
      <c r="X103" s="156"/>
      <c r="Y103" s="156"/>
      <c r="Z103" s="219"/>
      <c r="AA103" s="114"/>
      <c r="AB103" s="114"/>
      <c r="AC103" s="114"/>
      <c r="AD103" s="114"/>
      <c r="AE103" s="3"/>
      <c r="AF103" s="3"/>
      <c r="AG103" s="3"/>
      <c r="AH103" s="3"/>
      <c r="AI103" s="3"/>
      <c r="AJ103" s="3"/>
      <c r="AK103" s="3"/>
      <c r="AL103" s="3"/>
      <c r="AM103" s="3"/>
      <c r="AN103" s="3"/>
      <c r="AO103" s="3"/>
    </row>
    <row r="104" spans="2:41" ht="24.75" customHeight="1" x14ac:dyDescent="0.25">
      <c r="B104" s="214"/>
      <c r="C104" s="265"/>
      <c r="D104" s="27"/>
      <c r="E104" s="27"/>
      <c r="F104" s="27"/>
      <c r="G104" s="27"/>
      <c r="H104" s="27"/>
      <c r="I104" s="27"/>
      <c r="J104" s="27"/>
      <c r="K104" s="27"/>
      <c r="L104" s="27"/>
      <c r="M104" s="27"/>
      <c r="N104" s="27"/>
      <c r="O104" s="27"/>
      <c r="P104" s="198"/>
      <c r="Q104" s="174"/>
      <c r="R104" s="145"/>
      <c r="S104" s="145"/>
      <c r="T104" s="201"/>
      <c r="U104" s="202"/>
      <c r="V104" s="201"/>
      <c r="W104" s="157"/>
      <c r="X104" s="157"/>
      <c r="Y104" s="157"/>
      <c r="Z104" s="220"/>
      <c r="AA104" s="115"/>
      <c r="AB104" s="115"/>
      <c r="AC104" s="115"/>
      <c r="AD104" s="115"/>
      <c r="AE104" s="3"/>
      <c r="AF104" s="3"/>
      <c r="AG104" s="3"/>
      <c r="AH104" s="3"/>
      <c r="AI104" s="3"/>
      <c r="AJ104" s="3"/>
      <c r="AK104" s="3"/>
      <c r="AL104" s="3"/>
      <c r="AM104" s="3"/>
      <c r="AN104" s="3"/>
      <c r="AO104" s="3"/>
    </row>
    <row r="105" spans="2:41" ht="23.25" customHeight="1" x14ac:dyDescent="0.25">
      <c r="B105" s="214"/>
      <c r="C105" s="146" t="s">
        <v>126</v>
      </c>
      <c r="D105" s="27"/>
      <c r="E105" s="27"/>
      <c r="F105" s="27"/>
      <c r="G105" s="99"/>
      <c r="H105" s="27"/>
      <c r="I105" s="28">
        <v>1</v>
      </c>
      <c r="J105" s="27"/>
      <c r="K105" s="27"/>
      <c r="L105" s="27"/>
      <c r="M105" s="27"/>
      <c r="N105" s="27"/>
      <c r="O105" s="27"/>
      <c r="P105" s="198"/>
      <c r="Q105" s="173" t="s">
        <v>58</v>
      </c>
      <c r="R105" s="145">
        <v>0</v>
      </c>
      <c r="S105" s="145">
        <v>0</v>
      </c>
      <c r="T105" s="152"/>
      <c r="U105" s="154"/>
      <c r="V105" s="152"/>
      <c r="W105" s="156"/>
      <c r="X105" s="156"/>
      <c r="Y105" s="156"/>
      <c r="Z105" s="171"/>
      <c r="AA105" s="114"/>
      <c r="AB105" s="114"/>
      <c r="AC105" s="114"/>
      <c r="AD105" s="114"/>
      <c r="AE105" s="3"/>
      <c r="AF105" s="3"/>
      <c r="AG105" s="3"/>
      <c r="AH105" s="3"/>
      <c r="AI105" s="3"/>
      <c r="AJ105" s="3"/>
      <c r="AK105" s="3"/>
      <c r="AL105" s="3"/>
      <c r="AM105" s="3"/>
      <c r="AN105" s="3"/>
      <c r="AO105" s="3"/>
    </row>
    <row r="106" spans="2:41" ht="23.25" customHeight="1" x14ac:dyDescent="0.25">
      <c r="B106" s="214"/>
      <c r="C106" s="147"/>
      <c r="D106" s="27"/>
      <c r="E106" s="27"/>
      <c r="F106" s="27"/>
      <c r="G106" s="27"/>
      <c r="H106" s="27"/>
      <c r="I106" s="27"/>
      <c r="J106" s="27"/>
      <c r="K106" s="27"/>
      <c r="L106" s="27"/>
      <c r="M106" s="27"/>
      <c r="N106" s="27"/>
      <c r="O106" s="27"/>
      <c r="P106" s="198"/>
      <c r="Q106" s="174"/>
      <c r="R106" s="145"/>
      <c r="S106" s="145"/>
      <c r="T106" s="201"/>
      <c r="U106" s="202"/>
      <c r="V106" s="201"/>
      <c r="W106" s="157"/>
      <c r="X106" s="157"/>
      <c r="Y106" s="157"/>
      <c r="Z106" s="172"/>
      <c r="AA106" s="115"/>
      <c r="AB106" s="115"/>
      <c r="AC106" s="115"/>
      <c r="AD106" s="115"/>
      <c r="AE106" s="3"/>
      <c r="AF106" s="3"/>
      <c r="AG106" s="3"/>
      <c r="AH106" s="3"/>
      <c r="AI106" s="3"/>
      <c r="AJ106" s="3"/>
      <c r="AK106" s="3"/>
      <c r="AL106" s="3"/>
      <c r="AM106" s="3"/>
      <c r="AN106" s="3"/>
      <c r="AO106" s="3"/>
    </row>
    <row r="107" spans="2:41" ht="15" customHeight="1" x14ac:dyDescent="0.25">
      <c r="B107" s="214"/>
      <c r="C107" s="146" t="s">
        <v>125</v>
      </c>
      <c r="D107" s="27"/>
      <c r="E107" s="27"/>
      <c r="F107" s="71"/>
      <c r="G107" s="28">
        <v>1</v>
      </c>
      <c r="H107" s="27"/>
      <c r="I107" s="27"/>
      <c r="J107" s="27"/>
      <c r="K107" s="27"/>
      <c r="L107" s="28">
        <v>1</v>
      </c>
      <c r="M107" s="27"/>
      <c r="N107" s="27"/>
      <c r="O107" s="27"/>
      <c r="P107" s="198"/>
      <c r="Q107" s="173" t="s">
        <v>58</v>
      </c>
      <c r="R107" s="145">
        <v>0</v>
      </c>
      <c r="S107" s="145">
        <v>0</v>
      </c>
      <c r="T107" s="208"/>
      <c r="U107" s="207"/>
      <c r="V107" s="208"/>
      <c r="W107" s="156"/>
      <c r="X107" s="156"/>
      <c r="Y107" s="156"/>
      <c r="Z107" s="171"/>
      <c r="AA107" s="114"/>
      <c r="AB107" s="114"/>
      <c r="AC107" s="114"/>
      <c r="AD107" s="114"/>
      <c r="AE107" s="3"/>
      <c r="AF107" s="3"/>
      <c r="AG107" s="3"/>
      <c r="AH107" s="3"/>
      <c r="AI107" s="3"/>
      <c r="AJ107" s="3"/>
      <c r="AK107" s="3"/>
      <c r="AL107" s="3"/>
      <c r="AM107" s="3"/>
      <c r="AN107" s="3"/>
      <c r="AO107" s="3"/>
    </row>
    <row r="108" spans="2:41" ht="31.5" customHeight="1" x14ac:dyDescent="0.25">
      <c r="B108" s="214"/>
      <c r="C108" s="147"/>
      <c r="D108" s="27"/>
      <c r="E108" s="27"/>
      <c r="F108" s="27"/>
      <c r="G108" s="27"/>
      <c r="H108" s="27"/>
      <c r="I108" s="27"/>
      <c r="J108" s="27"/>
      <c r="K108" s="27"/>
      <c r="L108" s="27"/>
      <c r="M108" s="27"/>
      <c r="N108" s="27"/>
      <c r="O108" s="27"/>
      <c r="P108" s="198"/>
      <c r="Q108" s="174"/>
      <c r="R108" s="145"/>
      <c r="S108" s="145"/>
      <c r="T108" s="208"/>
      <c r="U108" s="207"/>
      <c r="V108" s="208"/>
      <c r="W108" s="157"/>
      <c r="X108" s="157"/>
      <c r="Y108" s="157"/>
      <c r="Z108" s="172"/>
      <c r="AA108" s="115"/>
      <c r="AB108" s="115"/>
      <c r="AC108" s="115"/>
      <c r="AD108" s="115"/>
      <c r="AE108" s="3"/>
      <c r="AF108" s="3"/>
      <c r="AG108" s="3"/>
      <c r="AH108" s="3"/>
      <c r="AI108" s="3"/>
      <c r="AJ108" s="3"/>
      <c r="AK108" s="3"/>
      <c r="AL108" s="3"/>
      <c r="AM108" s="3"/>
      <c r="AN108" s="3"/>
      <c r="AO108" s="3"/>
    </row>
    <row r="109" spans="2:41" ht="31.5" customHeight="1" x14ac:dyDescent="0.25">
      <c r="B109" s="148" t="s">
        <v>59</v>
      </c>
      <c r="C109" s="146" t="s">
        <v>176</v>
      </c>
      <c r="D109" s="27"/>
      <c r="E109" s="27"/>
      <c r="F109" s="28">
        <v>1</v>
      </c>
      <c r="G109" s="27"/>
      <c r="H109" s="27"/>
      <c r="I109" s="27"/>
      <c r="J109" s="27"/>
      <c r="K109" s="27"/>
      <c r="L109" s="27"/>
      <c r="M109" s="27"/>
      <c r="N109" s="27"/>
      <c r="O109" s="27"/>
      <c r="P109" s="198"/>
      <c r="Q109" s="243" t="s">
        <v>177</v>
      </c>
      <c r="R109" s="145">
        <v>0</v>
      </c>
      <c r="S109" s="145">
        <v>0</v>
      </c>
      <c r="T109" s="152"/>
      <c r="U109" s="154"/>
      <c r="V109" s="152"/>
      <c r="W109" s="76"/>
      <c r="X109" s="76"/>
      <c r="Y109" s="76"/>
      <c r="Z109" s="91"/>
      <c r="AA109" s="114"/>
      <c r="AB109" s="114"/>
      <c r="AC109" s="114"/>
      <c r="AD109" s="114"/>
      <c r="AE109" s="3"/>
      <c r="AF109" s="3"/>
      <c r="AG109" s="3"/>
      <c r="AH109" s="3"/>
      <c r="AI109" s="3"/>
      <c r="AJ109" s="3"/>
      <c r="AK109" s="3"/>
      <c r="AL109" s="3"/>
      <c r="AM109" s="3"/>
      <c r="AN109" s="3"/>
      <c r="AO109" s="3"/>
    </row>
    <row r="110" spans="2:41" ht="31.5" customHeight="1" x14ac:dyDescent="0.25">
      <c r="B110" s="149"/>
      <c r="C110" s="147"/>
      <c r="D110" s="27"/>
      <c r="E110" s="27"/>
      <c r="F110" s="27"/>
      <c r="G110" s="27"/>
      <c r="H110" s="27"/>
      <c r="I110" s="27"/>
      <c r="J110" s="27"/>
      <c r="K110" s="27"/>
      <c r="L110" s="27"/>
      <c r="M110" s="27"/>
      <c r="N110" s="27"/>
      <c r="O110" s="27"/>
      <c r="P110" s="198"/>
      <c r="Q110" s="243"/>
      <c r="R110" s="145"/>
      <c r="S110" s="145"/>
      <c r="T110" s="153"/>
      <c r="U110" s="155"/>
      <c r="V110" s="153"/>
      <c r="W110" s="76"/>
      <c r="X110" s="76"/>
      <c r="Y110" s="76"/>
      <c r="Z110" s="91"/>
      <c r="AA110" s="115"/>
      <c r="AB110" s="115"/>
      <c r="AC110" s="115"/>
      <c r="AD110" s="115"/>
      <c r="AE110" s="3"/>
      <c r="AF110" s="3"/>
      <c r="AG110" s="3"/>
      <c r="AH110" s="3"/>
      <c r="AI110" s="3"/>
      <c r="AJ110" s="3"/>
      <c r="AK110" s="3"/>
      <c r="AL110" s="3"/>
      <c r="AM110" s="3"/>
      <c r="AN110" s="3"/>
      <c r="AO110" s="3"/>
    </row>
    <row r="111" spans="2:41" ht="31.5" customHeight="1" x14ac:dyDescent="0.25">
      <c r="B111" s="149"/>
      <c r="C111" s="146" t="s">
        <v>173</v>
      </c>
      <c r="D111" s="27"/>
      <c r="E111" s="28">
        <v>1</v>
      </c>
      <c r="F111" s="27"/>
      <c r="G111" s="27"/>
      <c r="H111" s="27"/>
      <c r="I111" s="27"/>
      <c r="J111" s="27"/>
      <c r="K111" s="27"/>
      <c r="L111" s="27"/>
      <c r="M111" s="27"/>
      <c r="N111" s="27"/>
      <c r="O111" s="27"/>
      <c r="P111" s="198"/>
      <c r="Q111" s="173" t="s">
        <v>177</v>
      </c>
      <c r="R111" s="145">
        <v>0</v>
      </c>
      <c r="S111" s="145">
        <v>0</v>
      </c>
      <c r="T111" s="69"/>
      <c r="U111" s="70"/>
      <c r="V111" s="69"/>
      <c r="W111" s="76"/>
      <c r="X111" s="76"/>
      <c r="Y111" s="76"/>
      <c r="Z111" s="91"/>
      <c r="AA111" s="114"/>
      <c r="AB111" s="114"/>
      <c r="AC111" s="114"/>
      <c r="AD111" s="114"/>
      <c r="AE111" s="3"/>
      <c r="AF111" s="3"/>
      <c r="AG111" s="3"/>
      <c r="AH111" s="3"/>
      <c r="AI111" s="3"/>
      <c r="AJ111" s="3"/>
      <c r="AK111" s="3"/>
      <c r="AL111" s="3"/>
      <c r="AM111" s="3"/>
      <c r="AN111" s="3"/>
      <c r="AO111" s="3"/>
    </row>
    <row r="112" spans="2:41" ht="31.5" customHeight="1" x14ac:dyDescent="0.25">
      <c r="B112" s="149"/>
      <c r="C112" s="147"/>
      <c r="D112" s="27"/>
      <c r="E112" s="27"/>
      <c r="F112" s="27"/>
      <c r="G112" s="27"/>
      <c r="H112" s="27"/>
      <c r="I112" s="27"/>
      <c r="J112" s="27"/>
      <c r="K112" s="27"/>
      <c r="L112" s="27"/>
      <c r="M112" s="27"/>
      <c r="N112" s="27"/>
      <c r="O112" s="27"/>
      <c r="P112" s="198"/>
      <c r="Q112" s="174"/>
      <c r="R112" s="145"/>
      <c r="S112" s="145"/>
      <c r="T112" s="69"/>
      <c r="U112" s="70"/>
      <c r="V112" s="69"/>
      <c r="W112" s="76"/>
      <c r="X112" s="76"/>
      <c r="Y112" s="76"/>
      <c r="Z112" s="91"/>
      <c r="AA112" s="115"/>
      <c r="AB112" s="115"/>
      <c r="AC112" s="115"/>
      <c r="AD112" s="115"/>
      <c r="AE112" s="3"/>
      <c r="AF112" s="3"/>
      <c r="AG112" s="3"/>
      <c r="AH112" s="3"/>
      <c r="AI112" s="3"/>
      <c r="AJ112" s="3"/>
      <c r="AK112" s="3"/>
      <c r="AL112" s="3"/>
      <c r="AM112" s="3"/>
      <c r="AN112" s="3"/>
      <c r="AO112" s="3"/>
    </row>
    <row r="113" spans="2:41" ht="15" customHeight="1" x14ac:dyDescent="0.25">
      <c r="B113" s="149"/>
      <c r="C113" s="191" t="s">
        <v>175</v>
      </c>
      <c r="D113" s="27"/>
      <c r="E113" s="27"/>
      <c r="F113" s="71"/>
      <c r="G113" s="27"/>
      <c r="H113" s="27"/>
      <c r="I113" s="27"/>
      <c r="J113" s="28">
        <v>1</v>
      </c>
      <c r="K113" s="27"/>
      <c r="L113" s="28">
        <v>1</v>
      </c>
      <c r="M113" s="27"/>
      <c r="N113" s="27"/>
      <c r="O113" s="27"/>
      <c r="P113" s="198"/>
      <c r="Q113" s="173" t="s">
        <v>177</v>
      </c>
      <c r="R113" s="128">
        <v>0</v>
      </c>
      <c r="S113" s="128">
        <v>0</v>
      </c>
      <c r="T113" s="152"/>
      <c r="U113" s="154"/>
      <c r="V113" s="152"/>
      <c r="W113" s="156"/>
      <c r="X113" s="156"/>
      <c r="Y113" s="156"/>
      <c r="Z113" s="171"/>
      <c r="AA113" s="114"/>
      <c r="AB113" s="114"/>
      <c r="AC113" s="114"/>
      <c r="AD113" s="114"/>
      <c r="AE113" s="3"/>
      <c r="AF113" s="3"/>
      <c r="AG113" s="3"/>
      <c r="AH113" s="3"/>
      <c r="AI113" s="3"/>
      <c r="AJ113" s="3"/>
      <c r="AK113" s="3"/>
      <c r="AL113" s="3"/>
      <c r="AM113" s="3"/>
      <c r="AN113" s="3"/>
      <c r="AO113" s="3"/>
    </row>
    <row r="114" spans="2:41" ht="33.75" customHeight="1" x14ac:dyDescent="0.25">
      <c r="B114" s="149"/>
      <c r="C114" s="192"/>
      <c r="D114" s="27"/>
      <c r="E114" s="27"/>
      <c r="F114" s="27"/>
      <c r="G114" s="27"/>
      <c r="H114" s="27"/>
      <c r="I114" s="27"/>
      <c r="J114" s="27"/>
      <c r="K114" s="27"/>
      <c r="L114" s="27"/>
      <c r="M114" s="27"/>
      <c r="N114" s="27"/>
      <c r="O114" s="27"/>
      <c r="P114" s="198"/>
      <c r="Q114" s="174"/>
      <c r="R114" s="129"/>
      <c r="S114" s="129"/>
      <c r="T114" s="153"/>
      <c r="U114" s="155"/>
      <c r="V114" s="153"/>
      <c r="W114" s="157"/>
      <c r="X114" s="157"/>
      <c r="Y114" s="157"/>
      <c r="Z114" s="172"/>
      <c r="AA114" s="115"/>
      <c r="AB114" s="115"/>
      <c r="AC114" s="115"/>
      <c r="AD114" s="115"/>
      <c r="AE114" s="3"/>
      <c r="AF114" s="3"/>
      <c r="AG114" s="3"/>
      <c r="AH114" s="3"/>
      <c r="AI114" s="3"/>
      <c r="AJ114" s="3"/>
      <c r="AK114" s="3"/>
      <c r="AL114" s="3"/>
      <c r="AM114" s="3"/>
      <c r="AN114" s="3"/>
      <c r="AO114" s="3"/>
    </row>
    <row r="115" spans="2:41" ht="21.75" customHeight="1" x14ac:dyDescent="0.25">
      <c r="B115" s="149"/>
      <c r="C115" s="191" t="s">
        <v>124</v>
      </c>
      <c r="D115" s="27"/>
      <c r="E115" s="27"/>
      <c r="F115" s="27"/>
      <c r="G115" s="27"/>
      <c r="H115" s="27"/>
      <c r="I115" s="27"/>
      <c r="J115" s="27"/>
      <c r="K115" s="27"/>
      <c r="L115" s="28">
        <v>1</v>
      </c>
      <c r="M115" s="71"/>
      <c r="N115" s="27"/>
      <c r="O115" s="27"/>
      <c r="P115" s="198"/>
      <c r="Q115" s="173" t="s">
        <v>177</v>
      </c>
      <c r="R115" s="145">
        <v>0</v>
      </c>
      <c r="S115" s="145">
        <v>0</v>
      </c>
      <c r="T115" s="152"/>
      <c r="U115" s="154"/>
      <c r="V115" s="152"/>
      <c r="W115" s="156"/>
      <c r="X115" s="156"/>
      <c r="Y115" s="156"/>
      <c r="Z115" s="171"/>
      <c r="AA115" s="114"/>
      <c r="AB115" s="114"/>
      <c r="AC115" s="114"/>
      <c r="AD115" s="114"/>
      <c r="AE115" s="3"/>
      <c r="AF115" s="3"/>
      <c r="AG115" s="3"/>
      <c r="AH115" s="3"/>
      <c r="AI115" s="3"/>
      <c r="AJ115" s="3"/>
      <c r="AK115" s="3"/>
      <c r="AL115" s="3"/>
      <c r="AM115" s="3"/>
      <c r="AN115" s="3"/>
      <c r="AO115" s="3"/>
    </row>
    <row r="116" spans="2:41" ht="21.75" customHeight="1" x14ac:dyDescent="0.25">
      <c r="B116" s="149"/>
      <c r="C116" s="192"/>
      <c r="D116" s="27"/>
      <c r="E116" s="27"/>
      <c r="F116" s="27"/>
      <c r="G116" s="27"/>
      <c r="H116" s="27"/>
      <c r="I116" s="27"/>
      <c r="J116" s="27"/>
      <c r="K116" s="27"/>
      <c r="L116" s="27"/>
      <c r="M116" s="27"/>
      <c r="N116" s="27"/>
      <c r="O116" s="27"/>
      <c r="P116" s="198"/>
      <c r="Q116" s="174"/>
      <c r="R116" s="145"/>
      <c r="S116" s="145"/>
      <c r="T116" s="201"/>
      <c r="U116" s="202"/>
      <c r="V116" s="201"/>
      <c r="W116" s="157"/>
      <c r="X116" s="157"/>
      <c r="Y116" s="157"/>
      <c r="Z116" s="172"/>
      <c r="AA116" s="115"/>
      <c r="AB116" s="115"/>
      <c r="AC116" s="115"/>
      <c r="AD116" s="115"/>
      <c r="AE116" s="3"/>
      <c r="AF116" s="3"/>
      <c r="AG116" s="3"/>
      <c r="AH116" s="3"/>
      <c r="AI116" s="3"/>
      <c r="AJ116" s="3"/>
      <c r="AK116" s="3"/>
      <c r="AL116" s="3"/>
      <c r="AM116" s="3"/>
      <c r="AN116" s="3"/>
      <c r="AO116" s="3"/>
    </row>
    <row r="117" spans="2:41" ht="34.5" customHeight="1" x14ac:dyDescent="0.25">
      <c r="B117" s="149"/>
      <c r="C117" s="191" t="s">
        <v>174</v>
      </c>
      <c r="D117" s="27"/>
      <c r="E117" s="27"/>
      <c r="F117" s="28">
        <v>1</v>
      </c>
      <c r="G117" s="27"/>
      <c r="H117" s="28">
        <v>1</v>
      </c>
      <c r="I117" s="27"/>
      <c r="J117" s="27"/>
      <c r="K117" s="27"/>
      <c r="L117" s="71"/>
      <c r="M117" s="27"/>
      <c r="N117" s="27"/>
      <c r="O117" s="27"/>
      <c r="P117" s="198"/>
      <c r="Q117" s="173" t="s">
        <v>177</v>
      </c>
      <c r="R117" s="145">
        <v>0</v>
      </c>
      <c r="S117" s="145">
        <v>0</v>
      </c>
      <c r="T117" s="152"/>
      <c r="U117" s="154"/>
      <c r="V117" s="152"/>
      <c r="W117" s="156"/>
      <c r="X117" s="156"/>
      <c r="Y117" s="156"/>
      <c r="Z117" s="171"/>
      <c r="AA117" s="114"/>
      <c r="AB117" s="114"/>
      <c r="AC117" s="114"/>
      <c r="AD117" s="114"/>
      <c r="AE117" s="3"/>
      <c r="AF117" s="3"/>
      <c r="AG117" s="3"/>
      <c r="AH117" s="3"/>
      <c r="AI117" s="3"/>
      <c r="AJ117" s="3"/>
      <c r="AK117" s="3"/>
      <c r="AL117" s="3"/>
      <c r="AM117" s="3"/>
      <c r="AN117" s="3"/>
      <c r="AO117" s="3"/>
    </row>
    <row r="118" spans="2:41" ht="34.5" customHeight="1" x14ac:dyDescent="0.25">
      <c r="B118" s="150"/>
      <c r="C118" s="192"/>
      <c r="D118" s="27"/>
      <c r="E118" s="27"/>
      <c r="F118" s="27"/>
      <c r="G118" s="27"/>
      <c r="H118" s="27"/>
      <c r="I118" s="27"/>
      <c r="J118" s="27"/>
      <c r="K118" s="27"/>
      <c r="L118" s="27"/>
      <c r="M118" s="27"/>
      <c r="N118" s="27"/>
      <c r="O118" s="27"/>
      <c r="P118" s="198"/>
      <c r="Q118" s="174"/>
      <c r="R118" s="145"/>
      <c r="S118" s="145"/>
      <c r="T118" s="201"/>
      <c r="U118" s="202"/>
      <c r="V118" s="201"/>
      <c r="W118" s="157"/>
      <c r="X118" s="157"/>
      <c r="Y118" s="157"/>
      <c r="Z118" s="172"/>
      <c r="AA118" s="115"/>
      <c r="AB118" s="115"/>
      <c r="AC118" s="115"/>
      <c r="AD118" s="115"/>
      <c r="AE118" s="3"/>
      <c r="AF118" s="3"/>
      <c r="AG118" s="3"/>
      <c r="AH118" s="3"/>
      <c r="AI118" s="3"/>
      <c r="AJ118" s="3"/>
      <c r="AK118" s="3"/>
      <c r="AL118" s="3"/>
      <c r="AM118" s="3"/>
      <c r="AN118" s="3"/>
      <c r="AO118" s="3"/>
    </row>
    <row r="119" spans="2:41" ht="19.5" customHeight="1" x14ac:dyDescent="0.25">
      <c r="B119" s="148" t="s">
        <v>60</v>
      </c>
      <c r="C119" s="195" t="s">
        <v>123</v>
      </c>
      <c r="D119" s="27"/>
      <c r="E119" s="27"/>
      <c r="F119" s="27"/>
      <c r="G119" s="27"/>
      <c r="H119" s="28">
        <v>1</v>
      </c>
      <c r="I119" s="27"/>
      <c r="J119" s="27"/>
      <c r="K119" s="27"/>
      <c r="L119" s="27"/>
      <c r="M119" s="27"/>
      <c r="N119" s="27"/>
      <c r="O119" s="27"/>
      <c r="P119" s="198"/>
      <c r="Q119" s="173" t="s">
        <v>61</v>
      </c>
      <c r="R119" s="145">
        <v>0</v>
      </c>
      <c r="S119" s="145">
        <v>0</v>
      </c>
      <c r="T119" s="152"/>
      <c r="U119" s="154"/>
      <c r="V119" s="152"/>
      <c r="W119" s="156"/>
      <c r="X119" s="156"/>
      <c r="Y119" s="169"/>
      <c r="Z119" s="156"/>
      <c r="AA119" s="114"/>
      <c r="AB119" s="114"/>
      <c r="AC119" s="114"/>
      <c r="AD119" s="114"/>
      <c r="AE119" s="3"/>
      <c r="AF119" s="3"/>
      <c r="AG119" s="3"/>
      <c r="AH119" s="3"/>
      <c r="AI119" s="3"/>
      <c r="AJ119" s="3"/>
      <c r="AK119" s="3"/>
      <c r="AL119" s="3"/>
      <c r="AM119" s="3"/>
      <c r="AN119" s="3"/>
      <c r="AO119" s="3"/>
    </row>
    <row r="120" spans="2:41" ht="19.5" customHeight="1" x14ac:dyDescent="0.25">
      <c r="B120" s="149"/>
      <c r="C120" s="196"/>
      <c r="D120" s="27"/>
      <c r="E120" s="27"/>
      <c r="F120" s="27"/>
      <c r="G120" s="27"/>
      <c r="H120" s="27"/>
      <c r="I120" s="27"/>
      <c r="J120" s="27"/>
      <c r="K120" s="27"/>
      <c r="L120" s="27"/>
      <c r="M120" s="27"/>
      <c r="N120" s="27"/>
      <c r="O120" s="27"/>
      <c r="P120" s="198"/>
      <c r="Q120" s="174"/>
      <c r="R120" s="145"/>
      <c r="S120" s="145"/>
      <c r="T120" s="201"/>
      <c r="U120" s="202"/>
      <c r="V120" s="201"/>
      <c r="W120" s="157"/>
      <c r="X120" s="157"/>
      <c r="Y120" s="170"/>
      <c r="Z120" s="218"/>
      <c r="AA120" s="115"/>
      <c r="AB120" s="115"/>
      <c r="AC120" s="115"/>
      <c r="AD120" s="115"/>
      <c r="AE120" s="3"/>
      <c r="AF120" s="3"/>
      <c r="AG120" s="3"/>
      <c r="AH120" s="3"/>
      <c r="AI120" s="3"/>
      <c r="AJ120" s="3"/>
      <c r="AK120" s="3"/>
      <c r="AL120" s="3"/>
      <c r="AM120" s="3"/>
      <c r="AN120" s="3"/>
      <c r="AO120" s="3"/>
    </row>
    <row r="121" spans="2:41" ht="15" customHeight="1" x14ac:dyDescent="0.25">
      <c r="B121" s="149"/>
      <c r="C121" s="195" t="s">
        <v>122</v>
      </c>
      <c r="D121" s="27"/>
      <c r="E121" s="27"/>
      <c r="F121" s="27"/>
      <c r="G121" s="27"/>
      <c r="H121" s="27"/>
      <c r="I121" s="28">
        <v>1</v>
      </c>
      <c r="J121" s="27"/>
      <c r="K121" s="27"/>
      <c r="L121" s="27"/>
      <c r="M121" s="27"/>
      <c r="N121" s="27"/>
      <c r="O121" s="27"/>
      <c r="P121" s="198"/>
      <c r="Q121" s="173" t="s">
        <v>61</v>
      </c>
      <c r="R121" s="145">
        <v>0</v>
      </c>
      <c r="S121" s="145">
        <v>0</v>
      </c>
      <c r="T121" s="152"/>
      <c r="U121" s="154"/>
      <c r="V121" s="152"/>
      <c r="W121" s="156"/>
      <c r="X121" s="156"/>
      <c r="Y121" s="169"/>
      <c r="Z121" s="156"/>
      <c r="AA121" s="114"/>
      <c r="AB121" s="114"/>
      <c r="AC121" s="114"/>
      <c r="AD121" s="114"/>
      <c r="AE121" s="3"/>
      <c r="AF121" s="3"/>
      <c r="AG121" s="3"/>
      <c r="AH121" s="3"/>
      <c r="AI121" s="3"/>
      <c r="AJ121" s="3"/>
      <c r="AK121" s="3"/>
      <c r="AL121" s="3"/>
      <c r="AM121" s="3"/>
      <c r="AN121" s="3"/>
      <c r="AO121" s="3"/>
    </row>
    <row r="122" spans="2:41" x14ac:dyDescent="0.25">
      <c r="B122" s="149"/>
      <c r="C122" s="196"/>
      <c r="D122" s="27"/>
      <c r="E122" s="27"/>
      <c r="F122" s="27"/>
      <c r="G122" s="27"/>
      <c r="H122" s="27"/>
      <c r="I122" s="27"/>
      <c r="J122" s="27"/>
      <c r="K122" s="27"/>
      <c r="L122" s="27"/>
      <c r="M122" s="27"/>
      <c r="N122" s="27"/>
      <c r="O122" s="27"/>
      <c r="P122" s="198"/>
      <c r="Q122" s="174"/>
      <c r="R122" s="145"/>
      <c r="S122" s="145"/>
      <c r="T122" s="201"/>
      <c r="U122" s="202"/>
      <c r="V122" s="201"/>
      <c r="W122" s="157"/>
      <c r="X122" s="157"/>
      <c r="Y122" s="170"/>
      <c r="Z122" s="218"/>
      <c r="AA122" s="115"/>
      <c r="AB122" s="115"/>
      <c r="AC122" s="115"/>
      <c r="AD122" s="115"/>
      <c r="AE122" s="3"/>
      <c r="AF122" s="3"/>
      <c r="AG122" s="3"/>
      <c r="AH122" s="3"/>
      <c r="AI122" s="3"/>
      <c r="AJ122" s="3"/>
      <c r="AK122" s="3"/>
      <c r="AL122" s="3"/>
      <c r="AM122" s="3"/>
      <c r="AN122" s="3"/>
      <c r="AO122" s="3"/>
    </row>
    <row r="123" spans="2:41" ht="19.5" customHeight="1" x14ac:dyDescent="0.25">
      <c r="B123" s="149"/>
      <c r="C123" s="195" t="s">
        <v>121</v>
      </c>
      <c r="D123" s="27"/>
      <c r="E123" s="27"/>
      <c r="F123" s="27"/>
      <c r="G123" s="27"/>
      <c r="H123" s="27"/>
      <c r="I123" s="27"/>
      <c r="J123" s="28">
        <v>1</v>
      </c>
      <c r="K123" s="27"/>
      <c r="L123" s="27"/>
      <c r="M123" s="27"/>
      <c r="N123" s="27"/>
      <c r="O123" s="27"/>
      <c r="P123" s="198"/>
      <c r="Q123" s="173" t="s">
        <v>61</v>
      </c>
      <c r="R123" s="145">
        <v>0</v>
      </c>
      <c r="S123" s="145">
        <v>0</v>
      </c>
      <c r="T123" s="152"/>
      <c r="U123" s="154"/>
      <c r="V123" s="152"/>
      <c r="W123" s="156"/>
      <c r="X123" s="156"/>
      <c r="Y123" s="156"/>
      <c r="Z123" s="171"/>
      <c r="AA123" s="114"/>
      <c r="AB123" s="114"/>
      <c r="AC123" s="114"/>
      <c r="AD123" s="114"/>
      <c r="AE123" s="3"/>
      <c r="AF123" s="3"/>
      <c r="AG123" s="3"/>
      <c r="AH123" s="3"/>
      <c r="AI123" s="3"/>
      <c r="AJ123" s="3"/>
      <c r="AK123" s="3"/>
      <c r="AL123" s="3"/>
      <c r="AM123" s="3"/>
      <c r="AN123" s="3"/>
      <c r="AO123" s="3"/>
    </row>
    <row r="124" spans="2:41" ht="19.5" customHeight="1" x14ac:dyDescent="0.25">
      <c r="B124" s="149"/>
      <c r="C124" s="196"/>
      <c r="D124" s="27"/>
      <c r="E124" s="27"/>
      <c r="F124" s="27"/>
      <c r="G124" s="27"/>
      <c r="H124" s="27"/>
      <c r="I124" s="27"/>
      <c r="J124" s="27"/>
      <c r="K124" s="27"/>
      <c r="L124" s="27"/>
      <c r="M124" s="27"/>
      <c r="N124" s="27"/>
      <c r="O124" s="27"/>
      <c r="P124" s="198"/>
      <c r="Q124" s="174"/>
      <c r="R124" s="145"/>
      <c r="S124" s="145"/>
      <c r="T124" s="201"/>
      <c r="U124" s="202"/>
      <c r="V124" s="201"/>
      <c r="W124" s="157"/>
      <c r="X124" s="157"/>
      <c r="Y124" s="157"/>
      <c r="Z124" s="172"/>
      <c r="AA124" s="115"/>
      <c r="AB124" s="115"/>
      <c r="AC124" s="115"/>
      <c r="AD124" s="115"/>
      <c r="AE124" s="3"/>
      <c r="AF124" s="3"/>
      <c r="AG124" s="3"/>
      <c r="AH124" s="3"/>
      <c r="AI124" s="3"/>
      <c r="AJ124" s="3"/>
      <c r="AK124" s="3"/>
      <c r="AL124" s="3"/>
      <c r="AM124" s="3"/>
      <c r="AN124" s="3"/>
      <c r="AO124" s="3"/>
    </row>
    <row r="125" spans="2:41" ht="29.25" customHeight="1" x14ac:dyDescent="0.25">
      <c r="B125" s="149"/>
      <c r="C125" s="195" t="s">
        <v>120</v>
      </c>
      <c r="D125" s="27"/>
      <c r="E125" s="27"/>
      <c r="F125" s="27"/>
      <c r="G125" s="27"/>
      <c r="H125" s="27"/>
      <c r="I125" s="27"/>
      <c r="J125" s="27"/>
      <c r="K125" s="28">
        <v>1</v>
      </c>
      <c r="L125" s="27"/>
      <c r="M125" s="27"/>
      <c r="N125" s="27"/>
      <c r="O125" s="27"/>
      <c r="P125" s="198"/>
      <c r="Q125" s="173" t="s">
        <v>61</v>
      </c>
      <c r="R125" s="145">
        <v>0</v>
      </c>
      <c r="S125" s="145">
        <v>0</v>
      </c>
      <c r="T125" s="152"/>
      <c r="U125" s="154"/>
      <c r="V125" s="152"/>
      <c r="W125" s="156"/>
      <c r="X125" s="156"/>
      <c r="Y125" s="156"/>
      <c r="Z125" s="171"/>
      <c r="AA125" s="114"/>
      <c r="AB125" s="114"/>
      <c r="AC125" s="114"/>
      <c r="AD125" s="114"/>
      <c r="AE125" s="3"/>
      <c r="AF125" s="3"/>
      <c r="AG125" s="3"/>
      <c r="AH125" s="3"/>
      <c r="AI125" s="3"/>
      <c r="AJ125" s="3"/>
      <c r="AK125" s="3"/>
      <c r="AL125" s="3"/>
      <c r="AM125" s="3"/>
      <c r="AN125" s="3"/>
      <c r="AO125" s="3"/>
    </row>
    <row r="126" spans="2:41" ht="29.25" customHeight="1" x14ac:dyDescent="0.25">
      <c r="B126" s="150"/>
      <c r="C126" s="196"/>
      <c r="D126" s="27"/>
      <c r="E126" s="27"/>
      <c r="F126" s="27"/>
      <c r="G126" s="27"/>
      <c r="H126" s="27"/>
      <c r="I126" s="27"/>
      <c r="J126" s="27"/>
      <c r="K126" s="27"/>
      <c r="L126" s="27"/>
      <c r="M126" s="27"/>
      <c r="N126" s="27"/>
      <c r="O126" s="27"/>
      <c r="P126" s="198"/>
      <c r="Q126" s="174"/>
      <c r="R126" s="145"/>
      <c r="S126" s="145"/>
      <c r="T126" s="201"/>
      <c r="U126" s="202"/>
      <c r="V126" s="201"/>
      <c r="W126" s="157"/>
      <c r="X126" s="157"/>
      <c r="Y126" s="157"/>
      <c r="Z126" s="172"/>
      <c r="AA126" s="115"/>
      <c r="AB126" s="115"/>
      <c r="AC126" s="115"/>
      <c r="AD126" s="115"/>
      <c r="AE126" s="3"/>
      <c r="AF126" s="3"/>
      <c r="AG126" s="3"/>
      <c r="AH126" s="3"/>
      <c r="AI126" s="3"/>
      <c r="AJ126" s="3"/>
      <c r="AK126" s="3"/>
      <c r="AL126" s="3"/>
      <c r="AM126" s="3"/>
      <c r="AN126" s="3"/>
      <c r="AO126" s="3"/>
    </row>
    <row r="127" spans="2:41" ht="22.5" customHeight="1" x14ac:dyDescent="0.25">
      <c r="B127" s="242" t="s">
        <v>62</v>
      </c>
      <c r="C127" s="186" t="s">
        <v>119</v>
      </c>
      <c r="D127" s="27"/>
      <c r="E127" s="27"/>
      <c r="F127" s="77"/>
      <c r="G127" s="77"/>
      <c r="H127" s="28">
        <v>1</v>
      </c>
      <c r="I127" s="27"/>
      <c r="J127" s="27"/>
      <c r="K127" s="27"/>
      <c r="L127" s="28">
        <v>1</v>
      </c>
      <c r="M127" s="27"/>
      <c r="N127" s="27"/>
      <c r="O127" s="27"/>
      <c r="P127" s="198"/>
      <c r="Q127" s="173" t="s">
        <v>63</v>
      </c>
      <c r="R127" s="145">
        <v>0</v>
      </c>
      <c r="S127" s="145">
        <v>0</v>
      </c>
      <c r="T127" s="152"/>
      <c r="U127" s="154"/>
      <c r="V127" s="152"/>
      <c r="W127" s="156"/>
      <c r="X127" s="156"/>
      <c r="Y127" s="156"/>
      <c r="Z127" s="171"/>
      <c r="AA127" s="126"/>
      <c r="AB127" s="126"/>
      <c r="AC127" s="126"/>
      <c r="AD127" s="126"/>
    </row>
    <row r="128" spans="2:41" ht="22.5" customHeight="1" x14ac:dyDescent="0.25">
      <c r="B128" s="242"/>
      <c r="C128" s="186"/>
      <c r="D128" s="27"/>
      <c r="E128" s="27"/>
      <c r="F128" s="27"/>
      <c r="G128" s="27"/>
      <c r="H128" s="27"/>
      <c r="I128" s="27"/>
      <c r="J128" s="27"/>
      <c r="K128" s="27"/>
      <c r="L128" s="27"/>
      <c r="M128" s="27"/>
      <c r="N128" s="27"/>
      <c r="O128" s="27"/>
      <c r="P128" s="199"/>
      <c r="Q128" s="174"/>
      <c r="R128" s="145"/>
      <c r="S128" s="145"/>
      <c r="T128" s="201"/>
      <c r="U128" s="202"/>
      <c r="V128" s="201"/>
      <c r="W128" s="157"/>
      <c r="X128" s="157"/>
      <c r="Y128" s="157"/>
      <c r="Z128" s="172"/>
      <c r="AA128" s="127"/>
      <c r="AB128" s="127"/>
      <c r="AC128" s="127"/>
      <c r="AD128" s="127"/>
    </row>
    <row r="129" spans="2:41" x14ac:dyDescent="0.25">
      <c r="B129" s="193" t="s">
        <v>30</v>
      </c>
      <c r="C129" s="194"/>
      <c r="D129" s="29">
        <f t="shared" ref="D129:O129" si="6">+D85+D87+D89+D91+D95+D97+D99+D101+D103+D113+D115+D117+D119+D121+D123+D125+D127+D93+D107+D105</f>
        <v>1</v>
      </c>
      <c r="E129" s="29">
        <f t="shared" si="6"/>
        <v>1</v>
      </c>
      <c r="F129" s="29">
        <f t="shared" si="6"/>
        <v>3</v>
      </c>
      <c r="G129" s="29">
        <f t="shared" si="6"/>
        <v>2</v>
      </c>
      <c r="H129" s="29">
        <f t="shared" si="6"/>
        <v>4</v>
      </c>
      <c r="I129" s="29">
        <f t="shared" si="6"/>
        <v>8</v>
      </c>
      <c r="J129" s="29">
        <f t="shared" si="6"/>
        <v>2</v>
      </c>
      <c r="K129" s="29">
        <f t="shared" si="6"/>
        <v>3</v>
      </c>
      <c r="L129" s="29">
        <f t="shared" si="6"/>
        <v>7</v>
      </c>
      <c r="M129" s="29">
        <f t="shared" si="6"/>
        <v>1</v>
      </c>
      <c r="N129" s="29">
        <f t="shared" si="6"/>
        <v>0</v>
      </c>
      <c r="O129" s="29">
        <f t="shared" si="6"/>
        <v>1</v>
      </c>
      <c r="P129" s="52"/>
      <c r="Q129" s="53"/>
      <c r="R129" s="56">
        <v>13576000</v>
      </c>
      <c r="S129" s="56">
        <f>SUM(S85:S128)</f>
        <v>0</v>
      </c>
      <c r="T129" s="56"/>
      <c r="U129" s="57"/>
      <c r="V129" s="131"/>
      <c r="W129" s="113"/>
      <c r="X129" s="113"/>
      <c r="Y129" s="113"/>
      <c r="Z129" s="113"/>
      <c r="AA129" s="131"/>
      <c r="AB129" s="131"/>
      <c r="AC129" s="131"/>
      <c r="AD129" s="131"/>
    </row>
    <row r="130" spans="2:41" x14ac:dyDescent="0.25">
      <c r="B130" s="193" t="s">
        <v>31</v>
      </c>
      <c r="C130" s="194"/>
      <c r="D130" s="29">
        <f t="shared" ref="D130:O130" si="7">+D86+D88+D90+D92+D96+D98+D100+D102+D108+D114+D116+D118+D120+D122+D124+D126+D128+D94+D104+D106</f>
        <v>0</v>
      </c>
      <c r="E130" s="29">
        <f t="shared" si="7"/>
        <v>0</v>
      </c>
      <c r="F130" s="29">
        <f t="shared" si="7"/>
        <v>0</v>
      </c>
      <c r="G130" s="29">
        <f t="shared" si="7"/>
        <v>0</v>
      </c>
      <c r="H130" s="29">
        <f t="shared" si="7"/>
        <v>0</v>
      </c>
      <c r="I130" s="29">
        <f t="shared" si="7"/>
        <v>0</v>
      </c>
      <c r="J130" s="29">
        <f t="shared" si="7"/>
        <v>0</v>
      </c>
      <c r="K130" s="29">
        <f t="shared" si="7"/>
        <v>0</v>
      </c>
      <c r="L130" s="29">
        <f t="shared" si="7"/>
        <v>0</v>
      </c>
      <c r="M130" s="29">
        <f t="shared" si="7"/>
        <v>0</v>
      </c>
      <c r="N130" s="29">
        <f t="shared" si="7"/>
        <v>0</v>
      </c>
      <c r="O130" s="29">
        <f t="shared" si="7"/>
        <v>0</v>
      </c>
      <c r="P130" s="54"/>
      <c r="Q130" s="55"/>
      <c r="R130" s="37"/>
      <c r="S130" s="64"/>
      <c r="T130" s="64"/>
      <c r="U130" s="65"/>
      <c r="V130" s="132"/>
      <c r="W130" s="113"/>
      <c r="X130" s="113"/>
      <c r="Y130" s="113"/>
      <c r="Z130" s="113"/>
      <c r="AA130" s="132"/>
      <c r="AB130" s="132"/>
      <c r="AC130" s="132"/>
      <c r="AD130" s="132"/>
    </row>
    <row r="131" spans="2:41" ht="26.25" customHeight="1" x14ac:dyDescent="0.25">
      <c r="B131" s="187" t="s">
        <v>66</v>
      </c>
      <c r="C131" s="188"/>
      <c r="D131" s="188"/>
      <c r="E131" s="188"/>
      <c r="F131" s="188"/>
      <c r="G131" s="188"/>
      <c r="H131" s="188"/>
      <c r="I131" s="188"/>
      <c r="J131" s="188"/>
      <c r="K131" s="188"/>
      <c r="L131" s="188"/>
      <c r="M131" s="188"/>
      <c r="N131" s="188"/>
      <c r="O131" s="188"/>
      <c r="P131" s="38"/>
      <c r="Q131" s="49"/>
      <c r="R131" s="49"/>
      <c r="S131" s="23"/>
      <c r="T131" s="23"/>
      <c r="U131" s="24"/>
      <c r="V131" s="23"/>
      <c r="W131" s="25"/>
      <c r="X131" s="25"/>
      <c r="Y131" s="25"/>
      <c r="Z131" s="26"/>
      <c r="AA131" s="105"/>
      <c r="AB131" s="105"/>
      <c r="AC131" s="118"/>
      <c r="AD131" s="119"/>
      <c r="AE131" s="3"/>
      <c r="AF131" s="3"/>
      <c r="AG131" s="3"/>
      <c r="AH131" s="3"/>
      <c r="AI131" s="3"/>
      <c r="AJ131" s="3"/>
      <c r="AK131" s="3"/>
      <c r="AL131" s="3"/>
      <c r="AM131" s="3"/>
      <c r="AN131" s="3"/>
      <c r="AO131" s="3"/>
    </row>
    <row r="132" spans="2:41" ht="67.5" customHeight="1" x14ac:dyDescent="0.25">
      <c r="B132" s="260" t="s">
        <v>67</v>
      </c>
      <c r="C132" s="186" t="s">
        <v>138</v>
      </c>
      <c r="D132" s="27"/>
      <c r="E132" s="27"/>
      <c r="F132" s="27"/>
      <c r="G132" s="28">
        <v>1</v>
      </c>
      <c r="H132" s="27"/>
      <c r="I132" s="27"/>
      <c r="J132" s="27"/>
      <c r="K132" s="28">
        <v>1</v>
      </c>
      <c r="L132" s="27"/>
      <c r="M132" s="27"/>
      <c r="N132" s="27"/>
      <c r="O132" s="27"/>
      <c r="P132" s="180">
        <v>160</v>
      </c>
      <c r="Q132" s="173" t="s">
        <v>68</v>
      </c>
      <c r="R132" s="145">
        <v>0</v>
      </c>
      <c r="S132" s="145">
        <v>0</v>
      </c>
      <c r="T132" s="152"/>
      <c r="U132" s="154"/>
      <c r="V132" s="152"/>
      <c r="W132" s="156"/>
      <c r="X132" s="156"/>
      <c r="Y132" s="156"/>
      <c r="Z132" s="171"/>
      <c r="AA132" s="114"/>
      <c r="AB132" s="114"/>
      <c r="AC132" s="114"/>
      <c r="AD132" s="114"/>
      <c r="AE132" s="3"/>
      <c r="AF132" s="3"/>
      <c r="AG132" s="3"/>
      <c r="AH132" s="3"/>
      <c r="AI132" s="3"/>
      <c r="AJ132" s="3"/>
      <c r="AK132" s="3"/>
      <c r="AL132" s="3"/>
      <c r="AM132" s="3"/>
      <c r="AN132" s="3"/>
      <c r="AO132" s="3"/>
    </row>
    <row r="133" spans="2:41" ht="67.5" customHeight="1" x14ac:dyDescent="0.25">
      <c r="B133" s="261"/>
      <c r="C133" s="210"/>
      <c r="D133" s="27"/>
      <c r="E133" s="27"/>
      <c r="F133" s="27"/>
      <c r="G133" s="27"/>
      <c r="H133" s="27"/>
      <c r="I133" s="27"/>
      <c r="J133" s="27"/>
      <c r="K133" s="27"/>
      <c r="L133" s="27"/>
      <c r="M133" s="27"/>
      <c r="N133" s="27"/>
      <c r="O133" s="27"/>
      <c r="P133" s="181"/>
      <c r="Q133" s="174"/>
      <c r="R133" s="145"/>
      <c r="S133" s="145"/>
      <c r="T133" s="201"/>
      <c r="U133" s="202"/>
      <c r="V133" s="201"/>
      <c r="W133" s="157"/>
      <c r="X133" s="157"/>
      <c r="Y133" s="157"/>
      <c r="Z133" s="172"/>
      <c r="AA133" s="115"/>
      <c r="AB133" s="115"/>
      <c r="AC133" s="115"/>
      <c r="AD133" s="115"/>
      <c r="AE133" s="3"/>
      <c r="AF133" s="3"/>
      <c r="AG133" s="3"/>
      <c r="AH133" s="3"/>
      <c r="AI133" s="3"/>
      <c r="AJ133" s="3"/>
      <c r="AK133" s="3"/>
      <c r="AL133" s="3"/>
      <c r="AM133" s="3"/>
      <c r="AN133" s="3"/>
      <c r="AO133" s="3"/>
    </row>
    <row r="134" spans="2:41" ht="15" customHeight="1" x14ac:dyDescent="0.25">
      <c r="B134" s="255" t="s">
        <v>69</v>
      </c>
      <c r="C134" s="210" t="s">
        <v>70</v>
      </c>
      <c r="D134" s="27"/>
      <c r="E134" s="27"/>
      <c r="F134" s="27"/>
      <c r="G134" s="27"/>
      <c r="H134" s="27"/>
      <c r="I134" s="28">
        <v>1</v>
      </c>
      <c r="J134" s="27"/>
      <c r="K134" s="27"/>
      <c r="L134" s="27"/>
      <c r="M134" s="27"/>
      <c r="N134" s="27"/>
      <c r="O134" s="27"/>
      <c r="P134" s="181"/>
      <c r="Q134" s="173" t="s">
        <v>28</v>
      </c>
      <c r="R134" s="145">
        <v>0</v>
      </c>
      <c r="S134" s="145">
        <v>0</v>
      </c>
      <c r="T134" s="152"/>
      <c r="U134" s="154"/>
      <c r="V134" s="152"/>
      <c r="W134" s="156"/>
      <c r="X134" s="156"/>
      <c r="Y134" s="156"/>
      <c r="Z134" s="171"/>
      <c r="AA134" s="114"/>
      <c r="AB134" s="114"/>
      <c r="AC134" s="114"/>
      <c r="AD134" s="114"/>
      <c r="AE134" s="3"/>
      <c r="AF134" s="3"/>
      <c r="AG134" s="3"/>
      <c r="AH134" s="3"/>
      <c r="AI134" s="3"/>
      <c r="AJ134" s="3"/>
      <c r="AK134" s="3"/>
      <c r="AL134" s="3"/>
      <c r="AM134" s="3"/>
      <c r="AN134" s="3"/>
      <c r="AO134" s="3"/>
    </row>
    <row r="135" spans="2:41" ht="36.75" customHeight="1" x14ac:dyDescent="0.25">
      <c r="B135" s="256"/>
      <c r="C135" s="211"/>
      <c r="D135" s="27"/>
      <c r="E135" s="27"/>
      <c r="F135" s="27"/>
      <c r="G135" s="27"/>
      <c r="H135" s="27"/>
      <c r="I135" s="27"/>
      <c r="J135" s="27"/>
      <c r="K135" s="27"/>
      <c r="L135" s="27"/>
      <c r="M135" s="27"/>
      <c r="N135" s="27"/>
      <c r="O135" s="27"/>
      <c r="P135" s="181"/>
      <c r="Q135" s="174"/>
      <c r="R135" s="145"/>
      <c r="S135" s="145"/>
      <c r="T135" s="201"/>
      <c r="U135" s="202"/>
      <c r="V135" s="201"/>
      <c r="W135" s="157"/>
      <c r="X135" s="157"/>
      <c r="Y135" s="157"/>
      <c r="Z135" s="172"/>
      <c r="AA135" s="115"/>
      <c r="AB135" s="115"/>
      <c r="AC135" s="115"/>
      <c r="AD135" s="115"/>
      <c r="AE135" s="3"/>
      <c r="AF135" s="3"/>
      <c r="AG135" s="3"/>
      <c r="AH135" s="3"/>
      <c r="AI135" s="3"/>
      <c r="AJ135" s="3"/>
      <c r="AK135" s="3"/>
      <c r="AL135" s="3"/>
      <c r="AM135" s="3"/>
      <c r="AN135" s="3"/>
      <c r="AO135" s="3"/>
    </row>
    <row r="136" spans="2:41" ht="21" customHeight="1" x14ac:dyDescent="0.25">
      <c r="B136" s="256"/>
      <c r="C136" s="210" t="s">
        <v>71</v>
      </c>
      <c r="D136" s="27"/>
      <c r="E136" s="27"/>
      <c r="F136" s="27"/>
      <c r="G136" s="27"/>
      <c r="H136" s="27"/>
      <c r="I136" s="27"/>
      <c r="J136" s="28">
        <v>1</v>
      </c>
      <c r="K136" s="27"/>
      <c r="L136" s="27"/>
      <c r="M136" s="27"/>
      <c r="N136" s="27"/>
      <c r="O136" s="27"/>
      <c r="P136" s="181"/>
      <c r="Q136" s="173" t="s">
        <v>28</v>
      </c>
      <c r="R136" s="145">
        <v>0</v>
      </c>
      <c r="S136" s="145">
        <v>0</v>
      </c>
      <c r="T136" s="152"/>
      <c r="U136" s="154"/>
      <c r="V136" s="152"/>
      <c r="W136" s="156"/>
      <c r="X136" s="156"/>
      <c r="Y136" s="239"/>
      <c r="Z136" s="166"/>
      <c r="AA136" s="114"/>
      <c r="AB136" s="114"/>
      <c r="AC136" s="114"/>
      <c r="AD136" s="114"/>
      <c r="AE136" s="3"/>
      <c r="AF136" s="3"/>
      <c r="AG136" s="3"/>
      <c r="AH136" s="3"/>
      <c r="AI136" s="3"/>
      <c r="AJ136" s="3"/>
      <c r="AK136" s="3"/>
      <c r="AL136" s="3"/>
      <c r="AM136" s="3"/>
      <c r="AN136" s="3"/>
      <c r="AO136" s="3"/>
    </row>
    <row r="137" spans="2:41" ht="28.5" customHeight="1" x14ac:dyDescent="0.25">
      <c r="B137" s="257"/>
      <c r="C137" s="211"/>
      <c r="D137" s="27"/>
      <c r="E137" s="27"/>
      <c r="F137" s="27"/>
      <c r="G137" s="27"/>
      <c r="H137" s="27"/>
      <c r="I137" s="27"/>
      <c r="J137" s="27"/>
      <c r="K137" s="27"/>
      <c r="L137" s="27"/>
      <c r="M137" s="27"/>
      <c r="N137" s="27"/>
      <c r="O137" s="27"/>
      <c r="P137" s="181"/>
      <c r="Q137" s="174"/>
      <c r="R137" s="145"/>
      <c r="S137" s="145"/>
      <c r="T137" s="201"/>
      <c r="U137" s="202"/>
      <c r="V137" s="201"/>
      <c r="W137" s="157"/>
      <c r="X137" s="157"/>
      <c r="Y137" s="240"/>
      <c r="Z137" s="167"/>
      <c r="AA137" s="115"/>
      <c r="AB137" s="115"/>
      <c r="AC137" s="115"/>
      <c r="AD137" s="115"/>
      <c r="AE137" s="3"/>
      <c r="AF137" s="3"/>
      <c r="AG137" s="3"/>
      <c r="AH137" s="3"/>
      <c r="AI137" s="3"/>
      <c r="AJ137" s="3"/>
      <c r="AK137" s="3"/>
      <c r="AL137" s="3"/>
      <c r="AM137" s="3"/>
      <c r="AN137" s="3"/>
      <c r="AO137" s="3"/>
    </row>
    <row r="138" spans="2:41" ht="15" customHeight="1" x14ac:dyDescent="0.25">
      <c r="B138" s="255" t="s">
        <v>72</v>
      </c>
      <c r="C138" s="210" t="s">
        <v>73</v>
      </c>
      <c r="D138" s="27"/>
      <c r="E138" s="27"/>
      <c r="F138" s="27"/>
      <c r="G138" s="27"/>
      <c r="H138" s="27"/>
      <c r="I138" s="27"/>
      <c r="J138" s="27"/>
      <c r="K138" s="27"/>
      <c r="L138" s="28">
        <v>1</v>
      </c>
      <c r="M138" s="27"/>
      <c r="N138" s="27"/>
      <c r="O138" s="27"/>
      <c r="P138" s="181"/>
      <c r="Q138" s="243" t="s">
        <v>28</v>
      </c>
      <c r="R138" s="145">
        <v>0</v>
      </c>
      <c r="S138" s="145">
        <v>0</v>
      </c>
      <c r="T138" s="208"/>
      <c r="U138" s="207"/>
      <c r="V138" s="208"/>
      <c r="W138" s="156"/>
      <c r="X138" s="156"/>
      <c r="Y138" s="239"/>
      <c r="Z138" s="166"/>
      <c r="AA138" s="114"/>
      <c r="AB138" s="114"/>
      <c r="AC138" s="114"/>
      <c r="AD138" s="114"/>
      <c r="AE138" s="3"/>
      <c r="AF138" s="3"/>
      <c r="AG138" s="3"/>
      <c r="AH138" s="3"/>
      <c r="AI138" s="3"/>
      <c r="AJ138" s="3"/>
      <c r="AK138" s="3"/>
      <c r="AL138" s="3"/>
      <c r="AM138" s="3"/>
      <c r="AN138" s="3"/>
      <c r="AO138" s="3"/>
    </row>
    <row r="139" spans="2:41" ht="38.25" customHeight="1" x14ac:dyDescent="0.25">
      <c r="B139" s="257"/>
      <c r="C139" s="211"/>
      <c r="D139" s="27"/>
      <c r="E139" s="27"/>
      <c r="F139" s="27"/>
      <c r="G139" s="27"/>
      <c r="H139" s="27"/>
      <c r="I139" s="27"/>
      <c r="J139" s="27"/>
      <c r="K139" s="27"/>
      <c r="L139" s="27"/>
      <c r="M139" s="27"/>
      <c r="N139" s="27"/>
      <c r="O139" s="27"/>
      <c r="P139" s="181"/>
      <c r="Q139" s="243"/>
      <c r="R139" s="145"/>
      <c r="S139" s="145"/>
      <c r="T139" s="208"/>
      <c r="U139" s="207"/>
      <c r="V139" s="208"/>
      <c r="W139" s="157"/>
      <c r="X139" s="157"/>
      <c r="Y139" s="240"/>
      <c r="Z139" s="167"/>
      <c r="AA139" s="115"/>
      <c r="AB139" s="115"/>
      <c r="AC139" s="115"/>
      <c r="AD139" s="115"/>
      <c r="AE139" s="3"/>
      <c r="AF139" s="3"/>
      <c r="AG139" s="3"/>
      <c r="AH139" s="3"/>
      <c r="AI139" s="3"/>
      <c r="AJ139" s="3"/>
      <c r="AK139" s="3"/>
      <c r="AL139" s="3"/>
      <c r="AM139" s="3"/>
      <c r="AN139" s="3"/>
      <c r="AO139" s="3"/>
    </row>
    <row r="140" spans="2:41" ht="21" customHeight="1" x14ac:dyDescent="0.25">
      <c r="B140" s="255" t="s">
        <v>74</v>
      </c>
      <c r="C140" s="210" t="s">
        <v>75</v>
      </c>
      <c r="D140" s="27"/>
      <c r="E140" s="27"/>
      <c r="F140" s="28">
        <v>1</v>
      </c>
      <c r="G140" s="27"/>
      <c r="H140" s="27"/>
      <c r="I140" s="27"/>
      <c r="J140" s="27"/>
      <c r="K140" s="27"/>
      <c r="L140" s="27"/>
      <c r="M140" s="27"/>
      <c r="N140" s="27"/>
      <c r="O140" s="27"/>
      <c r="P140" s="181"/>
      <c r="Q140" s="236" t="s">
        <v>28</v>
      </c>
      <c r="R140" s="145">
        <v>0</v>
      </c>
      <c r="S140" s="145">
        <v>0</v>
      </c>
      <c r="T140" s="145"/>
      <c r="U140" s="208"/>
      <c r="V140" s="207"/>
      <c r="W140" s="156"/>
      <c r="X140" s="156"/>
      <c r="Y140" s="241"/>
      <c r="Z140" s="171"/>
      <c r="AA140" s="114"/>
      <c r="AB140" s="114"/>
      <c r="AC140" s="114"/>
      <c r="AD140" s="114"/>
      <c r="AE140" s="3"/>
      <c r="AF140" s="3"/>
      <c r="AG140" s="3"/>
      <c r="AH140" s="3"/>
      <c r="AI140" s="3"/>
      <c r="AJ140" s="3"/>
      <c r="AK140" s="3"/>
      <c r="AL140" s="3"/>
      <c r="AM140" s="3"/>
      <c r="AN140" s="3"/>
      <c r="AO140" s="3"/>
    </row>
    <row r="141" spans="2:41" ht="21" customHeight="1" x14ac:dyDescent="0.25">
      <c r="B141" s="257"/>
      <c r="C141" s="211"/>
      <c r="D141" s="27"/>
      <c r="E141" s="27"/>
      <c r="F141" s="27"/>
      <c r="G141" s="27"/>
      <c r="H141" s="27"/>
      <c r="I141" s="27"/>
      <c r="J141" s="27"/>
      <c r="K141" s="27"/>
      <c r="L141" s="27"/>
      <c r="M141" s="27"/>
      <c r="N141" s="27"/>
      <c r="O141" s="27"/>
      <c r="P141" s="181"/>
      <c r="Q141" s="174"/>
      <c r="R141" s="145"/>
      <c r="S141" s="145"/>
      <c r="T141" s="145"/>
      <c r="U141" s="208"/>
      <c r="V141" s="207"/>
      <c r="W141" s="157"/>
      <c r="X141" s="157"/>
      <c r="Y141" s="241"/>
      <c r="Z141" s="172"/>
      <c r="AA141" s="115"/>
      <c r="AB141" s="115"/>
      <c r="AC141" s="115"/>
      <c r="AD141" s="115"/>
      <c r="AE141" s="3"/>
      <c r="AF141" s="3"/>
      <c r="AG141" s="3"/>
      <c r="AH141" s="3"/>
      <c r="AI141" s="3"/>
      <c r="AJ141" s="3"/>
      <c r="AK141" s="3"/>
      <c r="AL141" s="3"/>
      <c r="AM141" s="3"/>
      <c r="AN141" s="3"/>
      <c r="AO141" s="3"/>
    </row>
    <row r="142" spans="2:41" ht="15" customHeight="1" x14ac:dyDescent="0.25">
      <c r="B142" s="255" t="s">
        <v>76</v>
      </c>
      <c r="C142" s="210" t="s">
        <v>77</v>
      </c>
      <c r="D142" s="27"/>
      <c r="E142" s="27"/>
      <c r="F142" s="27"/>
      <c r="G142" s="27"/>
      <c r="H142" s="28">
        <v>1</v>
      </c>
      <c r="I142" s="27"/>
      <c r="J142" s="27"/>
      <c r="K142" s="27"/>
      <c r="L142" s="27"/>
      <c r="M142" s="27"/>
      <c r="N142" s="27"/>
      <c r="O142" s="27"/>
      <c r="P142" s="181"/>
      <c r="Q142" s="173" t="s">
        <v>28</v>
      </c>
      <c r="R142" s="145">
        <v>0</v>
      </c>
      <c r="S142" s="145">
        <v>0</v>
      </c>
      <c r="T142" s="152"/>
      <c r="U142" s="154"/>
      <c r="V142" s="152"/>
      <c r="W142" s="156"/>
      <c r="X142" s="156"/>
      <c r="Y142" s="169"/>
      <c r="Z142" s="166"/>
      <c r="AA142" s="114"/>
      <c r="AB142" s="114"/>
      <c r="AC142" s="114"/>
      <c r="AD142" s="114"/>
      <c r="AE142" s="3"/>
      <c r="AF142" s="3"/>
      <c r="AG142" s="3"/>
      <c r="AH142" s="3"/>
      <c r="AI142" s="3"/>
      <c r="AJ142" s="3"/>
      <c r="AK142" s="3"/>
      <c r="AL142" s="3"/>
      <c r="AM142" s="3"/>
      <c r="AN142" s="3"/>
      <c r="AO142" s="3"/>
    </row>
    <row r="143" spans="2:41" ht="34.5" customHeight="1" x14ac:dyDescent="0.25">
      <c r="B143" s="256"/>
      <c r="C143" s="211"/>
      <c r="D143" s="27"/>
      <c r="E143" s="27"/>
      <c r="F143" s="27"/>
      <c r="G143" s="27"/>
      <c r="H143" s="27"/>
      <c r="I143" s="27"/>
      <c r="J143" s="27"/>
      <c r="K143" s="27"/>
      <c r="L143" s="27"/>
      <c r="M143" s="27"/>
      <c r="N143" s="27"/>
      <c r="O143" s="27"/>
      <c r="P143" s="181"/>
      <c r="Q143" s="174"/>
      <c r="R143" s="145"/>
      <c r="S143" s="145"/>
      <c r="T143" s="201"/>
      <c r="U143" s="202"/>
      <c r="V143" s="201"/>
      <c r="W143" s="157"/>
      <c r="X143" s="157"/>
      <c r="Y143" s="170"/>
      <c r="Z143" s="167"/>
      <c r="AA143" s="115"/>
      <c r="AB143" s="115"/>
      <c r="AC143" s="115"/>
      <c r="AD143" s="115"/>
      <c r="AE143" s="3"/>
      <c r="AF143" s="3"/>
      <c r="AG143" s="3"/>
      <c r="AH143" s="3"/>
      <c r="AI143" s="3"/>
      <c r="AJ143" s="3"/>
      <c r="AK143" s="3"/>
      <c r="AL143" s="3"/>
      <c r="AM143" s="3"/>
      <c r="AN143" s="3"/>
      <c r="AO143" s="3"/>
    </row>
    <row r="144" spans="2:41" ht="15" customHeight="1" x14ac:dyDescent="0.25">
      <c r="B144" s="256"/>
      <c r="C144" s="237" t="s">
        <v>78</v>
      </c>
      <c r="D144" s="27"/>
      <c r="E144" s="27"/>
      <c r="F144" s="27"/>
      <c r="G144" s="27"/>
      <c r="H144" s="27"/>
      <c r="I144" s="27"/>
      <c r="J144" s="27"/>
      <c r="K144" s="28">
        <v>1</v>
      </c>
      <c r="L144" s="27"/>
      <c r="M144" s="27"/>
      <c r="N144" s="27"/>
      <c r="O144" s="27"/>
      <c r="P144" s="181"/>
      <c r="Q144" s="173" t="s">
        <v>63</v>
      </c>
      <c r="R144" s="145">
        <v>0</v>
      </c>
      <c r="S144" s="145">
        <v>0</v>
      </c>
      <c r="T144" s="152"/>
      <c r="U144" s="154"/>
      <c r="V144" s="152"/>
      <c r="W144" s="156"/>
      <c r="X144" s="156"/>
      <c r="Y144" s="156"/>
      <c r="Z144" s="156"/>
      <c r="AA144" s="114"/>
      <c r="AB144" s="114"/>
      <c r="AC144" s="114"/>
      <c r="AD144" s="114"/>
      <c r="AE144" s="3"/>
      <c r="AF144" s="3"/>
      <c r="AG144" s="3"/>
      <c r="AH144" s="3"/>
      <c r="AI144" s="3"/>
      <c r="AJ144" s="3"/>
      <c r="AK144" s="3"/>
      <c r="AL144" s="3"/>
      <c r="AM144" s="3"/>
      <c r="AN144" s="3"/>
      <c r="AO144" s="3"/>
    </row>
    <row r="145" spans="1:41" x14ac:dyDescent="0.25">
      <c r="B145" s="257"/>
      <c r="C145" s="238"/>
      <c r="D145" s="27"/>
      <c r="E145" s="27"/>
      <c r="F145" s="27"/>
      <c r="G145" s="27"/>
      <c r="H145" s="27"/>
      <c r="I145" s="27"/>
      <c r="J145" s="27"/>
      <c r="K145" s="27"/>
      <c r="L145" s="27"/>
      <c r="M145" s="27"/>
      <c r="N145" s="27"/>
      <c r="O145" s="27"/>
      <c r="P145" s="181"/>
      <c r="Q145" s="174"/>
      <c r="R145" s="145"/>
      <c r="S145" s="145"/>
      <c r="T145" s="201"/>
      <c r="U145" s="202"/>
      <c r="V145" s="201"/>
      <c r="W145" s="157"/>
      <c r="X145" s="157"/>
      <c r="Y145" s="157"/>
      <c r="Z145" s="157"/>
      <c r="AA145" s="115"/>
      <c r="AB145" s="115"/>
      <c r="AC145" s="115"/>
      <c r="AD145" s="115"/>
      <c r="AE145" s="3"/>
      <c r="AF145" s="3"/>
      <c r="AG145" s="3"/>
      <c r="AH145" s="3"/>
      <c r="AI145" s="3"/>
      <c r="AJ145" s="3"/>
      <c r="AK145" s="3"/>
      <c r="AL145" s="3"/>
      <c r="AM145" s="3"/>
      <c r="AN145" s="3"/>
      <c r="AO145" s="3"/>
    </row>
    <row r="146" spans="1:41" ht="15" customHeight="1" x14ac:dyDescent="0.25">
      <c r="B146" s="255" t="s">
        <v>79</v>
      </c>
      <c r="C146" s="237" t="s">
        <v>80</v>
      </c>
      <c r="D146" s="27"/>
      <c r="E146" s="27"/>
      <c r="F146" s="28">
        <v>1</v>
      </c>
      <c r="G146" s="27"/>
      <c r="H146" s="27"/>
      <c r="I146" s="28">
        <v>1</v>
      </c>
      <c r="J146" s="27"/>
      <c r="K146" s="27"/>
      <c r="L146" s="28">
        <v>1</v>
      </c>
      <c r="M146" s="27"/>
      <c r="N146" s="27"/>
      <c r="O146" s="28">
        <v>1</v>
      </c>
      <c r="P146" s="181"/>
      <c r="Q146" s="173" t="s">
        <v>63</v>
      </c>
      <c r="R146" s="145">
        <v>0</v>
      </c>
      <c r="S146" s="145">
        <v>0</v>
      </c>
      <c r="T146" s="208"/>
      <c r="U146" s="207"/>
      <c r="V146" s="208"/>
      <c r="W146" s="156"/>
      <c r="X146" s="156"/>
      <c r="Y146" s="156"/>
      <c r="Z146" s="171"/>
      <c r="AA146" s="114"/>
      <c r="AB146" s="114"/>
      <c r="AC146" s="114"/>
      <c r="AD146" s="114"/>
      <c r="AE146" s="3"/>
      <c r="AF146" s="3"/>
      <c r="AG146" s="3"/>
      <c r="AH146" s="3"/>
      <c r="AI146" s="3"/>
      <c r="AJ146" s="3"/>
      <c r="AK146" s="3"/>
      <c r="AL146" s="3"/>
      <c r="AM146" s="3"/>
      <c r="AN146" s="3"/>
      <c r="AO146" s="3"/>
    </row>
    <row r="147" spans="1:41" ht="28.5" customHeight="1" x14ac:dyDescent="0.25">
      <c r="B147" s="256"/>
      <c r="C147" s="238"/>
      <c r="D147" s="27"/>
      <c r="E147" s="27"/>
      <c r="F147" s="27"/>
      <c r="G147" s="27"/>
      <c r="H147" s="27"/>
      <c r="I147" s="27"/>
      <c r="J147" s="27"/>
      <c r="K147" s="27"/>
      <c r="L147" s="27"/>
      <c r="M147" s="27"/>
      <c r="N147" s="27"/>
      <c r="O147" s="27"/>
      <c r="P147" s="181"/>
      <c r="Q147" s="174"/>
      <c r="R147" s="145"/>
      <c r="S147" s="145"/>
      <c r="T147" s="208"/>
      <c r="U147" s="207"/>
      <c r="V147" s="208"/>
      <c r="W147" s="157"/>
      <c r="X147" s="157"/>
      <c r="Y147" s="157"/>
      <c r="Z147" s="172"/>
      <c r="AA147" s="115"/>
      <c r="AB147" s="115"/>
      <c r="AC147" s="115"/>
      <c r="AD147" s="115"/>
      <c r="AE147" s="3"/>
      <c r="AF147" s="3"/>
      <c r="AG147" s="3"/>
      <c r="AH147" s="3"/>
      <c r="AI147" s="3"/>
      <c r="AJ147" s="3"/>
      <c r="AK147" s="3"/>
      <c r="AL147" s="3"/>
      <c r="AM147" s="3"/>
      <c r="AN147" s="3"/>
      <c r="AO147" s="3"/>
    </row>
    <row r="148" spans="1:41" ht="28.5" customHeight="1" x14ac:dyDescent="0.25">
      <c r="B148" s="256"/>
      <c r="C148" s="237" t="s">
        <v>185</v>
      </c>
      <c r="D148" s="27"/>
      <c r="E148" s="27"/>
      <c r="F148" s="27"/>
      <c r="G148" s="27"/>
      <c r="H148" s="27"/>
      <c r="I148" s="28">
        <v>1</v>
      </c>
      <c r="J148" s="27"/>
      <c r="K148" s="27"/>
      <c r="L148" s="27"/>
      <c r="M148" s="27"/>
      <c r="N148" s="27"/>
      <c r="O148" s="27"/>
      <c r="P148" s="182"/>
      <c r="Q148" s="102" t="s">
        <v>63</v>
      </c>
      <c r="R148" s="304" t="s">
        <v>186</v>
      </c>
      <c r="S148" s="304" t="s">
        <v>186</v>
      </c>
      <c r="T148" s="69"/>
      <c r="U148" s="70"/>
      <c r="V148" s="69"/>
      <c r="W148" s="76"/>
      <c r="X148" s="76"/>
      <c r="Y148" s="76"/>
      <c r="Z148" s="91"/>
      <c r="AA148" s="303"/>
      <c r="AB148" s="303"/>
      <c r="AC148" s="303"/>
      <c r="AD148" s="303"/>
      <c r="AE148" s="3"/>
      <c r="AF148" s="3"/>
      <c r="AG148" s="3"/>
      <c r="AH148" s="3"/>
      <c r="AI148" s="3"/>
      <c r="AJ148" s="3"/>
      <c r="AK148" s="3"/>
      <c r="AL148" s="3"/>
      <c r="AM148" s="3"/>
      <c r="AN148" s="3"/>
      <c r="AO148" s="3"/>
    </row>
    <row r="149" spans="1:41" ht="28.5" customHeight="1" x14ac:dyDescent="0.25">
      <c r="B149" s="257"/>
      <c r="C149" s="238"/>
      <c r="D149" s="27"/>
      <c r="E149" s="27"/>
      <c r="F149" s="27"/>
      <c r="G149" s="27"/>
      <c r="H149" s="27"/>
      <c r="I149" s="27"/>
      <c r="J149" s="27"/>
      <c r="K149" s="27"/>
      <c r="L149" s="27"/>
      <c r="M149" s="27"/>
      <c r="N149" s="27"/>
      <c r="O149" s="27"/>
      <c r="P149" s="302"/>
      <c r="Q149" s="305"/>
      <c r="R149" s="304"/>
      <c r="S149" s="304"/>
      <c r="T149" s="69"/>
      <c r="U149" s="70"/>
      <c r="V149" s="69"/>
      <c r="W149" s="76"/>
      <c r="X149" s="76"/>
      <c r="Y149" s="76"/>
      <c r="Z149" s="91"/>
      <c r="AA149" s="303"/>
      <c r="AB149" s="303"/>
      <c r="AC149" s="303"/>
      <c r="AD149" s="303"/>
      <c r="AE149" s="3"/>
      <c r="AF149" s="3"/>
      <c r="AG149" s="3"/>
      <c r="AH149" s="3"/>
      <c r="AI149" s="3"/>
      <c r="AJ149" s="3"/>
      <c r="AK149" s="3"/>
      <c r="AL149" s="3"/>
      <c r="AM149" s="3"/>
      <c r="AN149" s="3"/>
      <c r="AO149" s="3"/>
    </row>
    <row r="150" spans="1:41" s="30" customFormat="1" x14ac:dyDescent="0.25">
      <c r="A150"/>
      <c r="B150" s="209" t="s">
        <v>30</v>
      </c>
      <c r="C150" s="209"/>
      <c r="D150" s="29">
        <f>+D132+D134+D136+D138+D142+D144+D140+D146+D148</f>
        <v>0</v>
      </c>
      <c r="E150" s="29">
        <f t="shared" ref="E150:O150" si="8">+E132+E134+E136+E138+E142+E144+E140+E146+E148</f>
        <v>0</v>
      </c>
      <c r="F150" s="29">
        <f t="shared" si="8"/>
        <v>2</v>
      </c>
      <c r="G150" s="29">
        <f t="shared" si="8"/>
        <v>1</v>
      </c>
      <c r="H150" s="29">
        <f t="shared" si="8"/>
        <v>1</v>
      </c>
      <c r="I150" s="29">
        <f t="shared" si="8"/>
        <v>3</v>
      </c>
      <c r="J150" s="29">
        <f t="shared" si="8"/>
        <v>1</v>
      </c>
      <c r="K150" s="29">
        <f t="shared" si="8"/>
        <v>2</v>
      </c>
      <c r="L150" s="29">
        <f t="shared" si="8"/>
        <v>2</v>
      </c>
      <c r="M150" s="29">
        <f t="shared" si="8"/>
        <v>0</v>
      </c>
      <c r="N150" s="29">
        <f t="shared" si="8"/>
        <v>0</v>
      </c>
      <c r="O150" s="29">
        <f t="shared" si="8"/>
        <v>1</v>
      </c>
      <c r="P150" s="52"/>
      <c r="Q150" s="53"/>
      <c r="R150" s="56">
        <v>30000000</v>
      </c>
      <c r="S150" s="56">
        <f>SUM(S132:S147)</f>
        <v>0</v>
      </c>
      <c r="T150" s="56"/>
      <c r="U150" s="57"/>
      <c r="V150" s="56"/>
      <c r="W150" s="58"/>
      <c r="X150" s="58"/>
      <c r="Y150" s="58"/>
      <c r="Z150" s="58"/>
      <c r="AA150" s="116"/>
      <c r="AB150" s="116"/>
      <c r="AC150" s="116"/>
      <c r="AD150" s="116"/>
      <c r="AE150"/>
      <c r="AF150"/>
      <c r="AG150"/>
      <c r="AH150"/>
      <c r="AI150"/>
      <c r="AJ150"/>
      <c r="AK150"/>
      <c r="AL150"/>
      <c r="AM150"/>
      <c r="AN150"/>
      <c r="AO150"/>
    </row>
    <row r="151" spans="1:41" s="30" customFormat="1" x14ac:dyDescent="0.25">
      <c r="A151"/>
      <c r="B151" s="209" t="s">
        <v>31</v>
      </c>
      <c r="C151" s="209"/>
      <c r="D151" s="29">
        <f>+D133+D135+D137+D139+D143+D145+D141+D147+D149</f>
        <v>0</v>
      </c>
      <c r="E151" s="29">
        <f t="shared" ref="E151:O151" si="9">+E133+E135+E137+E139+E143+E145+E141+E147+E149</f>
        <v>0</v>
      </c>
      <c r="F151" s="29">
        <f t="shared" si="9"/>
        <v>0</v>
      </c>
      <c r="G151" s="29">
        <f t="shared" si="9"/>
        <v>0</v>
      </c>
      <c r="H151" s="29">
        <f t="shared" si="9"/>
        <v>0</v>
      </c>
      <c r="I151" s="29">
        <f t="shared" si="9"/>
        <v>0</v>
      </c>
      <c r="J151" s="29">
        <f t="shared" si="9"/>
        <v>0</v>
      </c>
      <c r="K151" s="29">
        <f t="shared" si="9"/>
        <v>0</v>
      </c>
      <c r="L151" s="29">
        <f t="shared" si="9"/>
        <v>0</v>
      </c>
      <c r="M151" s="29">
        <f t="shared" si="9"/>
        <v>0</v>
      </c>
      <c r="N151" s="29">
        <f t="shared" si="9"/>
        <v>0</v>
      </c>
      <c r="O151" s="29">
        <f t="shared" si="9"/>
        <v>0</v>
      </c>
      <c r="P151" s="54"/>
      <c r="Q151" s="55"/>
      <c r="R151" s="59"/>
      <c r="S151" s="60"/>
      <c r="T151" s="60"/>
      <c r="U151" s="61"/>
      <c r="V151" s="61"/>
      <c r="W151" s="62"/>
      <c r="X151" s="62"/>
      <c r="Y151" s="62"/>
      <c r="Z151" s="62"/>
      <c r="AA151" s="117"/>
      <c r="AB151" s="117"/>
      <c r="AC151" s="117"/>
      <c r="AD151" s="117"/>
      <c r="AE151"/>
      <c r="AF151"/>
      <c r="AG151"/>
      <c r="AH151"/>
      <c r="AI151"/>
      <c r="AJ151"/>
      <c r="AK151"/>
      <c r="AL151"/>
      <c r="AM151"/>
      <c r="AN151"/>
      <c r="AO151"/>
    </row>
    <row r="152" spans="1:41" x14ac:dyDescent="0.25">
      <c r="B152" s="187" t="s">
        <v>81</v>
      </c>
      <c r="C152" s="188"/>
      <c r="D152" s="188"/>
      <c r="E152" s="188"/>
      <c r="F152" s="188"/>
      <c r="G152" s="188"/>
      <c r="H152" s="188"/>
      <c r="I152" s="188"/>
      <c r="J152" s="188"/>
      <c r="K152" s="188"/>
      <c r="L152" s="188"/>
      <c r="M152" s="188"/>
      <c r="N152" s="188"/>
      <c r="O152" s="188"/>
      <c r="P152" s="38"/>
      <c r="Q152" s="49"/>
      <c r="R152" s="48"/>
      <c r="S152" s="23"/>
      <c r="T152" s="23"/>
      <c r="U152" s="24"/>
      <c r="V152" s="23"/>
      <c r="W152" s="25"/>
      <c r="X152" s="25"/>
      <c r="Y152" s="25"/>
      <c r="Z152" s="26"/>
      <c r="AA152" s="105"/>
      <c r="AB152" s="105"/>
      <c r="AC152" s="118"/>
      <c r="AD152" s="119"/>
      <c r="AE152" s="3"/>
      <c r="AF152" s="3"/>
      <c r="AG152" s="3"/>
      <c r="AH152" s="3"/>
      <c r="AI152" s="3"/>
      <c r="AJ152" s="3"/>
      <c r="AK152" s="3"/>
      <c r="AL152" s="3"/>
      <c r="AM152" s="3"/>
      <c r="AN152" s="3"/>
      <c r="AO152" s="3"/>
    </row>
    <row r="153" spans="1:41" ht="15" customHeight="1" x14ac:dyDescent="0.25">
      <c r="B153" s="214" t="s">
        <v>81</v>
      </c>
      <c r="C153" s="262" t="s">
        <v>82</v>
      </c>
      <c r="D153" s="27"/>
      <c r="E153" s="27"/>
      <c r="F153" s="27"/>
      <c r="G153" s="28">
        <v>1</v>
      </c>
      <c r="H153" s="27"/>
      <c r="I153" s="27"/>
      <c r="J153" s="27"/>
      <c r="K153" s="27"/>
      <c r="L153" s="27"/>
      <c r="M153" s="27"/>
      <c r="N153" s="27"/>
      <c r="O153" s="27"/>
      <c r="P153" s="180">
        <v>160</v>
      </c>
      <c r="Q153" s="173" t="s">
        <v>28</v>
      </c>
      <c r="R153" s="143">
        <v>0</v>
      </c>
      <c r="S153" s="145">
        <v>0</v>
      </c>
      <c r="T153" s="152"/>
      <c r="U153" s="154"/>
      <c r="V153" s="152"/>
      <c r="W153" s="156"/>
      <c r="X153" s="156"/>
      <c r="Y153" s="156"/>
      <c r="Z153" s="171"/>
      <c r="AA153" s="126"/>
      <c r="AB153" s="126"/>
      <c r="AC153" s="126"/>
      <c r="AD153" s="126"/>
    </row>
    <row r="154" spans="1:41" ht="38.25" customHeight="1" x14ac:dyDescent="0.25">
      <c r="B154" s="214"/>
      <c r="C154" s="262"/>
      <c r="D154" s="27"/>
      <c r="E154" s="27"/>
      <c r="F154" s="27"/>
      <c r="G154" s="27"/>
      <c r="H154" s="27"/>
      <c r="I154" s="27"/>
      <c r="J154" s="27"/>
      <c r="K154" s="27"/>
      <c r="L154" s="27"/>
      <c r="M154" s="27"/>
      <c r="N154" s="27"/>
      <c r="O154" s="27"/>
      <c r="P154" s="181"/>
      <c r="Q154" s="174"/>
      <c r="R154" s="144"/>
      <c r="S154" s="145"/>
      <c r="T154" s="153"/>
      <c r="U154" s="155"/>
      <c r="V154" s="153"/>
      <c r="W154" s="157"/>
      <c r="X154" s="157"/>
      <c r="Y154" s="157"/>
      <c r="Z154" s="172"/>
      <c r="AA154" s="127"/>
      <c r="AB154" s="127"/>
      <c r="AC154" s="127"/>
      <c r="AD154" s="127"/>
    </row>
    <row r="155" spans="1:41" s="35" customFormat="1" ht="37.5" customHeight="1" x14ac:dyDescent="0.25">
      <c r="B155" s="214"/>
      <c r="C155" s="262" t="s">
        <v>83</v>
      </c>
      <c r="D155" s="27"/>
      <c r="E155" s="27"/>
      <c r="F155" s="27"/>
      <c r="G155" s="88"/>
      <c r="H155" s="28">
        <v>1</v>
      </c>
      <c r="I155" s="27"/>
      <c r="J155" s="27"/>
      <c r="K155" s="27"/>
      <c r="L155" s="27"/>
      <c r="M155" s="27"/>
      <c r="N155" s="27"/>
      <c r="O155" s="27"/>
      <c r="P155" s="181"/>
      <c r="Q155" s="173" t="s">
        <v>28</v>
      </c>
      <c r="R155" s="143">
        <v>0</v>
      </c>
      <c r="S155" s="145">
        <v>0</v>
      </c>
      <c r="T155" s="258"/>
      <c r="U155" s="154"/>
      <c r="V155" s="152"/>
      <c r="W155" s="156"/>
      <c r="X155" s="156"/>
      <c r="Y155" s="156"/>
      <c r="Z155" s="171"/>
      <c r="AA155" s="134"/>
      <c r="AB155" s="134"/>
      <c r="AC155" s="134"/>
      <c r="AD155" s="134"/>
    </row>
    <row r="156" spans="1:41" s="35" customFormat="1" ht="37.5" customHeight="1" x14ac:dyDescent="0.25">
      <c r="B156" s="214"/>
      <c r="C156" s="262"/>
      <c r="D156" s="27"/>
      <c r="E156" s="27"/>
      <c r="F156" s="27"/>
      <c r="G156" s="27"/>
      <c r="H156" s="27"/>
      <c r="I156" s="27"/>
      <c r="J156" s="27"/>
      <c r="K156" s="27"/>
      <c r="L156" s="27"/>
      <c r="M156" s="27"/>
      <c r="N156" s="27"/>
      <c r="O156" s="27"/>
      <c r="P156" s="181"/>
      <c r="Q156" s="174"/>
      <c r="R156" s="144"/>
      <c r="S156" s="145"/>
      <c r="T156" s="259"/>
      <c r="U156" s="155"/>
      <c r="V156" s="153"/>
      <c r="W156" s="157"/>
      <c r="X156" s="157"/>
      <c r="Y156" s="157"/>
      <c r="Z156" s="172"/>
      <c r="AA156" s="135"/>
      <c r="AB156" s="135"/>
      <c r="AC156" s="135"/>
      <c r="AD156" s="135"/>
    </row>
    <row r="157" spans="1:41" s="35" customFormat="1" ht="37.5" customHeight="1" x14ac:dyDescent="0.25">
      <c r="B157" s="214"/>
      <c r="C157" s="262" t="s">
        <v>84</v>
      </c>
      <c r="D157" s="27"/>
      <c r="E157" s="27"/>
      <c r="F157" s="27"/>
      <c r="G157" s="88"/>
      <c r="H157" s="27"/>
      <c r="I157" s="28">
        <v>1</v>
      </c>
      <c r="J157" s="27"/>
      <c r="K157" s="27"/>
      <c r="L157" s="27"/>
      <c r="M157" s="27"/>
      <c r="N157" s="27"/>
      <c r="O157" s="27"/>
      <c r="P157" s="181"/>
      <c r="Q157" s="173" t="s">
        <v>28</v>
      </c>
      <c r="R157" s="143">
        <v>0</v>
      </c>
      <c r="S157" s="145">
        <v>0</v>
      </c>
      <c r="T157" s="152"/>
      <c r="U157" s="154"/>
      <c r="V157" s="152"/>
      <c r="W157" s="156"/>
      <c r="X157" s="156"/>
      <c r="Y157" s="156"/>
      <c r="Z157" s="171"/>
      <c r="AA157" s="134"/>
      <c r="AB157" s="134"/>
      <c r="AC157" s="134"/>
      <c r="AD157" s="134"/>
    </row>
    <row r="158" spans="1:41" s="35" customFormat="1" ht="37.5" customHeight="1" x14ac:dyDescent="0.25">
      <c r="B158" s="214"/>
      <c r="C158" s="262"/>
      <c r="D158" s="27"/>
      <c r="E158" s="27"/>
      <c r="F158" s="27"/>
      <c r="G158" s="27"/>
      <c r="H158" s="27"/>
      <c r="I158" s="27"/>
      <c r="J158" s="27"/>
      <c r="K158" s="27"/>
      <c r="L158" s="27"/>
      <c r="M158" s="27"/>
      <c r="N158" s="27"/>
      <c r="O158" s="27"/>
      <c r="P158" s="181"/>
      <c r="Q158" s="174"/>
      <c r="R158" s="144"/>
      <c r="S158" s="145"/>
      <c r="T158" s="153"/>
      <c r="U158" s="155"/>
      <c r="V158" s="153"/>
      <c r="W158" s="157"/>
      <c r="X158" s="157"/>
      <c r="Y158" s="157"/>
      <c r="Z158" s="172"/>
      <c r="AA158" s="135"/>
      <c r="AB158" s="135"/>
      <c r="AC158" s="135"/>
      <c r="AD158" s="135"/>
    </row>
    <row r="159" spans="1:41" ht="15" customHeight="1" x14ac:dyDescent="0.25">
      <c r="B159" s="214"/>
      <c r="C159" s="250" t="s">
        <v>85</v>
      </c>
      <c r="D159" s="27"/>
      <c r="E159" s="27"/>
      <c r="F159" s="27"/>
      <c r="G159" s="71"/>
      <c r="H159" s="27"/>
      <c r="I159" s="27"/>
      <c r="J159" s="28">
        <v>1</v>
      </c>
      <c r="K159" s="27"/>
      <c r="L159" s="27"/>
      <c r="M159" s="27"/>
      <c r="N159" s="27"/>
      <c r="O159" s="27"/>
      <c r="P159" s="181"/>
      <c r="Q159" s="173" t="s">
        <v>28</v>
      </c>
      <c r="R159" s="143">
        <v>0</v>
      </c>
      <c r="S159" s="145">
        <v>0</v>
      </c>
      <c r="T159" s="152"/>
      <c r="U159" s="154"/>
      <c r="V159" s="152"/>
      <c r="W159" s="156"/>
      <c r="X159" s="156"/>
      <c r="Y159" s="156"/>
      <c r="Z159" s="166"/>
      <c r="AA159" s="126"/>
      <c r="AB159" s="126"/>
      <c r="AC159" s="126"/>
      <c r="AD159" s="126"/>
    </row>
    <row r="160" spans="1:41" ht="36.75" customHeight="1" x14ac:dyDescent="0.25">
      <c r="B160" s="214"/>
      <c r="C160" s="252"/>
      <c r="D160" s="27"/>
      <c r="E160" s="27"/>
      <c r="F160" s="27"/>
      <c r="G160" s="27"/>
      <c r="H160" s="27"/>
      <c r="I160" s="27"/>
      <c r="J160" s="27"/>
      <c r="K160" s="27"/>
      <c r="L160" s="27"/>
      <c r="M160" s="27"/>
      <c r="N160" s="27"/>
      <c r="O160" s="27"/>
      <c r="P160" s="181"/>
      <c r="Q160" s="174"/>
      <c r="R160" s="144"/>
      <c r="S160" s="145"/>
      <c r="T160" s="153"/>
      <c r="U160" s="155"/>
      <c r="V160" s="153"/>
      <c r="W160" s="157"/>
      <c r="X160" s="157"/>
      <c r="Y160" s="157"/>
      <c r="Z160" s="167"/>
      <c r="AA160" s="127"/>
      <c r="AB160" s="127"/>
      <c r="AC160" s="127"/>
      <c r="AD160" s="127"/>
    </row>
    <row r="161" spans="1:41" ht="30.75" customHeight="1" x14ac:dyDescent="0.25">
      <c r="B161" s="214"/>
      <c r="C161" s="250" t="s">
        <v>86</v>
      </c>
      <c r="D161" s="27"/>
      <c r="E161" s="27"/>
      <c r="F161" s="27"/>
      <c r="G161" s="27"/>
      <c r="H161" s="27"/>
      <c r="I161" s="27"/>
      <c r="J161" s="71"/>
      <c r="K161" s="28">
        <v>1</v>
      </c>
      <c r="L161" s="27"/>
      <c r="M161" s="27"/>
      <c r="N161" s="27"/>
      <c r="O161" s="27"/>
      <c r="P161" s="181"/>
      <c r="Q161" s="173" t="s">
        <v>28</v>
      </c>
      <c r="R161" s="143">
        <v>0</v>
      </c>
      <c r="S161" s="145">
        <v>0</v>
      </c>
      <c r="T161" s="152"/>
      <c r="U161" s="154"/>
      <c r="V161" s="152"/>
      <c r="W161" s="156"/>
      <c r="X161" s="156"/>
      <c r="Y161" s="156"/>
      <c r="Z161" s="171"/>
      <c r="AA161" s="126"/>
      <c r="AB161" s="126"/>
      <c r="AC161" s="126"/>
      <c r="AD161" s="126"/>
    </row>
    <row r="162" spans="1:41" ht="30.75" customHeight="1" x14ac:dyDescent="0.25">
      <c r="B162" s="214"/>
      <c r="C162" s="252"/>
      <c r="D162" s="27"/>
      <c r="E162" s="27"/>
      <c r="F162" s="27"/>
      <c r="G162" s="27"/>
      <c r="H162" s="27"/>
      <c r="I162" s="27"/>
      <c r="J162" s="27"/>
      <c r="K162" s="27"/>
      <c r="L162" s="27"/>
      <c r="M162" s="27"/>
      <c r="N162" s="27"/>
      <c r="O162" s="27"/>
      <c r="P162" s="181"/>
      <c r="Q162" s="174"/>
      <c r="R162" s="144"/>
      <c r="S162" s="145"/>
      <c r="T162" s="153"/>
      <c r="U162" s="155"/>
      <c r="V162" s="153"/>
      <c r="W162" s="157"/>
      <c r="X162" s="157"/>
      <c r="Y162" s="157"/>
      <c r="Z162" s="172"/>
      <c r="AA162" s="127"/>
      <c r="AB162" s="127"/>
      <c r="AC162" s="127"/>
      <c r="AD162" s="127"/>
    </row>
    <row r="163" spans="1:41" ht="25.5" customHeight="1" x14ac:dyDescent="0.25">
      <c r="B163" s="214"/>
      <c r="C163" s="263" t="s">
        <v>87</v>
      </c>
      <c r="D163" s="27"/>
      <c r="E163" s="27"/>
      <c r="F163" s="27"/>
      <c r="G163" s="27"/>
      <c r="H163" s="27"/>
      <c r="I163" s="27"/>
      <c r="J163" s="71"/>
      <c r="K163" s="27"/>
      <c r="L163" s="28">
        <v>1</v>
      </c>
      <c r="M163" s="27"/>
      <c r="N163" s="27"/>
      <c r="O163" s="27"/>
      <c r="P163" s="181"/>
      <c r="Q163" s="173" t="s">
        <v>28</v>
      </c>
      <c r="R163" s="143">
        <v>0</v>
      </c>
      <c r="S163" s="145">
        <v>0</v>
      </c>
      <c r="T163" s="152"/>
      <c r="U163" s="154"/>
      <c r="V163" s="152"/>
      <c r="W163" s="156"/>
      <c r="X163" s="156"/>
      <c r="Y163" s="156"/>
      <c r="Z163" s="171"/>
      <c r="AA163" s="126"/>
      <c r="AB163" s="126"/>
      <c r="AC163" s="126"/>
      <c r="AD163" s="126"/>
    </row>
    <row r="164" spans="1:41" ht="25.5" customHeight="1" x14ac:dyDescent="0.25">
      <c r="B164" s="214"/>
      <c r="C164" s="264"/>
      <c r="D164" s="27"/>
      <c r="E164" s="27"/>
      <c r="F164" s="27"/>
      <c r="G164" s="27"/>
      <c r="H164" s="27"/>
      <c r="I164" s="27"/>
      <c r="J164" s="27"/>
      <c r="K164" s="27"/>
      <c r="L164" s="27"/>
      <c r="M164" s="27"/>
      <c r="N164" s="27"/>
      <c r="O164" s="27"/>
      <c r="P164" s="181"/>
      <c r="Q164" s="174"/>
      <c r="R164" s="144"/>
      <c r="S164" s="145"/>
      <c r="T164" s="153"/>
      <c r="U164" s="155"/>
      <c r="V164" s="153"/>
      <c r="W164" s="157"/>
      <c r="X164" s="157"/>
      <c r="Y164" s="157"/>
      <c r="Z164" s="172"/>
      <c r="AA164" s="127"/>
      <c r="AB164" s="127"/>
      <c r="AC164" s="127"/>
      <c r="AD164" s="127"/>
    </row>
    <row r="165" spans="1:41" ht="28.5" customHeight="1" x14ac:dyDescent="0.25">
      <c r="B165" s="214"/>
      <c r="C165" s="262" t="s">
        <v>88</v>
      </c>
      <c r="D165" s="27"/>
      <c r="E165" s="27"/>
      <c r="F165" s="27"/>
      <c r="G165" s="27"/>
      <c r="H165" s="27"/>
      <c r="I165" s="27"/>
      <c r="J165" s="28">
        <v>1</v>
      </c>
      <c r="K165" s="27"/>
      <c r="L165" s="27"/>
      <c r="M165" s="27"/>
      <c r="N165" s="27"/>
      <c r="O165" s="27"/>
      <c r="P165" s="181"/>
      <c r="Q165" s="173" t="s">
        <v>28</v>
      </c>
      <c r="R165" s="143">
        <v>0</v>
      </c>
      <c r="S165" s="145">
        <v>0</v>
      </c>
      <c r="T165" s="152"/>
      <c r="U165" s="154"/>
      <c r="V165" s="152"/>
      <c r="W165" s="156"/>
      <c r="X165" s="156"/>
      <c r="Y165" s="239"/>
      <c r="Z165" s="171"/>
      <c r="AA165" s="126"/>
      <c r="AB165" s="126"/>
      <c r="AC165" s="126"/>
      <c r="AD165" s="126"/>
    </row>
    <row r="166" spans="1:41" ht="26.25" customHeight="1" x14ac:dyDescent="0.25">
      <c r="B166" s="214"/>
      <c r="C166" s="262"/>
      <c r="D166" s="27"/>
      <c r="E166" s="27"/>
      <c r="F166" s="27"/>
      <c r="G166" s="27"/>
      <c r="H166" s="27"/>
      <c r="I166" s="27"/>
      <c r="J166" s="27"/>
      <c r="K166" s="27"/>
      <c r="L166" s="27"/>
      <c r="M166" s="27"/>
      <c r="N166" s="27"/>
      <c r="O166" s="27"/>
      <c r="P166" s="181"/>
      <c r="Q166" s="174"/>
      <c r="R166" s="144"/>
      <c r="S166" s="145"/>
      <c r="T166" s="153"/>
      <c r="U166" s="155"/>
      <c r="V166" s="153"/>
      <c r="W166" s="157"/>
      <c r="X166" s="157"/>
      <c r="Y166" s="240"/>
      <c r="Z166" s="172"/>
      <c r="AA166" s="127"/>
      <c r="AB166" s="127"/>
      <c r="AC166" s="127"/>
      <c r="AD166" s="127"/>
    </row>
    <row r="167" spans="1:41" ht="33" customHeight="1" x14ac:dyDescent="0.25">
      <c r="B167" s="214"/>
      <c r="C167" s="195" t="s">
        <v>162</v>
      </c>
      <c r="D167" s="27"/>
      <c r="E167" s="27"/>
      <c r="F167" s="27"/>
      <c r="G167" s="28">
        <v>1</v>
      </c>
      <c r="H167" s="27"/>
      <c r="I167" s="27"/>
      <c r="J167" s="27"/>
      <c r="K167" s="27"/>
      <c r="L167" s="27"/>
      <c r="M167" s="27"/>
      <c r="N167" s="27"/>
      <c r="O167" s="27"/>
      <c r="P167" s="181"/>
      <c r="Q167" s="173" t="s">
        <v>163</v>
      </c>
      <c r="R167" s="143">
        <v>0</v>
      </c>
      <c r="S167" s="128">
        <v>0</v>
      </c>
      <c r="T167" s="69"/>
      <c r="U167" s="70"/>
      <c r="V167" s="69"/>
      <c r="W167" s="76"/>
      <c r="X167" s="76"/>
      <c r="Y167" s="90"/>
      <c r="Z167" s="91"/>
      <c r="AA167" s="126"/>
      <c r="AB167" s="126"/>
      <c r="AC167" s="126"/>
      <c r="AD167" s="126"/>
    </row>
    <row r="168" spans="1:41" ht="30.75" customHeight="1" x14ac:dyDescent="0.25">
      <c r="B168" s="214"/>
      <c r="C168" s="196"/>
      <c r="D168" s="27"/>
      <c r="E168" s="27"/>
      <c r="F168" s="27"/>
      <c r="G168" s="71"/>
      <c r="H168" s="27"/>
      <c r="I168" s="27"/>
      <c r="J168" s="27"/>
      <c r="K168" s="27"/>
      <c r="L168" s="27"/>
      <c r="M168" s="27"/>
      <c r="N168" s="27"/>
      <c r="O168" s="27"/>
      <c r="P168" s="182"/>
      <c r="Q168" s="174"/>
      <c r="R168" s="144"/>
      <c r="S168" s="129"/>
      <c r="T168" s="69"/>
      <c r="U168" s="70"/>
      <c r="V168" s="69"/>
      <c r="W168" s="76"/>
      <c r="X168" s="76"/>
      <c r="Y168" s="90"/>
      <c r="Z168" s="91"/>
      <c r="AA168" s="127"/>
      <c r="AB168" s="127"/>
      <c r="AC168" s="127"/>
      <c r="AD168" s="127"/>
    </row>
    <row r="169" spans="1:41" s="30" customFormat="1" ht="15" customHeight="1" x14ac:dyDescent="0.25">
      <c r="A169"/>
      <c r="B169" s="193" t="s">
        <v>30</v>
      </c>
      <c r="C169" s="194"/>
      <c r="D169" s="29">
        <f>+D153+D155+D157+D159+D161+D163+D165+D167</f>
        <v>0</v>
      </c>
      <c r="E169" s="29">
        <f t="shared" ref="E169:O169" si="10">+E153+E155+E157+E159+E161+E163+E165+E167</f>
        <v>0</v>
      </c>
      <c r="F169" s="29">
        <f t="shared" si="10"/>
        <v>0</v>
      </c>
      <c r="G169" s="29">
        <f t="shared" si="10"/>
        <v>2</v>
      </c>
      <c r="H169" s="29">
        <f t="shared" si="10"/>
        <v>1</v>
      </c>
      <c r="I169" s="29">
        <f t="shared" si="10"/>
        <v>1</v>
      </c>
      <c r="J169" s="29">
        <f t="shared" si="10"/>
        <v>2</v>
      </c>
      <c r="K169" s="29">
        <f t="shared" si="10"/>
        <v>1</v>
      </c>
      <c r="L169" s="29">
        <f t="shared" si="10"/>
        <v>1</v>
      </c>
      <c r="M169" s="29">
        <f t="shared" si="10"/>
        <v>0</v>
      </c>
      <c r="N169" s="29">
        <f t="shared" si="10"/>
        <v>0</v>
      </c>
      <c r="O169" s="29">
        <f t="shared" si="10"/>
        <v>0</v>
      </c>
      <c r="P169" s="52"/>
      <c r="Q169" s="53"/>
      <c r="R169" s="56">
        <v>13000000</v>
      </c>
      <c r="S169" s="56">
        <f>SUM(S153:S168)</f>
        <v>0</v>
      </c>
      <c r="T169" s="56"/>
      <c r="U169" s="57"/>
      <c r="V169" s="56"/>
      <c r="W169" s="58"/>
      <c r="X169" s="58"/>
      <c r="Y169" s="58"/>
      <c r="Z169" s="58"/>
      <c r="AA169" s="116"/>
      <c r="AB169" s="116"/>
      <c r="AC169" s="116"/>
      <c r="AD169" s="116"/>
      <c r="AE169"/>
      <c r="AF169"/>
      <c r="AG169"/>
      <c r="AH169"/>
      <c r="AI169"/>
      <c r="AJ169"/>
      <c r="AK169"/>
      <c r="AL169"/>
      <c r="AM169"/>
      <c r="AN169"/>
      <c r="AO169"/>
    </row>
    <row r="170" spans="1:41" s="30" customFormat="1" ht="15" customHeight="1" x14ac:dyDescent="0.25">
      <c r="A170"/>
      <c r="B170" s="193" t="s">
        <v>31</v>
      </c>
      <c r="C170" s="194"/>
      <c r="D170" s="29">
        <f>+D154+D156+D158+D160+D162+D164+D166+D168</f>
        <v>0</v>
      </c>
      <c r="E170" s="29">
        <f t="shared" ref="E170:O170" si="11">+E154+E156+E158+E160+E162+E164+E166+E168</f>
        <v>0</v>
      </c>
      <c r="F170" s="29">
        <f t="shared" si="11"/>
        <v>0</v>
      </c>
      <c r="G170" s="29">
        <f t="shared" si="11"/>
        <v>0</v>
      </c>
      <c r="H170" s="29">
        <f t="shared" si="11"/>
        <v>0</v>
      </c>
      <c r="I170" s="29">
        <f t="shared" si="11"/>
        <v>0</v>
      </c>
      <c r="J170" s="29">
        <f t="shared" si="11"/>
        <v>0</v>
      </c>
      <c r="K170" s="29">
        <f t="shared" si="11"/>
        <v>0</v>
      </c>
      <c r="L170" s="29">
        <f t="shared" si="11"/>
        <v>0</v>
      </c>
      <c r="M170" s="29">
        <f t="shared" si="11"/>
        <v>0</v>
      </c>
      <c r="N170" s="29">
        <f t="shared" si="11"/>
        <v>0</v>
      </c>
      <c r="O170" s="29">
        <f t="shared" si="11"/>
        <v>0</v>
      </c>
      <c r="P170" s="54"/>
      <c r="Q170" s="55"/>
      <c r="R170" s="59"/>
      <c r="S170" s="60"/>
      <c r="T170" s="60"/>
      <c r="U170" s="61"/>
      <c r="V170" s="61"/>
      <c r="W170" s="62"/>
      <c r="X170" s="62"/>
      <c r="Y170" s="62"/>
      <c r="Z170" s="62"/>
      <c r="AA170" s="117"/>
      <c r="AB170" s="117"/>
      <c r="AC170" s="117"/>
      <c r="AD170" s="117"/>
      <c r="AE170"/>
      <c r="AF170"/>
      <c r="AG170"/>
      <c r="AH170"/>
      <c r="AI170"/>
      <c r="AJ170"/>
      <c r="AK170"/>
      <c r="AL170"/>
      <c r="AM170"/>
      <c r="AN170"/>
      <c r="AO170"/>
    </row>
    <row r="171" spans="1:41" x14ac:dyDescent="0.25">
      <c r="B171" s="188" t="s">
        <v>89</v>
      </c>
      <c r="C171" s="188"/>
      <c r="D171" s="49"/>
      <c r="E171" s="49"/>
      <c r="F171" s="49"/>
      <c r="G171" s="49"/>
      <c r="H171" s="49"/>
      <c r="I171" s="49"/>
      <c r="J171" s="49"/>
      <c r="K171" s="49"/>
      <c r="L171" s="49"/>
      <c r="M171" s="49"/>
      <c r="N171" s="49"/>
      <c r="O171" s="49"/>
      <c r="P171" s="49"/>
      <c r="Q171" s="49"/>
      <c r="R171" s="49"/>
      <c r="S171" s="49"/>
      <c r="T171" s="49"/>
      <c r="U171" s="49"/>
      <c r="V171" s="49"/>
      <c r="W171" s="49"/>
      <c r="X171" s="49"/>
      <c r="Y171" s="49"/>
      <c r="Z171" s="26"/>
      <c r="AA171" s="105"/>
      <c r="AB171" s="105"/>
      <c r="AC171" s="118"/>
      <c r="AD171" s="119"/>
      <c r="AE171" s="3"/>
      <c r="AF171" s="3"/>
      <c r="AG171" s="3"/>
      <c r="AH171" s="3"/>
      <c r="AI171" s="3"/>
      <c r="AJ171" s="3"/>
      <c r="AK171" s="3"/>
      <c r="AL171" s="3"/>
      <c r="AM171" s="3"/>
      <c r="AN171" s="3"/>
      <c r="AO171" s="3"/>
    </row>
    <row r="172" spans="1:41" ht="32.25" customHeight="1" x14ac:dyDescent="0.25">
      <c r="B172" s="249" t="s">
        <v>90</v>
      </c>
      <c r="C172" s="250"/>
      <c r="D172" s="27"/>
      <c r="E172" s="27"/>
      <c r="F172" s="27"/>
      <c r="G172" s="27"/>
      <c r="H172" s="27"/>
      <c r="I172" s="28">
        <v>1</v>
      </c>
      <c r="J172" s="27"/>
      <c r="K172" s="27"/>
      <c r="L172" s="27"/>
      <c r="M172" s="28">
        <v>1</v>
      </c>
      <c r="N172" s="27"/>
      <c r="O172" s="27"/>
      <c r="P172" s="197">
        <v>160</v>
      </c>
      <c r="Q172" s="173" t="s">
        <v>28</v>
      </c>
      <c r="R172" s="128">
        <v>0</v>
      </c>
      <c r="S172" s="128">
        <v>0</v>
      </c>
      <c r="T172" s="152"/>
      <c r="U172" s="154"/>
      <c r="V172" s="152"/>
      <c r="W172" s="156"/>
      <c r="X172" s="163"/>
      <c r="Y172" s="163"/>
      <c r="Z172" s="171"/>
      <c r="AA172" s="114"/>
      <c r="AB172" s="114"/>
      <c r="AC172" s="114"/>
      <c r="AD172" s="114"/>
      <c r="AE172" s="3"/>
      <c r="AF172" s="3"/>
      <c r="AG172" s="3"/>
      <c r="AH172" s="3"/>
      <c r="AI172" s="3"/>
      <c r="AJ172" s="3"/>
      <c r="AK172" s="3"/>
      <c r="AL172" s="3"/>
      <c r="AM172" s="3"/>
      <c r="AN172" s="3"/>
      <c r="AO172" s="3"/>
    </row>
    <row r="173" spans="1:41" ht="33" customHeight="1" x14ac:dyDescent="0.25">
      <c r="B173" s="251"/>
      <c r="C173" s="252"/>
      <c r="D173" s="27"/>
      <c r="E173" s="27"/>
      <c r="F173" s="27"/>
      <c r="G173" s="27"/>
      <c r="H173" s="27"/>
      <c r="I173" s="27"/>
      <c r="J173" s="27"/>
      <c r="K173" s="27"/>
      <c r="L173" s="27"/>
      <c r="M173" s="27"/>
      <c r="N173" s="27"/>
      <c r="O173" s="27"/>
      <c r="P173" s="198"/>
      <c r="Q173" s="174"/>
      <c r="R173" s="129"/>
      <c r="S173" s="129"/>
      <c r="T173" s="153"/>
      <c r="U173" s="155"/>
      <c r="V173" s="153"/>
      <c r="W173" s="157"/>
      <c r="X173" s="164"/>
      <c r="Y173" s="164"/>
      <c r="Z173" s="172"/>
      <c r="AA173" s="115"/>
      <c r="AB173" s="115"/>
      <c r="AC173" s="115"/>
      <c r="AD173" s="115"/>
      <c r="AE173" s="3"/>
      <c r="AF173" s="3"/>
      <c r="AG173" s="3"/>
      <c r="AH173" s="3"/>
      <c r="AI173" s="3"/>
      <c r="AJ173" s="3"/>
      <c r="AK173" s="3"/>
      <c r="AL173" s="3"/>
      <c r="AM173" s="3"/>
      <c r="AN173" s="3"/>
      <c r="AO173" s="3"/>
    </row>
    <row r="174" spans="1:41" ht="182.25" customHeight="1" x14ac:dyDescent="0.25">
      <c r="B174" s="249" t="s">
        <v>91</v>
      </c>
      <c r="C174" s="250"/>
      <c r="D174" s="27"/>
      <c r="E174" s="28">
        <v>1</v>
      </c>
      <c r="F174" s="28">
        <v>1</v>
      </c>
      <c r="G174" s="28">
        <v>1</v>
      </c>
      <c r="H174" s="28">
        <v>1</v>
      </c>
      <c r="I174" s="28">
        <v>1</v>
      </c>
      <c r="J174" s="28">
        <v>1</v>
      </c>
      <c r="K174" s="28">
        <v>1</v>
      </c>
      <c r="L174" s="28">
        <v>1</v>
      </c>
      <c r="M174" s="28">
        <v>1</v>
      </c>
      <c r="N174" s="27"/>
      <c r="O174" s="27"/>
      <c r="P174" s="198"/>
      <c r="Q174" s="173" t="s">
        <v>28</v>
      </c>
      <c r="R174" s="128">
        <v>0</v>
      </c>
      <c r="S174" s="128">
        <v>0</v>
      </c>
      <c r="T174" s="152"/>
      <c r="U174" s="154"/>
      <c r="V174" s="152"/>
      <c r="W174" s="156"/>
      <c r="X174" s="163"/>
      <c r="Y174" s="163"/>
      <c r="Z174" s="171"/>
      <c r="AA174" s="133"/>
      <c r="AB174" s="133"/>
      <c r="AC174" s="133"/>
      <c r="AD174" s="133"/>
      <c r="AE174" s="3"/>
      <c r="AF174" s="3"/>
      <c r="AG174" s="3"/>
      <c r="AH174" s="3"/>
      <c r="AI174" s="3"/>
      <c r="AJ174" s="3"/>
      <c r="AK174" s="3"/>
      <c r="AL174" s="3"/>
      <c r="AM174" s="3"/>
      <c r="AN174" s="3"/>
      <c r="AO174" s="3"/>
    </row>
    <row r="175" spans="1:41" ht="182.25" customHeight="1" x14ac:dyDescent="0.25">
      <c r="B175" s="251"/>
      <c r="C175" s="252"/>
      <c r="D175" s="27"/>
      <c r="E175" s="27"/>
      <c r="F175" s="27"/>
      <c r="G175" s="27"/>
      <c r="H175" s="27"/>
      <c r="I175" s="27"/>
      <c r="J175" s="27"/>
      <c r="K175" s="27"/>
      <c r="L175" s="27"/>
      <c r="M175" s="27"/>
      <c r="N175" s="27"/>
      <c r="O175" s="27"/>
      <c r="P175" s="199"/>
      <c r="Q175" s="174"/>
      <c r="R175" s="129"/>
      <c r="S175" s="129"/>
      <c r="T175" s="153"/>
      <c r="U175" s="155"/>
      <c r="V175" s="153"/>
      <c r="W175" s="157"/>
      <c r="X175" s="164"/>
      <c r="Y175" s="164"/>
      <c r="Z175" s="172"/>
      <c r="AA175" s="133"/>
      <c r="AB175" s="133"/>
      <c r="AC175" s="133"/>
      <c r="AD175" s="133"/>
      <c r="AE175" s="3"/>
      <c r="AF175" s="3"/>
      <c r="AG175" s="3"/>
      <c r="AH175" s="3"/>
      <c r="AI175" s="3"/>
      <c r="AJ175" s="3"/>
      <c r="AK175" s="3"/>
      <c r="AL175" s="3"/>
      <c r="AM175" s="3"/>
      <c r="AN175" s="3"/>
      <c r="AO175" s="3"/>
    </row>
    <row r="176" spans="1:41" s="30" customFormat="1" x14ac:dyDescent="0.25">
      <c r="A176"/>
      <c r="B176" s="193" t="s">
        <v>30</v>
      </c>
      <c r="C176" s="194"/>
      <c r="D176" s="29">
        <f t="shared" ref="D176:O176" si="12">+D172+D174</f>
        <v>0</v>
      </c>
      <c r="E176" s="29">
        <f t="shared" si="12"/>
        <v>1</v>
      </c>
      <c r="F176" s="29">
        <f t="shared" si="12"/>
        <v>1</v>
      </c>
      <c r="G176" s="29">
        <f t="shared" si="12"/>
        <v>1</v>
      </c>
      <c r="H176" s="29">
        <f t="shared" si="12"/>
        <v>1</v>
      </c>
      <c r="I176" s="29">
        <f t="shared" si="12"/>
        <v>2</v>
      </c>
      <c r="J176" s="29">
        <f t="shared" si="12"/>
        <v>1</v>
      </c>
      <c r="K176" s="29">
        <f t="shared" si="12"/>
        <v>1</v>
      </c>
      <c r="L176" s="29">
        <f t="shared" si="12"/>
        <v>1</v>
      </c>
      <c r="M176" s="29">
        <f t="shared" si="12"/>
        <v>2</v>
      </c>
      <c r="N176" s="29">
        <f t="shared" si="12"/>
        <v>0</v>
      </c>
      <c r="O176" s="29">
        <f t="shared" si="12"/>
        <v>0</v>
      </c>
      <c r="P176" s="52"/>
      <c r="Q176" s="53"/>
      <c r="R176" s="56">
        <f>SUM(R172:R175)</f>
        <v>0</v>
      </c>
      <c r="S176" s="56">
        <f>SUM(S172:S175)</f>
        <v>0</v>
      </c>
      <c r="T176" s="56"/>
      <c r="U176" s="57"/>
      <c r="V176" s="56"/>
      <c r="W176" s="58"/>
      <c r="X176" s="58"/>
      <c r="Y176" s="58"/>
      <c r="Z176" s="58"/>
      <c r="AA176" s="116"/>
      <c r="AB176" s="116"/>
      <c r="AC176" s="116"/>
      <c r="AD176" s="116"/>
      <c r="AE176"/>
      <c r="AF176"/>
      <c r="AG176"/>
      <c r="AH176"/>
      <c r="AI176"/>
      <c r="AJ176"/>
      <c r="AK176"/>
      <c r="AL176"/>
      <c r="AM176"/>
      <c r="AN176"/>
      <c r="AO176"/>
    </row>
    <row r="177" spans="1:41" s="30" customFormat="1" x14ac:dyDescent="0.25">
      <c r="A177"/>
      <c r="B177" s="193" t="s">
        <v>31</v>
      </c>
      <c r="C177" s="194"/>
      <c r="D177" s="29">
        <f>+D173+D175</f>
        <v>0</v>
      </c>
      <c r="E177" s="29">
        <f>+E173+E175</f>
        <v>0</v>
      </c>
      <c r="F177" s="29">
        <f t="shared" ref="F177:O177" si="13">+F173+F175</f>
        <v>0</v>
      </c>
      <c r="G177" s="29">
        <f t="shared" si="13"/>
        <v>0</v>
      </c>
      <c r="H177" s="29">
        <f t="shared" si="13"/>
        <v>0</v>
      </c>
      <c r="I177" s="29">
        <f t="shared" si="13"/>
        <v>0</v>
      </c>
      <c r="J177" s="29">
        <f t="shared" si="13"/>
        <v>0</v>
      </c>
      <c r="K177" s="29">
        <f t="shared" si="13"/>
        <v>0</v>
      </c>
      <c r="L177" s="29">
        <f t="shared" si="13"/>
        <v>0</v>
      </c>
      <c r="M177" s="29">
        <f t="shared" si="13"/>
        <v>0</v>
      </c>
      <c r="N177" s="29">
        <f t="shared" si="13"/>
        <v>0</v>
      </c>
      <c r="O177" s="29">
        <f t="shared" si="13"/>
        <v>0</v>
      </c>
      <c r="P177" s="54"/>
      <c r="Q177" s="55"/>
      <c r="R177" s="59"/>
      <c r="S177" s="60"/>
      <c r="T177" s="60"/>
      <c r="U177" s="61"/>
      <c r="V177" s="61"/>
      <c r="W177" s="62"/>
      <c r="X177" s="62"/>
      <c r="Y177" s="62"/>
      <c r="Z177" s="62"/>
      <c r="AA177" s="117"/>
      <c r="AB177" s="117"/>
      <c r="AC177" s="117"/>
      <c r="AD177" s="117"/>
      <c r="AE177"/>
      <c r="AF177"/>
      <c r="AG177"/>
      <c r="AH177"/>
      <c r="AI177"/>
      <c r="AJ177"/>
      <c r="AK177"/>
      <c r="AL177"/>
      <c r="AM177"/>
      <c r="AN177"/>
      <c r="AO177"/>
    </row>
    <row r="178" spans="1:41" s="31" customFormat="1" x14ac:dyDescent="0.25">
      <c r="A178"/>
      <c r="B178" s="247" t="s">
        <v>182</v>
      </c>
      <c r="C178" s="248"/>
      <c r="D178" s="43">
        <f>+D18+D69+D82+D129+D150+D176+D169</f>
        <v>3</v>
      </c>
      <c r="E178" s="43">
        <f t="shared" ref="E178:O178" si="14">+E18+E69+E82+E129+E150+E176+E169</f>
        <v>9</v>
      </c>
      <c r="F178" s="43">
        <f t="shared" si="14"/>
        <v>18</v>
      </c>
      <c r="G178" s="43">
        <f t="shared" si="14"/>
        <v>18</v>
      </c>
      <c r="H178" s="43">
        <f t="shared" si="14"/>
        <v>11</v>
      </c>
      <c r="I178" s="43">
        <f t="shared" si="14"/>
        <v>20</v>
      </c>
      <c r="J178" s="43">
        <f t="shared" si="14"/>
        <v>15</v>
      </c>
      <c r="K178" s="43">
        <f t="shared" si="14"/>
        <v>15</v>
      </c>
      <c r="L178" s="43">
        <f t="shared" si="14"/>
        <v>22</v>
      </c>
      <c r="M178" s="43">
        <f t="shared" si="14"/>
        <v>9</v>
      </c>
      <c r="N178" s="43">
        <f t="shared" si="14"/>
        <v>1</v>
      </c>
      <c r="O178" s="43">
        <f t="shared" si="14"/>
        <v>3</v>
      </c>
      <c r="P178" s="253" t="s">
        <v>171</v>
      </c>
      <c r="Q178" s="254"/>
      <c r="R178" s="94">
        <f>+R18+R69+R82+R129+R150+R176+R169</f>
        <v>79576000</v>
      </c>
      <c r="S178" s="44">
        <f>+S176+S169+S150+S129+S82+S69+S18</f>
        <v>0</v>
      </c>
      <c r="T178" s="44"/>
      <c r="U178" s="45"/>
      <c r="V178" s="44"/>
      <c r="W178" s="46"/>
      <c r="X178" s="47"/>
      <c r="Y178" s="47"/>
      <c r="Z178" s="47"/>
      <c r="AA178" s="111"/>
      <c r="AB178" s="111"/>
      <c r="AC178" s="111"/>
      <c r="AD178" s="111"/>
      <c r="AE178"/>
      <c r="AF178"/>
      <c r="AG178"/>
      <c r="AH178"/>
      <c r="AI178"/>
      <c r="AJ178"/>
      <c r="AK178"/>
      <c r="AL178"/>
      <c r="AM178"/>
      <c r="AN178"/>
      <c r="AO178"/>
    </row>
    <row r="179" spans="1:41" s="31" customFormat="1" x14ac:dyDescent="0.25">
      <c r="A179"/>
      <c r="B179" s="97"/>
      <c r="C179" s="98" t="s">
        <v>183</v>
      </c>
      <c r="D179" s="123">
        <v>185</v>
      </c>
      <c r="E179" s="124"/>
      <c r="F179" s="124"/>
      <c r="G179" s="124"/>
      <c r="H179" s="124"/>
      <c r="I179" s="124"/>
      <c r="J179" s="124"/>
      <c r="K179" s="124"/>
      <c r="L179" s="124"/>
      <c r="M179" s="124"/>
      <c r="N179" s="124"/>
      <c r="O179" s="125"/>
      <c r="P179" s="253" t="s">
        <v>172</v>
      </c>
      <c r="Q179" s="254"/>
      <c r="R179" s="94">
        <v>2000000</v>
      </c>
      <c r="S179" s="44"/>
      <c r="T179" s="44"/>
      <c r="U179" s="45"/>
      <c r="V179" s="44"/>
      <c r="W179" s="46"/>
      <c r="X179" s="47"/>
      <c r="Y179" s="47"/>
      <c r="Z179" s="47"/>
      <c r="AA179" s="111"/>
      <c r="AB179" s="111"/>
      <c r="AC179" s="111"/>
      <c r="AD179" s="111"/>
      <c r="AE179"/>
      <c r="AF179"/>
      <c r="AG179"/>
      <c r="AH179"/>
      <c r="AI179"/>
      <c r="AJ179"/>
      <c r="AK179"/>
      <c r="AL179"/>
      <c r="AM179"/>
      <c r="AN179"/>
      <c r="AO179"/>
    </row>
    <row r="180" spans="1:41" s="31" customFormat="1" x14ac:dyDescent="0.25">
      <c r="A180"/>
      <c r="B180" s="97"/>
      <c r="C180" s="98"/>
      <c r="D180" s="123"/>
      <c r="E180" s="124"/>
      <c r="F180" s="124"/>
      <c r="G180" s="124"/>
      <c r="H180" s="124"/>
      <c r="I180" s="124"/>
      <c r="J180" s="124"/>
      <c r="K180" s="124"/>
      <c r="L180" s="124"/>
      <c r="M180" s="124"/>
      <c r="N180" s="124"/>
      <c r="O180" s="125"/>
      <c r="P180" s="253" t="s">
        <v>170</v>
      </c>
      <c r="Q180" s="254"/>
      <c r="R180" s="94">
        <v>81576000</v>
      </c>
      <c r="S180" s="44"/>
      <c r="T180" s="44"/>
      <c r="U180" s="45"/>
      <c r="V180" s="44"/>
      <c r="W180" s="46"/>
      <c r="X180" s="47"/>
      <c r="Y180" s="47"/>
      <c r="Z180" s="47"/>
      <c r="AA180" s="111"/>
      <c r="AB180" s="111"/>
      <c r="AC180" s="111"/>
      <c r="AD180" s="111"/>
      <c r="AE180"/>
      <c r="AF180"/>
      <c r="AG180"/>
      <c r="AH180"/>
      <c r="AI180"/>
      <c r="AJ180"/>
      <c r="AK180"/>
      <c r="AL180"/>
      <c r="AM180"/>
      <c r="AN180"/>
      <c r="AO180"/>
    </row>
    <row r="181" spans="1:41" x14ac:dyDescent="0.25">
      <c r="B181" s="244" t="s">
        <v>160</v>
      </c>
      <c r="C181" s="245"/>
      <c r="D181" s="245"/>
      <c r="E181" s="245"/>
      <c r="F181" s="245"/>
      <c r="G181" s="245"/>
      <c r="H181" s="245"/>
      <c r="I181" s="245"/>
      <c r="J181" s="245"/>
      <c r="K181" s="245"/>
      <c r="L181" s="245"/>
      <c r="M181" s="245"/>
      <c r="N181" s="245"/>
      <c r="O181" s="245"/>
      <c r="P181" s="245"/>
      <c r="Q181" s="245"/>
      <c r="R181" s="245"/>
      <c r="S181" s="245"/>
      <c r="T181" s="245"/>
      <c r="U181" s="245"/>
      <c r="V181" s="246"/>
      <c r="W181" s="36"/>
      <c r="X181" s="36"/>
      <c r="Y181" s="36"/>
      <c r="Z181" s="36"/>
      <c r="AA181" s="106"/>
      <c r="AB181" s="106"/>
      <c r="AC181" s="106"/>
      <c r="AD181" s="106"/>
    </row>
    <row r="182" spans="1:41" x14ac:dyDescent="0.25">
      <c r="G182">
        <f>SUM(D178:G178)</f>
        <v>48</v>
      </c>
      <c r="I182">
        <v>124</v>
      </c>
      <c r="J182">
        <v>142</v>
      </c>
      <c r="L182">
        <f>SUM(D178:L178)</f>
        <v>131</v>
      </c>
      <c r="O182">
        <v>144</v>
      </c>
      <c r="P182" t="s">
        <v>188</v>
      </c>
      <c r="W182" s="72">
        <v>1</v>
      </c>
    </row>
    <row r="183" spans="1:41" ht="13.5" customHeight="1" x14ac:dyDescent="0.25">
      <c r="G183">
        <f>SUM(D180:G180)</f>
        <v>0</v>
      </c>
      <c r="I183">
        <v>122</v>
      </c>
      <c r="J183">
        <v>133</v>
      </c>
      <c r="L183">
        <f>SUM(D180:L180)</f>
        <v>0</v>
      </c>
      <c r="O183">
        <v>41</v>
      </c>
      <c r="P183" t="s">
        <v>189</v>
      </c>
      <c r="Q183" s="96"/>
      <c r="R183" s="95"/>
    </row>
    <row r="184" spans="1:41" x14ac:dyDescent="0.25">
      <c r="G184" s="73">
        <f>+G183*W182/O182</f>
        <v>0</v>
      </c>
      <c r="I184" s="73">
        <f>+I183*W182/O182</f>
        <v>0.84722222222222221</v>
      </c>
      <c r="J184" s="73">
        <f>+J183/J182</f>
        <v>0.93661971830985913</v>
      </c>
      <c r="L184">
        <f>+L183*100/O182</f>
        <v>0</v>
      </c>
    </row>
    <row r="185" spans="1:41" x14ac:dyDescent="0.25">
      <c r="J185">
        <f>+J183/O182</f>
        <v>0.92361111111111116</v>
      </c>
    </row>
  </sheetData>
  <autoFilter ref="A7:AO181" xr:uid="{00000000-0009-0000-0000-000000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autoFilter>
  <mergeCells count="1169">
    <mergeCell ref="S25:S26"/>
    <mergeCell ref="P132:P148"/>
    <mergeCell ref="B146:B149"/>
    <mergeCell ref="C148:C149"/>
    <mergeCell ref="Y27:Y28"/>
    <mergeCell ref="U57:U58"/>
    <mergeCell ref="V57:V58"/>
    <mergeCell ref="W57:W58"/>
    <mergeCell ref="Q93:Q94"/>
    <mergeCell ref="R93:R94"/>
    <mergeCell ref="R71:Z71"/>
    <mergeCell ref="Z49:Z50"/>
    <mergeCell ref="Y49:Y50"/>
    <mergeCell ref="W49:W50"/>
    <mergeCell ref="X49:X50"/>
    <mergeCell ref="X27:X28"/>
    <mergeCell ref="Z27:Z28"/>
    <mergeCell ref="Q78:Q79"/>
    <mergeCell ref="B97:B98"/>
    <mergeCell ref="X10:X11"/>
    <mergeCell ref="Y10:Y11"/>
    <mergeCell ref="Z10:Z11"/>
    <mergeCell ref="Q21:Q22"/>
    <mergeCell ref="C97:C98"/>
    <mergeCell ref="C51:C52"/>
    <mergeCell ref="C59:C60"/>
    <mergeCell ref="C78:C79"/>
    <mergeCell ref="C37:C38"/>
    <mergeCell ref="C74:C75"/>
    <mergeCell ref="Q74:Q75"/>
    <mergeCell ref="S39:S40"/>
    <mergeCell ref="Q76:Q77"/>
    <mergeCell ref="S55:S56"/>
    <mergeCell ref="C25:C26"/>
    <mergeCell ref="C93:C94"/>
    <mergeCell ref="Z41:Z42"/>
    <mergeCell ref="X174:X175"/>
    <mergeCell ref="Y174:Y175"/>
    <mergeCell ref="Z174:Z175"/>
    <mergeCell ref="C146:C147"/>
    <mergeCell ref="Q146:Q147"/>
    <mergeCell ref="R146:R147"/>
    <mergeCell ref="S146:S147"/>
    <mergeCell ref="T146:T147"/>
    <mergeCell ref="U146:U147"/>
    <mergeCell ref="V146:V147"/>
    <mergeCell ref="W146:W147"/>
    <mergeCell ref="X146:X147"/>
    <mergeCell ref="Y146:Y147"/>
    <mergeCell ref="Z146:Z147"/>
    <mergeCell ref="B171:C171"/>
    <mergeCell ref="Q174:Q175"/>
    <mergeCell ref="R174:R175"/>
    <mergeCell ref="Z159:Z160"/>
    <mergeCell ref="R161:R162"/>
    <mergeCell ref="C161:C162"/>
    <mergeCell ref="C165:C166"/>
    <mergeCell ref="W174:W175"/>
    <mergeCell ref="B170:C170"/>
    <mergeCell ref="B153:B168"/>
    <mergeCell ref="C167:C168"/>
    <mergeCell ref="Q167:Q168"/>
    <mergeCell ref="S167:S168"/>
    <mergeCell ref="R167:R168"/>
    <mergeCell ref="Z153:Z154"/>
    <mergeCell ref="X161:X162"/>
    <mergeCell ref="B169:C169"/>
    <mergeCell ref="S159:S160"/>
    <mergeCell ref="T159:T160"/>
    <mergeCell ref="U159:U160"/>
    <mergeCell ref="C95:C96"/>
    <mergeCell ref="C99:C100"/>
    <mergeCell ref="Q99:Q100"/>
    <mergeCell ref="Q113:Q114"/>
    <mergeCell ref="Q101:Q102"/>
    <mergeCell ref="C105:C106"/>
    <mergeCell ref="C107:C108"/>
    <mergeCell ref="S113:S114"/>
    <mergeCell ref="C103:C104"/>
    <mergeCell ref="R101:R102"/>
    <mergeCell ref="Q107:Q108"/>
    <mergeCell ref="Q105:Q106"/>
    <mergeCell ref="S105:S106"/>
    <mergeCell ref="Q103:Q104"/>
    <mergeCell ref="R113:R114"/>
    <mergeCell ref="R105:R106"/>
    <mergeCell ref="C101:C102"/>
    <mergeCell ref="Q127:Q128"/>
    <mergeCell ref="Q123:Q124"/>
    <mergeCell ref="C115:C116"/>
    <mergeCell ref="B99:B102"/>
    <mergeCell ref="S99:S100"/>
    <mergeCell ref="S161:S162"/>
    <mergeCell ref="C159:C160"/>
    <mergeCell ref="C155:C156"/>
    <mergeCell ref="C157:C158"/>
    <mergeCell ref="C142:C143"/>
    <mergeCell ref="S157:S158"/>
    <mergeCell ref="Q153:Q154"/>
    <mergeCell ref="Q155:Q156"/>
    <mergeCell ref="Q134:Q135"/>
    <mergeCell ref="W132:W133"/>
    <mergeCell ref="S155:S156"/>
    <mergeCell ref="S153:S154"/>
    <mergeCell ref="T153:T154"/>
    <mergeCell ref="S144:S145"/>
    <mergeCell ref="T132:T133"/>
    <mergeCell ref="C134:C135"/>
    <mergeCell ref="U134:U135"/>
    <mergeCell ref="T136:T137"/>
    <mergeCell ref="Q138:Q139"/>
    <mergeCell ref="U132:U133"/>
    <mergeCell ref="U157:U158"/>
    <mergeCell ref="U155:U156"/>
    <mergeCell ref="C140:C141"/>
    <mergeCell ref="Q140:Q141"/>
    <mergeCell ref="C144:C145"/>
    <mergeCell ref="C153:C154"/>
    <mergeCell ref="Q161:Q162"/>
    <mergeCell ref="U142:U143"/>
    <mergeCell ref="Q144:Q145"/>
    <mergeCell ref="R144:R145"/>
    <mergeCell ref="S132:S133"/>
    <mergeCell ref="P153:P168"/>
    <mergeCell ref="Y153:Y154"/>
    <mergeCell ref="U136:U137"/>
    <mergeCell ref="Y157:Y158"/>
    <mergeCell ref="Y155:Y156"/>
    <mergeCell ref="Y159:Y160"/>
    <mergeCell ref="T165:T166"/>
    <mergeCell ref="U165:U166"/>
    <mergeCell ref="V161:V162"/>
    <mergeCell ref="V165:V166"/>
    <mergeCell ref="T161:T162"/>
    <mergeCell ref="V163:V164"/>
    <mergeCell ref="W163:W164"/>
    <mergeCell ref="X163:X164"/>
    <mergeCell ref="S140:S141"/>
    <mergeCell ref="T140:T141"/>
    <mergeCell ref="U140:U141"/>
    <mergeCell ref="R165:R166"/>
    <mergeCell ref="S163:S164"/>
    <mergeCell ref="S165:S166"/>
    <mergeCell ref="R163:R164"/>
    <mergeCell ref="C163:C164"/>
    <mergeCell ref="U161:U162"/>
    <mergeCell ref="T163:T164"/>
    <mergeCell ref="U163:U164"/>
    <mergeCell ref="Z172:Z173"/>
    <mergeCell ref="Z161:Z162"/>
    <mergeCell ref="W165:W166"/>
    <mergeCell ref="X165:X166"/>
    <mergeCell ref="Y163:Y164"/>
    <mergeCell ref="Z163:Z164"/>
    <mergeCell ref="Y165:Y166"/>
    <mergeCell ref="Z165:Z166"/>
    <mergeCell ref="Y161:Y162"/>
    <mergeCell ref="Y172:Y173"/>
    <mergeCell ref="B181:V181"/>
    <mergeCell ref="U172:U173"/>
    <mergeCell ref="T172:T173"/>
    <mergeCell ref="S172:S173"/>
    <mergeCell ref="R172:R173"/>
    <mergeCell ref="Q172:Q173"/>
    <mergeCell ref="B178:C178"/>
    <mergeCell ref="B177:C177"/>
    <mergeCell ref="B172:C173"/>
    <mergeCell ref="B176:C176"/>
    <mergeCell ref="B174:C175"/>
    <mergeCell ref="S174:S175"/>
    <mergeCell ref="T174:T175"/>
    <mergeCell ref="U174:U175"/>
    <mergeCell ref="V174:V175"/>
    <mergeCell ref="P172:P175"/>
    <mergeCell ref="P178:Q178"/>
    <mergeCell ref="P180:Q180"/>
    <mergeCell ref="V172:V173"/>
    <mergeCell ref="P179:Q179"/>
    <mergeCell ref="Q165:Q166"/>
    <mergeCell ref="Q163:Q164"/>
    <mergeCell ref="Q117:Q118"/>
    <mergeCell ref="Q125:Q126"/>
    <mergeCell ref="S115:S116"/>
    <mergeCell ref="R117:R118"/>
    <mergeCell ref="C117:C118"/>
    <mergeCell ref="C121:C122"/>
    <mergeCell ref="C119:C120"/>
    <mergeCell ref="S121:S122"/>
    <mergeCell ref="C123:C124"/>
    <mergeCell ref="Q109:Q110"/>
    <mergeCell ref="Q111:Q112"/>
    <mergeCell ref="R109:R110"/>
    <mergeCell ref="R111:R112"/>
    <mergeCell ref="S109:S110"/>
    <mergeCell ref="S111:S112"/>
    <mergeCell ref="W172:W173"/>
    <mergeCell ref="X172:X173"/>
    <mergeCell ref="W161:W162"/>
    <mergeCell ref="Q132:Q133"/>
    <mergeCell ref="R132:R133"/>
    <mergeCell ref="V159:V160"/>
    <mergeCell ref="W159:W160"/>
    <mergeCell ref="X159:X160"/>
    <mergeCell ref="C136:C137"/>
    <mergeCell ref="Q142:Q143"/>
    <mergeCell ref="Q159:Q160"/>
    <mergeCell ref="R142:R143"/>
    <mergeCell ref="R159:R160"/>
    <mergeCell ref="Q157:Q158"/>
    <mergeCell ref="T155:T156"/>
    <mergeCell ref="S142:S143"/>
    <mergeCell ref="T142:T143"/>
    <mergeCell ref="T91:T92"/>
    <mergeCell ref="V97:V98"/>
    <mergeCell ref="W97:W98"/>
    <mergeCell ref="B127:B128"/>
    <mergeCell ref="B131:O131"/>
    <mergeCell ref="Z136:Z137"/>
    <mergeCell ref="W136:W137"/>
    <mergeCell ref="R123:R124"/>
    <mergeCell ref="Q119:Q120"/>
    <mergeCell ref="U123:U124"/>
    <mergeCell ref="V123:V124"/>
    <mergeCell ref="Q136:Q137"/>
    <mergeCell ref="R136:R137"/>
    <mergeCell ref="Z132:Z133"/>
    <mergeCell ref="V134:V135"/>
    <mergeCell ref="Y121:Y122"/>
    <mergeCell ref="X127:X128"/>
    <mergeCell ref="Y127:Y128"/>
    <mergeCell ref="Z127:Z128"/>
    <mergeCell ref="X125:X126"/>
    <mergeCell ref="Y125:Y126"/>
    <mergeCell ref="Z125:Z126"/>
    <mergeCell ref="T125:T126"/>
    <mergeCell ref="Q115:Q116"/>
    <mergeCell ref="T115:T116"/>
    <mergeCell ref="U115:U116"/>
    <mergeCell ref="Q121:Q122"/>
    <mergeCell ref="R121:R122"/>
    <mergeCell ref="V121:V122"/>
    <mergeCell ref="B103:B108"/>
    <mergeCell ref="B119:B126"/>
    <mergeCell ref="C125:C126"/>
    <mergeCell ref="Z99:Z100"/>
    <mergeCell ref="V95:V96"/>
    <mergeCell ref="Z93:Z94"/>
    <mergeCell ref="X117:X118"/>
    <mergeCell ref="X142:X143"/>
    <mergeCell ref="Y142:Y143"/>
    <mergeCell ref="X107:X108"/>
    <mergeCell ref="Y107:Y108"/>
    <mergeCell ref="V113:V114"/>
    <mergeCell ref="X91:X92"/>
    <mergeCell ref="X93:X94"/>
    <mergeCell ref="Y119:Y120"/>
    <mergeCell ref="V125:V126"/>
    <mergeCell ref="V107:V108"/>
    <mergeCell ref="V74:V75"/>
    <mergeCell ref="V127:V128"/>
    <mergeCell ref="W125:W126"/>
    <mergeCell ref="W123:W124"/>
    <mergeCell ref="Z142:Z143"/>
    <mergeCell ref="X140:X141"/>
    <mergeCell ref="Y140:Y141"/>
    <mergeCell ref="Z134:Z135"/>
    <mergeCell ref="X134:X135"/>
    <mergeCell ref="Y134:Y135"/>
    <mergeCell ref="X101:X102"/>
    <mergeCell ref="Z113:Z114"/>
    <mergeCell ref="X123:X124"/>
    <mergeCell ref="Y123:Y124"/>
    <mergeCell ref="Z123:Z124"/>
    <mergeCell ref="W121:W122"/>
    <mergeCell ref="Z121:Z122"/>
    <mergeCell ref="Y101:Y102"/>
    <mergeCell ref="Y113:Y114"/>
    <mergeCell ref="T134:T135"/>
    <mergeCell ref="U121:U122"/>
    <mergeCell ref="T119:T120"/>
    <mergeCell ref="U117:U118"/>
    <mergeCell ref="V105:V106"/>
    <mergeCell ref="V132:V133"/>
    <mergeCell ref="V117:V118"/>
    <mergeCell ref="X113:X114"/>
    <mergeCell ref="Y103:Y104"/>
    <mergeCell ref="Y105:Y106"/>
    <mergeCell ref="Y115:Y116"/>
    <mergeCell ref="Y136:Y137"/>
    <mergeCell ref="Z105:Z106"/>
    <mergeCell ref="Y138:Y139"/>
    <mergeCell ref="Z157:Z158"/>
    <mergeCell ref="X119:X120"/>
    <mergeCell ref="T127:T128"/>
    <mergeCell ref="T105:T106"/>
    <mergeCell ref="T103:T104"/>
    <mergeCell ref="U119:U120"/>
    <mergeCell ref="T109:T110"/>
    <mergeCell ref="U109:U110"/>
    <mergeCell ref="V109:V110"/>
    <mergeCell ref="V142:V143"/>
    <mergeCell ref="W142:W143"/>
    <mergeCell ref="Z29:Z30"/>
    <mergeCell ref="X41:X42"/>
    <mergeCell ref="U65:U66"/>
    <mergeCell ref="S61:S62"/>
    <mergeCell ref="S35:S36"/>
    <mergeCell ref="U47:U48"/>
    <mergeCell ref="U59:U60"/>
    <mergeCell ref="R35:R36"/>
    <mergeCell ref="S65:S66"/>
    <mergeCell ref="T45:T46"/>
    <mergeCell ref="U35:U36"/>
    <mergeCell ref="C39:C40"/>
    <mergeCell ref="V47:V48"/>
    <mergeCell ref="W47:W48"/>
    <mergeCell ref="V45:V46"/>
    <mergeCell ref="W51:W52"/>
    <mergeCell ref="W45:W46"/>
    <mergeCell ref="V39:V40"/>
    <mergeCell ref="W39:W40"/>
    <mergeCell ref="W61:W62"/>
    <mergeCell ref="Z37:Z38"/>
    <mergeCell ref="C43:C44"/>
    <mergeCell ref="C41:C42"/>
    <mergeCell ref="S45:S46"/>
    <mergeCell ref="Y16:Y17"/>
    <mergeCell ref="Z16:Z17"/>
    <mergeCell ref="Z8:Z9"/>
    <mergeCell ref="Z12:Z13"/>
    <mergeCell ref="T12:T13"/>
    <mergeCell ref="S12:S13"/>
    <mergeCell ref="R12:R13"/>
    <mergeCell ref="Q12:Q13"/>
    <mergeCell ref="Q14:Q15"/>
    <mergeCell ref="R14:R15"/>
    <mergeCell ref="S14:S15"/>
    <mergeCell ref="T14:T15"/>
    <mergeCell ref="U14:U15"/>
    <mergeCell ref="P8:P17"/>
    <mergeCell ref="B8:B13"/>
    <mergeCell ref="Y8:Y9"/>
    <mergeCell ref="Q10:Q11"/>
    <mergeCell ref="R10:R11"/>
    <mergeCell ref="S10:S11"/>
    <mergeCell ref="V16:V17"/>
    <mergeCell ref="C12:C13"/>
    <mergeCell ref="V14:V15"/>
    <mergeCell ref="B14:B17"/>
    <mergeCell ref="C14:C15"/>
    <mergeCell ref="Y12:Y13"/>
    <mergeCell ref="X12:X13"/>
    <mergeCell ref="W12:W13"/>
    <mergeCell ref="V12:V13"/>
    <mergeCell ref="U12:U13"/>
    <mergeCell ref="T8:T9"/>
    <mergeCell ref="U8:U9"/>
    <mergeCell ref="W16:W17"/>
    <mergeCell ref="U37:U38"/>
    <mergeCell ref="U55:U56"/>
    <mergeCell ref="U41:U42"/>
    <mergeCell ref="U49:U50"/>
    <mergeCell ref="B1:C2"/>
    <mergeCell ref="U16:U17"/>
    <mergeCell ref="O4:Q4"/>
    <mergeCell ref="B6:C6"/>
    <mergeCell ref="B7:O7"/>
    <mergeCell ref="C16:C17"/>
    <mergeCell ref="R16:R17"/>
    <mergeCell ref="S16:S17"/>
    <mergeCell ref="T16:T17"/>
    <mergeCell ref="C4:N4"/>
    <mergeCell ref="Q8:Q9"/>
    <mergeCell ref="Q16:Q17"/>
    <mergeCell ref="X16:X17"/>
    <mergeCell ref="C8:C9"/>
    <mergeCell ref="R8:R9"/>
    <mergeCell ref="S8:S9"/>
    <mergeCell ref="W8:W9"/>
    <mergeCell ref="X8:X9"/>
    <mergeCell ref="C10:C11"/>
    <mergeCell ref="V8:V9"/>
    <mergeCell ref="T10:T11"/>
    <mergeCell ref="U10:U11"/>
    <mergeCell ref="V10:V11"/>
    <mergeCell ref="W10:W11"/>
    <mergeCell ref="C33:C34"/>
    <mergeCell ref="Q33:Q34"/>
    <mergeCell ref="R33:R34"/>
    <mergeCell ref="C35:C36"/>
    <mergeCell ref="R49:R50"/>
    <mergeCell ref="Q53:Q54"/>
    <mergeCell ref="Q55:Q56"/>
    <mergeCell ref="Q57:Q58"/>
    <mergeCell ref="Q35:Q36"/>
    <mergeCell ref="Q29:Q30"/>
    <mergeCell ref="R29:R30"/>
    <mergeCell ref="T49:T50"/>
    <mergeCell ref="T55:T56"/>
    <mergeCell ref="T39:T40"/>
    <mergeCell ref="T47:T48"/>
    <mergeCell ref="S59:S60"/>
    <mergeCell ref="S57:S58"/>
    <mergeCell ref="S31:S32"/>
    <mergeCell ref="S47:S48"/>
    <mergeCell ref="S72:S73"/>
    <mergeCell ref="T57:T58"/>
    <mergeCell ref="S33:S34"/>
    <mergeCell ref="T72:T73"/>
    <mergeCell ref="T41:T42"/>
    <mergeCell ref="T65:T66"/>
    <mergeCell ref="T61:T62"/>
    <mergeCell ref="T67:T68"/>
    <mergeCell ref="T35:T36"/>
    <mergeCell ref="S53:S54"/>
    <mergeCell ref="Q31:Q32"/>
    <mergeCell ref="R31:R32"/>
    <mergeCell ref="Q61:Q62"/>
    <mergeCell ref="R23:R24"/>
    <mergeCell ref="S23:S24"/>
    <mergeCell ref="Q65:Q66"/>
    <mergeCell ref="S27:S28"/>
    <mergeCell ref="T37:T38"/>
    <mergeCell ref="R41:R42"/>
    <mergeCell ref="R43:R44"/>
    <mergeCell ref="R25:R26"/>
    <mergeCell ref="S51:S52"/>
    <mergeCell ref="T51:T52"/>
    <mergeCell ref="T43:T44"/>
    <mergeCell ref="Q45:Q46"/>
    <mergeCell ref="S43:S44"/>
    <mergeCell ref="Q43:Q44"/>
    <mergeCell ref="Q37:Q38"/>
    <mergeCell ref="S37:S38"/>
    <mergeCell ref="S41:S42"/>
    <mergeCell ref="S49:S50"/>
    <mergeCell ref="R37:R38"/>
    <mergeCell ref="T29:T30"/>
    <mergeCell ref="R55:R56"/>
    <mergeCell ref="Q23:Q24"/>
    <mergeCell ref="R57:R58"/>
    <mergeCell ref="Q25:Q26"/>
    <mergeCell ref="Q41:Q42"/>
    <mergeCell ref="Q27:Q28"/>
    <mergeCell ref="R27:R28"/>
    <mergeCell ref="R39:R40"/>
    <mergeCell ref="R45:R46"/>
    <mergeCell ref="W27:W28"/>
    <mergeCell ref="W74:W75"/>
    <mergeCell ref="U29:U30"/>
    <mergeCell ref="V35:V36"/>
    <mergeCell ref="T53:T54"/>
    <mergeCell ref="U53:U54"/>
    <mergeCell ref="V53:V54"/>
    <mergeCell ref="W53:W54"/>
    <mergeCell ref="V51:V52"/>
    <mergeCell ref="U51:U52"/>
    <mergeCell ref="W55:W56"/>
    <mergeCell ref="U45:U46"/>
    <mergeCell ref="W59:W60"/>
    <mergeCell ref="V55:V56"/>
    <mergeCell ref="V41:V42"/>
    <mergeCell ref="U39:U40"/>
    <mergeCell ref="T59:T60"/>
    <mergeCell ref="W67:W68"/>
    <mergeCell ref="V49:V50"/>
    <mergeCell ref="V29:V30"/>
    <mergeCell ref="W43:W44"/>
    <mergeCell ref="V37:V38"/>
    <mergeCell ref="W37:W38"/>
    <mergeCell ref="V43:V44"/>
    <mergeCell ref="V65:V66"/>
    <mergeCell ref="U63:U64"/>
    <mergeCell ref="U74:U75"/>
    <mergeCell ref="U43:U44"/>
    <mergeCell ref="U61:U62"/>
    <mergeCell ref="U72:U73"/>
    <mergeCell ref="T74:T75"/>
    <mergeCell ref="U67:U68"/>
    <mergeCell ref="Z155:Z156"/>
    <mergeCell ref="R153:R154"/>
    <mergeCell ref="U125:U126"/>
    <mergeCell ref="U101:U102"/>
    <mergeCell ref="V101:V102"/>
    <mergeCell ref="Z107:Z108"/>
    <mergeCell ref="Z140:Z141"/>
    <mergeCell ref="R138:R139"/>
    <mergeCell ref="S138:S139"/>
    <mergeCell ref="T138:T139"/>
    <mergeCell ref="U138:U139"/>
    <mergeCell ref="V138:V139"/>
    <mergeCell ref="W117:W118"/>
    <mergeCell ref="Z119:Z120"/>
    <mergeCell ref="V119:V120"/>
    <mergeCell ref="Z103:Z104"/>
    <mergeCell ref="W103:W104"/>
    <mergeCell ref="X103:X104"/>
    <mergeCell ref="Z101:Z102"/>
    <mergeCell ref="R155:R156"/>
    <mergeCell ref="X121:X122"/>
    <mergeCell ref="Y132:Y133"/>
    <mergeCell ref="S136:S137"/>
    <mergeCell ref="X132:X133"/>
    <mergeCell ref="Z138:Z139"/>
    <mergeCell ref="Z144:Z145"/>
    <mergeCell ref="W140:W141"/>
    <mergeCell ref="V136:V137"/>
    <mergeCell ref="Y144:Y145"/>
    <mergeCell ref="Y117:Y118"/>
    <mergeCell ref="Z117:Z118"/>
    <mergeCell ref="Z115:Z116"/>
    <mergeCell ref="B18:C18"/>
    <mergeCell ref="B19:C19"/>
    <mergeCell ref="B129:C129"/>
    <mergeCell ref="B130:C130"/>
    <mergeCell ref="B152:O152"/>
    <mergeCell ref="B150:C150"/>
    <mergeCell ref="B151:C151"/>
    <mergeCell ref="C138:C139"/>
    <mergeCell ref="C45:C46"/>
    <mergeCell ref="B20:O20"/>
    <mergeCell ref="C55:C56"/>
    <mergeCell ref="B83:C83"/>
    <mergeCell ref="B85:B96"/>
    <mergeCell ref="C31:C32"/>
    <mergeCell ref="B82:C82"/>
    <mergeCell ref="C113:C114"/>
    <mergeCell ref="C47:C48"/>
    <mergeCell ref="C61:C62"/>
    <mergeCell ref="C87:C88"/>
    <mergeCell ref="C91:C92"/>
    <mergeCell ref="C27:C28"/>
    <mergeCell ref="C29:C30"/>
    <mergeCell ref="B72:B81"/>
    <mergeCell ref="B21:B68"/>
    <mergeCell ref="C127:C128"/>
    <mergeCell ref="B142:B145"/>
    <mergeCell ref="B138:B139"/>
    <mergeCell ref="B134:B137"/>
    <mergeCell ref="B140:B141"/>
    <mergeCell ref="B132:B133"/>
    <mergeCell ref="C132:C133"/>
    <mergeCell ref="U87:U88"/>
    <mergeCell ref="X85:X86"/>
    <mergeCell ref="S85:S86"/>
    <mergeCell ref="S76:S77"/>
    <mergeCell ref="S87:S88"/>
    <mergeCell ref="S95:S96"/>
    <mergeCell ref="V140:V141"/>
    <mergeCell ref="S107:S108"/>
    <mergeCell ref="R97:R98"/>
    <mergeCell ref="R107:R108"/>
    <mergeCell ref="R125:R126"/>
    <mergeCell ref="T99:T100"/>
    <mergeCell ref="U99:U100"/>
    <mergeCell ref="V99:V100"/>
    <mergeCell ref="S134:S135"/>
    <mergeCell ref="R103:R104"/>
    <mergeCell ref="S103:S104"/>
    <mergeCell ref="R99:R100"/>
    <mergeCell ref="T107:T108"/>
    <mergeCell ref="T113:T114"/>
    <mergeCell ref="U113:U114"/>
    <mergeCell ref="U107:U108"/>
    <mergeCell ref="U105:U106"/>
    <mergeCell ref="U103:U104"/>
    <mergeCell ref="U127:U128"/>
    <mergeCell ref="T97:T98"/>
    <mergeCell ref="V103:V104"/>
    <mergeCell ref="T101:T102"/>
    <mergeCell ref="R115:R116"/>
    <mergeCell ref="S117:S118"/>
    <mergeCell ref="S127:S128"/>
    <mergeCell ref="S119:S120"/>
    <mergeCell ref="S89:S90"/>
    <mergeCell ref="S93:S94"/>
    <mergeCell ref="U91:U92"/>
    <mergeCell ref="T89:T90"/>
    <mergeCell ref="W93:W94"/>
    <mergeCell ref="W95:W96"/>
    <mergeCell ref="U89:U90"/>
    <mergeCell ref="Z97:Z98"/>
    <mergeCell ref="Y99:Y100"/>
    <mergeCell ref="X89:X90"/>
    <mergeCell ref="X95:X96"/>
    <mergeCell ref="W99:W100"/>
    <mergeCell ref="X99:X100"/>
    <mergeCell ref="U97:U98"/>
    <mergeCell ref="R95:R96"/>
    <mergeCell ref="S78:S79"/>
    <mergeCell ref="W76:W77"/>
    <mergeCell ref="W87:W88"/>
    <mergeCell ref="Y78:Y79"/>
    <mergeCell ref="Y85:Y86"/>
    <mergeCell ref="T76:T77"/>
    <mergeCell ref="U76:U77"/>
    <mergeCell ref="W85:W86"/>
    <mergeCell ref="X78:X79"/>
    <mergeCell ref="V78:V79"/>
    <mergeCell ref="Y80:Y81"/>
    <mergeCell ref="T85:T86"/>
    <mergeCell ref="X76:X77"/>
    <mergeCell ref="Y76:Y77"/>
    <mergeCell ref="T78:T79"/>
    <mergeCell ref="U78:U79"/>
    <mergeCell ref="T87:T88"/>
    <mergeCell ref="W157:W158"/>
    <mergeCell ref="W155:W156"/>
    <mergeCell ref="R157:R158"/>
    <mergeCell ref="V153:V154"/>
    <mergeCell ref="V157:V158"/>
    <mergeCell ref="X155:X156"/>
    <mergeCell ref="V155:V156"/>
    <mergeCell ref="X136:X137"/>
    <mergeCell ref="X105:X106"/>
    <mergeCell ref="U153:U154"/>
    <mergeCell ref="T157:T158"/>
    <mergeCell ref="W119:W120"/>
    <mergeCell ref="T121:T122"/>
    <mergeCell ref="T117:T118"/>
    <mergeCell ref="X115:X116"/>
    <mergeCell ref="V115:V116"/>
    <mergeCell ref="W113:W114"/>
    <mergeCell ref="X157:X158"/>
    <mergeCell ref="W138:W139"/>
    <mergeCell ref="X138:X139"/>
    <mergeCell ref="S123:S124"/>
    <mergeCell ref="T123:T124"/>
    <mergeCell ref="S125:S126"/>
    <mergeCell ref="W153:W154"/>
    <mergeCell ref="R119:R120"/>
    <mergeCell ref="R127:R128"/>
    <mergeCell ref="R134:R135"/>
    <mergeCell ref="R140:R141"/>
    <mergeCell ref="P85:P128"/>
    <mergeCell ref="R87:R88"/>
    <mergeCell ref="R72:R73"/>
    <mergeCell ref="Q67:Q68"/>
    <mergeCell ref="R91:R92"/>
    <mergeCell ref="V91:V92"/>
    <mergeCell ref="T95:T96"/>
    <mergeCell ref="U95:U96"/>
    <mergeCell ref="C65:C66"/>
    <mergeCell ref="X153:X154"/>
    <mergeCell ref="W115:W116"/>
    <mergeCell ref="W127:W128"/>
    <mergeCell ref="S97:S98"/>
    <mergeCell ref="X144:X145"/>
    <mergeCell ref="T144:T145"/>
    <mergeCell ref="U144:U145"/>
    <mergeCell ref="V144:V145"/>
    <mergeCell ref="W144:W145"/>
    <mergeCell ref="W107:W108"/>
    <mergeCell ref="S101:S102"/>
    <mergeCell ref="W101:W102"/>
    <mergeCell ref="W105:W106"/>
    <mergeCell ref="X97:X98"/>
    <mergeCell ref="W134:W135"/>
    <mergeCell ref="Q85:Q86"/>
    <mergeCell ref="Q97:Q98"/>
    <mergeCell ref="T80:T81"/>
    <mergeCell ref="U80:U81"/>
    <mergeCell ref="V80:V81"/>
    <mergeCell ref="S91:S92"/>
    <mergeCell ref="U85:U86"/>
    <mergeCell ref="R80:R81"/>
    <mergeCell ref="Q59:Q60"/>
    <mergeCell ref="C63:C64"/>
    <mergeCell ref="Q63:Q64"/>
    <mergeCell ref="R63:R64"/>
    <mergeCell ref="S63:S64"/>
    <mergeCell ref="P21:P68"/>
    <mergeCell ref="Q39:Q40"/>
    <mergeCell ref="C76:C77"/>
    <mergeCell ref="C49:C50"/>
    <mergeCell ref="B71:O71"/>
    <mergeCell ref="C57:C58"/>
    <mergeCell ref="Q72:Q73"/>
    <mergeCell ref="R51:R52"/>
    <mergeCell ref="R53:R54"/>
    <mergeCell ref="R65:R66"/>
    <mergeCell ref="R61:R62"/>
    <mergeCell ref="C21:C22"/>
    <mergeCell ref="C23:C24"/>
    <mergeCell ref="Q47:Q48"/>
    <mergeCell ref="Q49:Q50"/>
    <mergeCell ref="Q51:Q52"/>
    <mergeCell ref="C53:C54"/>
    <mergeCell ref="R67:R68"/>
    <mergeCell ref="R59:R60"/>
    <mergeCell ref="B70:C70"/>
    <mergeCell ref="R76:R77"/>
    <mergeCell ref="C67:C68"/>
    <mergeCell ref="C72:C73"/>
    <mergeCell ref="B69:C69"/>
    <mergeCell ref="R74:R75"/>
    <mergeCell ref="P72:P81"/>
    <mergeCell ref="S29:S30"/>
    <mergeCell ref="Q91:Q92"/>
    <mergeCell ref="Q95:Q96"/>
    <mergeCell ref="C85:C86"/>
    <mergeCell ref="Z78:Z79"/>
    <mergeCell ref="Y97:Y98"/>
    <mergeCell ref="W91:W92"/>
    <mergeCell ref="Y89:Y90"/>
    <mergeCell ref="Z95:Z96"/>
    <mergeCell ref="V85:V86"/>
    <mergeCell ref="Z89:Z90"/>
    <mergeCell ref="Y91:Y92"/>
    <mergeCell ref="X87:X88"/>
    <mergeCell ref="W89:W90"/>
    <mergeCell ref="Z91:Z92"/>
    <mergeCell ref="Z85:Z86"/>
    <mergeCell ref="Y87:Y88"/>
    <mergeCell ref="Z87:Z88"/>
    <mergeCell ref="Z80:Z81"/>
    <mergeCell ref="Y93:Y94"/>
    <mergeCell ref="Y95:Y96"/>
    <mergeCell ref="W80:W81"/>
    <mergeCell ref="W78:W79"/>
    <mergeCell ref="X80:X81"/>
    <mergeCell ref="V89:V90"/>
    <mergeCell ref="Q80:Q81"/>
    <mergeCell ref="Q87:Q88"/>
    <mergeCell ref="R78:R79"/>
    <mergeCell ref="C89:C90"/>
    <mergeCell ref="Q89:Q90"/>
    <mergeCell ref="C80:C81"/>
    <mergeCell ref="B84:O84"/>
    <mergeCell ref="R89:R90"/>
    <mergeCell ref="Z59:Z60"/>
    <mergeCell ref="Z67:Z68"/>
    <mergeCell ref="V72:V73"/>
    <mergeCell ref="W72:W73"/>
    <mergeCell ref="X72:X73"/>
    <mergeCell ref="Y72:Y73"/>
    <mergeCell ref="Z72:Z73"/>
    <mergeCell ref="V67:V68"/>
    <mergeCell ref="V76:V77"/>
    <mergeCell ref="Z74:Z75"/>
    <mergeCell ref="X65:X66"/>
    <mergeCell ref="Z65:Z66"/>
    <mergeCell ref="Z61:Z62"/>
    <mergeCell ref="Y74:Y75"/>
    <mergeCell ref="X61:X62"/>
    <mergeCell ref="X67:X68"/>
    <mergeCell ref="V61:V62"/>
    <mergeCell ref="W65:W66"/>
    <mergeCell ref="Y67:Y68"/>
    <mergeCell ref="Y65:Y66"/>
    <mergeCell ref="Y61:Y62"/>
    <mergeCell ref="X74:X75"/>
    <mergeCell ref="Z76:Z77"/>
    <mergeCell ref="V59:V60"/>
    <mergeCell ref="X59:X60"/>
    <mergeCell ref="Y53:Y54"/>
    <mergeCell ref="Z51:Z52"/>
    <mergeCell ref="Z57:Z58"/>
    <mergeCell ref="X51:X52"/>
    <mergeCell ref="Z43:Z44"/>
    <mergeCell ref="X35:X36"/>
    <mergeCell ref="Y35:Y36"/>
    <mergeCell ref="Z35:Z36"/>
    <mergeCell ref="Z45:Z46"/>
    <mergeCell ref="Y51:Y52"/>
    <mergeCell ref="X39:X40"/>
    <mergeCell ref="Y39:Y40"/>
    <mergeCell ref="X37:X38"/>
    <mergeCell ref="X57:X58"/>
    <mergeCell ref="Y57:Y58"/>
    <mergeCell ref="Y41:Y42"/>
    <mergeCell ref="Z39:Z40"/>
    <mergeCell ref="Z53:Z54"/>
    <mergeCell ref="Z55:Z56"/>
    <mergeCell ref="X53:X54"/>
    <mergeCell ref="Y55:Y56"/>
    <mergeCell ref="X55:X56"/>
    <mergeCell ref="Y37:Y38"/>
    <mergeCell ref="Z47:Z48"/>
    <mergeCell ref="Q18:Q19"/>
    <mergeCell ref="R18:R19"/>
    <mergeCell ref="S18:S19"/>
    <mergeCell ref="T18:T19"/>
    <mergeCell ref="U18:U19"/>
    <mergeCell ref="V18:V19"/>
    <mergeCell ref="R21:R22"/>
    <mergeCell ref="S21:S22"/>
    <mergeCell ref="Z23:Z24"/>
    <mergeCell ref="T23:T24"/>
    <mergeCell ref="U23:U24"/>
    <mergeCell ref="Z21:Z22"/>
    <mergeCell ref="X21:X22"/>
    <mergeCell ref="Y21:Y22"/>
    <mergeCell ref="V23:V24"/>
    <mergeCell ref="X23:X24"/>
    <mergeCell ref="Y23:Y24"/>
    <mergeCell ref="W23:W24"/>
    <mergeCell ref="S74:S75"/>
    <mergeCell ref="S80:S81"/>
    <mergeCell ref="S67:S68"/>
    <mergeCell ref="R85:R86"/>
    <mergeCell ref="C111:C112"/>
    <mergeCell ref="B109:B118"/>
    <mergeCell ref="C109:C110"/>
    <mergeCell ref="R20:Z20"/>
    <mergeCell ref="T21:T22"/>
    <mergeCell ref="U21:U22"/>
    <mergeCell ref="V21:V22"/>
    <mergeCell ref="W21:W22"/>
    <mergeCell ref="Y25:Y26"/>
    <mergeCell ref="Z25:Z26"/>
    <mergeCell ref="T25:T26"/>
    <mergeCell ref="U25:U26"/>
    <mergeCell ref="W25:W26"/>
    <mergeCell ref="X25:X26"/>
    <mergeCell ref="V25:V26"/>
    <mergeCell ref="Y59:Y60"/>
    <mergeCell ref="V87:V88"/>
    <mergeCell ref="Y29:Y30"/>
    <mergeCell ref="W29:W30"/>
    <mergeCell ref="X29:X30"/>
    <mergeCell ref="W35:W36"/>
    <mergeCell ref="X47:X48"/>
    <mergeCell ref="Y47:Y48"/>
    <mergeCell ref="Y45:Y46"/>
    <mergeCell ref="W41:W42"/>
    <mergeCell ref="X43:X44"/>
    <mergeCell ref="Y43:Y44"/>
    <mergeCell ref="X45:X46"/>
    <mergeCell ref="AA8:AA9"/>
    <mergeCell ref="AB8:AB9"/>
    <mergeCell ref="AC8:AC9"/>
    <mergeCell ref="AD8:AD9"/>
    <mergeCell ref="AA10:AA11"/>
    <mergeCell ref="AC10:AC11"/>
    <mergeCell ref="AD10:AD11"/>
    <mergeCell ref="AA12:AA13"/>
    <mergeCell ref="AC12:AC13"/>
    <mergeCell ref="AD12:AD13"/>
    <mergeCell ref="AC174:AC175"/>
    <mergeCell ref="AD174:AD175"/>
    <mergeCell ref="AB172:AB173"/>
    <mergeCell ref="AC131:AD131"/>
    <mergeCell ref="AB111:AB112"/>
    <mergeCell ref="AC101:AC102"/>
    <mergeCell ref="AD101:AD102"/>
    <mergeCell ref="AA71:AD71"/>
    <mergeCell ref="AA72:AA73"/>
    <mergeCell ref="AC55:AC56"/>
    <mergeCell ref="AD55:AD56"/>
    <mergeCell ref="AC31:AC32"/>
    <mergeCell ref="AD31:AD32"/>
    <mergeCell ref="AC21:AC22"/>
    <mergeCell ref="AD21:AD22"/>
    <mergeCell ref="AA16:AA17"/>
    <mergeCell ref="AB16:AB17"/>
    <mergeCell ref="AB14:AB15"/>
    <mergeCell ref="AB10:AB11"/>
    <mergeCell ref="AB12:AB13"/>
    <mergeCell ref="AA21:AA22"/>
    <mergeCell ref="AB21:AB22"/>
    <mergeCell ref="AA23:AA24"/>
    <mergeCell ref="AB23:AB24"/>
    <mergeCell ref="AC23:AC24"/>
    <mergeCell ref="AD23:AD24"/>
    <mergeCell ref="AA25:AA26"/>
    <mergeCell ref="AB25:AB26"/>
    <mergeCell ref="AC25:AC26"/>
    <mergeCell ref="AD25:AD26"/>
    <mergeCell ref="AA14:AA15"/>
    <mergeCell ref="AC14:AC15"/>
    <mergeCell ref="AD14:AD15"/>
    <mergeCell ref="AC16:AC17"/>
    <mergeCell ref="AD16:AD17"/>
    <mergeCell ref="AA18:AA19"/>
    <mergeCell ref="AB18:AB19"/>
    <mergeCell ref="AC18:AC19"/>
    <mergeCell ref="AD18:AD19"/>
    <mergeCell ref="AA35:AA36"/>
    <mergeCell ref="AB35:AB36"/>
    <mergeCell ref="AC35:AC36"/>
    <mergeCell ref="AD35:AD36"/>
    <mergeCell ref="AA37:AA38"/>
    <mergeCell ref="AB37:AB38"/>
    <mergeCell ref="AC37:AC38"/>
    <mergeCell ref="AD37:AD38"/>
    <mergeCell ref="AA39:AA40"/>
    <mergeCell ref="AB39:AB40"/>
    <mergeCell ref="AC39:AC40"/>
    <mergeCell ref="AD39:AD40"/>
    <mergeCell ref="AA27:AA28"/>
    <mergeCell ref="AB27:AB28"/>
    <mergeCell ref="AC27:AC28"/>
    <mergeCell ref="AD27:AD28"/>
    <mergeCell ref="AA29:AA30"/>
    <mergeCell ref="AB29:AB30"/>
    <mergeCell ref="AC29:AC30"/>
    <mergeCell ref="AD29:AD30"/>
    <mergeCell ref="AA47:AA48"/>
    <mergeCell ref="AB47:AB48"/>
    <mergeCell ref="AC47:AC48"/>
    <mergeCell ref="AD47:AD48"/>
    <mergeCell ref="AA49:AA50"/>
    <mergeCell ref="AB49:AB50"/>
    <mergeCell ref="AC49:AC50"/>
    <mergeCell ref="AD49:AD50"/>
    <mergeCell ref="AA51:AA52"/>
    <mergeCell ref="AB51:AB52"/>
    <mergeCell ref="AC51:AC52"/>
    <mergeCell ref="AD51:AD52"/>
    <mergeCell ref="AA41:AA42"/>
    <mergeCell ref="AB41:AB42"/>
    <mergeCell ref="AC41:AC42"/>
    <mergeCell ref="AD41:AD42"/>
    <mergeCell ref="AA43:AA44"/>
    <mergeCell ref="AB43:AB44"/>
    <mergeCell ref="AC43:AC44"/>
    <mergeCell ref="AD43:AD44"/>
    <mergeCell ref="AA45:AA46"/>
    <mergeCell ref="AB45:AB46"/>
    <mergeCell ref="AC45:AC46"/>
    <mergeCell ref="AD45:AD46"/>
    <mergeCell ref="AA59:AA60"/>
    <mergeCell ref="AB59:AB60"/>
    <mergeCell ref="AC59:AC60"/>
    <mergeCell ref="AD59:AD60"/>
    <mergeCell ref="AA61:AA62"/>
    <mergeCell ref="AB61:AB62"/>
    <mergeCell ref="AC61:AC62"/>
    <mergeCell ref="AD61:AD62"/>
    <mergeCell ref="AA63:AA64"/>
    <mergeCell ref="AB63:AB64"/>
    <mergeCell ref="AC63:AC64"/>
    <mergeCell ref="AD63:AD64"/>
    <mergeCell ref="AA53:AA54"/>
    <mergeCell ref="AB53:AB54"/>
    <mergeCell ref="AD53:AD54"/>
    <mergeCell ref="AC53:AC54"/>
    <mergeCell ref="AA55:AA56"/>
    <mergeCell ref="AB55:AB56"/>
    <mergeCell ref="AA57:AA58"/>
    <mergeCell ref="AB57:AB58"/>
    <mergeCell ref="AC57:AC58"/>
    <mergeCell ref="AD57:AD58"/>
    <mergeCell ref="AB72:AB73"/>
    <mergeCell ref="AC72:AC73"/>
    <mergeCell ref="AD72:AD73"/>
    <mergeCell ref="AA74:AA75"/>
    <mergeCell ref="AB74:AB75"/>
    <mergeCell ref="AC74:AC75"/>
    <mergeCell ref="AD74:AD75"/>
    <mergeCell ref="AA76:AA77"/>
    <mergeCell ref="AB76:AB77"/>
    <mergeCell ref="AC76:AC77"/>
    <mergeCell ref="AD76:AD77"/>
    <mergeCell ref="AA65:AA66"/>
    <mergeCell ref="AB65:AB66"/>
    <mergeCell ref="AC65:AC66"/>
    <mergeCell ref="AD65:AD66"/>
    <mergeCell ref="AA67:AA68"/>
    <mergeCell ref="AB67:AB68"/>
    <mergeCell ref="AC67:AC68"/>
    <mergeCell ref="AD67:AD68"/>
    <mergeCell ref="AA69:AA70"/>
    <mergeCell ref="AB69:AB70"/>
    <mergeCell ref="AC69:AC70"/>
    <mergeCell ref="AD69:AD70"/>
    <mergeCell ref="AA85:AA86"/>
    <mergeCell ref="AB85:AB86"/>
    <mergeCell ref="AC85:AC86"/>
    <mergeCell ref="AD85:AD86"/>
    <mergeCell ref="AA87:AA88"/>
    <mergeCell ref="AB87:AB88"/>
    <mergeCell ref="AC87:AC88"/>
    <mergeCell ref="AD87:AD88"/>
    <mergeCell ref="AA78:AA79"/>
    <mergeCell ref="AB78:AB79"/>
    <mergeCell ref="AC78:AC79"/>
    <mergeCell ref="AD78:AD79"/>
    <mergeCell ref="AA80:AA81"/>
    <mergeCell ref="AB80:AB81"/>
    <mergeCell ref="AC80:AC81"/>
    <mergeCell ref="AD80:AD81"/>
    <mergeCell ref="AA82:AA83"/>
    <mergeCell ref="AB82:AB83"/>
    <mergeCell ref="AC82:AC83"/>
    <mergeCell ref="AD82:AD83"/>
    <mergeCell ref="AA95:AA96"/>
    <mergeCell ref="AB95:AB96"/>
    <mergeCell ref="AC95:AC96"/>
    <mergeCell ref="AD95:AD96"/>
    <mergeCell ref="AA97:AA98"/>
    <mergeCell ref="AB97:AB98"/>
    <mergeCell ref="AC97:AC98"/>
    <mergeCell ref="AD97:AD98"/>
    <mergeCell ref="AA99:AA100"/>
    <mergeCell ref="AB99:AB100"/>
    <mergeCell ref="AC99:AC100"/>
    <mergeCell ref="AD99:AD100"/>
    <mergeCell ref="AA89:AA90"/>
    <mergeCell ref="AB89:AB90"/>
    <mergeCell ref="AC89:AC90"/>
    <mergeCell ref="AD89:AD90"/>
    <mergeCell ref="AA91:AA92"/>
    <mergeCell ref="AB91:AB92"/>
    <mergeCell ref="AC91:AC92"/>
    <mergeCell ref="AD91:AD92"/>
    <mergeCell ref="AA93:AA94"/>
    <mergeCell ref="AB93:AB94"/>
    <mergeCell ref="AC93:AC94"/>
    <mergeCell ref="AD93:AD94"/>
    <mergeCell ref="AA107:AA108"/>
    <mergeCell ref="AB107:AB108"/>
    <mergeCell ref="AC107:AC108"/>
    <mergeCell ref="AD107:AD108"/>
    <mergeCell ref="AA109:AA110"/>
    <mergeCell ref="AB109:AB110"/>
    <mergeCell ref="AC109:AC110"/>
    <mergeCell ref="AD109:AD110"/>
    <mergeCell ref="AA111:AA112"/>
    <mergeCell ref="AC111:AC112"/>
    <mergeCell ref="AD111:AD112"/>
    <mergeCell ref="AA101:AA102"/>
    <mergeCell ref="AB101:AB102"/>
    <mergeCell ref="AA103:AA104"/>
    <mergeCell ref="AB103:AB104"/>
    <mergeCell ref="AC103:AC104"/>
    <mergeCell ref="AD103:AD104"/>
    <mergeCell ref="AA105:AA106"/>
    <mergeCell ref="AB105:AB106"/>
    <mergeCell ref="AC105:AC106"/>
    <mergeCell ref="AD105:AD106"/>
    <mergeCell ref="AA119:AA120"/>
    <mergeCell ref="AB119:AB120"/>
    <mergeCell ref="AC119:AC120"/>
    <mergeCell ref="AD119:AD120"/>
    <mergeCell ref="AA121:AA122"/>
    <mergeCell ref="AB121:AB122"/>
    <mergeCell ref="AC121:AC122"/>
    <mergeCell ref="AD121:AD122"/>
    <mergeCell ref="AA123:AA124"/>
    <mergeCell ref="AB123:AB124"/>
    <mergeCell ref="AC123:AC124"/>
    <mergeCell ref="AD123:AD124"/>
    <mergeCell ref="AA113:AA114"/>
    <mergeCell ref="AB113:AB114"/>
    <mergeCell ref="AC113:AC114"/>
    <mergeCell ref="AD113:AD114"/>
    <mergeCell ref="AA115:AA116"/>
    <mergeCell ref="AB115:AB116"/>
    <mergeCell ref="AC115:AC116"/>
    <mergeCell ref="AD115:AD116"/>
    <mergeCell ref="AA117:AA118"/>
    <mergeCell ref="AB117:AB118"/>
    <mergeCell ref="AC117:AC118"/>
    <mergeCell ref="AD117:AD118"/>
    <mergeCell ref="AA134:AA135"/>
    <mergeCell ref="AB134:AB135"/>
    <mergeCell ref="AC134:AC135"/>
    <mergeCell ref="AD134:AD135"/>
    <mergeCell ref="AA136:AA137"/>
    <mergeCell ref="AB136:AB137"/>
    <mergeCell ref="AC136:AC137"/>
    <mergeCell ref="AD136:AD137"/>
    <mergeCell ref="AA138:AA139"/>
    <mergeCell ref="AB138:AB139"/>
    <mergeCell ref="AC138:AC139"/>
    <mergeCell ref="AD138:AD139"/>
    <mergeCell ref="AA125:AA126"/>
    <mergeCell ref="AB125:AB126"/>
    <mergeCell ref="AC125:AC126"/>
    <mergeCell ref="AD125:AD126"/>
    <mergeCell ref="AA127:AA128"/>
    <mergeCell ref="AB127:AB128"/>
    <mergeCell ref="AC127:AC128"/>
    <mergeCell ref="AD127:AD128"/>
    <mergeCell ref="AC129:AC130"/>
    <mergeCell ref="AD129:AD130"/>
    <mergeCell ref="AB157:AB158"/>
    <mergeCell ref="AC157:AC158"/>
    <mergeCell ref="AD157:AD158"/>
    <mergeCell ref="AA159:AA160"/>
    <mergeCell ref="AB159:AB160"/>
    <mergeCell ref="AC159:AC160"/>
    <mergeCell ref="AD159:AD160"/>
    <mergeCell ref="AA146:AA147"/>
    <mergeCell ref="AB146:AB147"/>
    <mergeCell ref="AC146:AC147"/>
    <mergeCell ref="AD146:AD147"/>
    <mergeCell ref="AA153:AA154"/>
    <mergeCell ref="AB153:AB154"/>
    <mergeCell ref="AC153:AC154"/>
    <mergeCell ref="AD153:AD154"/>
    <mergeCell ref="AA140:AA141"/>
    <mergeCell ref="AB140:AB141"/>
    <mergeCell ref="AC140:AC141"/>
    <mergeCell ref="AD140:AD141"/>
    <mergeCell ref="AA142:AA143"/>
    <mergeCell ref="AB142:AB143"/>
    <mergeCell ref="AC142:AC143"/>
    <mergeCell ref="AD142:AD143"/>
    <mergeCell ref="AA144:AA145"/>
    <mergeCell ref="AB144:AB145"/>
    <mergeCell ref="AC144:AC145"/>
    <mergeCell ref="AD144:AD145"/>
    <mergeCell ref="D180:O180"/>
    <mergeCell ref="AC20:AD20"/>
    <mergeCell ref="T31:T32"/>
    <mergeCell ref="U31:U32"/>
    <mergeCell ref="T33:T34"/>
    <mergeCell ref="U33:U34"/>
    <mergeCell ref="V31:V32"/>
    <mergeCell ref="AA31:AA32"/>
    <mergeCell ref="AB31:AB32"/>
    <mergeCell ref="AA33:AA34"/>
    <mergeCell ref="AB33:AB34"/>
    <mergeCell ref="AC33:AC34"/>
    <mergeCell ref="AD33:AD34"/>
    <mergeCell ref="V129:V130"/>
    <mergeCell ref="AA129:AA130"/>
    <mergeCell ref="AB129:AB130"/>
    <mergeCell ref="AA167:AA168"/>
    <mergeCell ref="AB167:AB168"/>
    <mergeCell ref="AC167:AC168"/>
    <mergeCell ref="AD167:AD168"/>
    <mergeCell ref="AA172:AA173"/>
    <mergeCell ref="AC172:AC173"/>
    <mergeCell ref="AD172:AD173"/>
    <mergeCell ref="AA174:AA175"/>
    <mergeCell ref="AB174:AB175"/>
    <mergeCell ref="AA169:AA170"/>
    <mergeCell ref="AB169:AB170"/>
    <mergeCell ref="AC169:AC170"/>
    <mergeCell ref="AD169:AD170"/>
    <mergeCell ref="AC171:AD171"/>
    <mergeCell ref="AA161:AA162"/>
    <mergeCell ref="AB161:AB162"/>
    <mergeCell ref="AA132:AA133"/>
    <mergeCell ref="AB132:AB133"/>
    <mergeCell ref="AC132:AC133"/>
    <mergeCell ref="AD132:AD133"/>
    <mergeCell ref="AA150:AA151"/>
    <mergeCell ref="AB150:AB151"/>
    <mergeCell ref="AC150:AC151"/>
    <mergeCell ref="AD150:AD151"/>
    <mergeCell ref="AC152:AD152"/>
    <mergeCell ref="AA176:AA177"/>
    <mergeCell ref="AB176:AB177"/>
    <mergeCell ref="AC176:AC177"/>
    <mergeCell ref="AD176:AD177"/>
    <mergeCell ref="D1:AD2"/>
    <mergeCell ref="B3:AD3"/>
    <mergeCell ref="R4:AD4"/>
    <mergeCell ref="D179:O179"/>
    <mergeCell ref="AC161:AC162"/>
    <mergeCell ref="AD161:AD162"/>
    <mergeCell ref="AA163:AA164"/>
    <mergeCell ref="AB163:AB164"/>
    <mergeCell ref="AC163:AC164"/>
    <mergeCell ref="AD163:AD164"/>
    <mergeCell ref="AA165:AA166"/>
    <mergeCell ref="AB165:AB166"/>
    <mergeCell ref="AC165:AC166"/>
    <mergeCell ref="AD165:AD166"/>
    <mergeCell ref="AA155:AA156"/>
    <mergeCell ref="AB155:AB156"/>
    <mergeCell ref="AC155:AC156"/>
    <mergeCell ref="AD155:AD156"/>
    <mergeCell ref="AA157:AA158"/>
  </mergeCells>
  <printOptions horizontalCentered="1" verticalCentered="1"/>
  <pageMargins left="0.11811023622047245" right="0.31496062992125984" top="0.74803149606299213" bottom="0.74803149606299213" header="0.31496062992125984" footer="0.31496062992125984"/>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577B6-D45E-49C2-A2DF-F02599C046AD}">
  <dimension ref="A1:AO49"/>
  <sheetViews>
    <sheetView topLeftCell="E37" workbookViewId="0">
      <selection activeCell="P48" sqref="P48"/>
    </sheetView>
  </sheetViews>
  <sheetFormatPr baseColWidth="10" defaultRowHeight="15" x14ac:dyDescent="0.25"/>
  <cols>
    <col min="1" max="1" width="2" customWidth="1"/>
    <col min="2" max="2" width="13.5703125" customWidth="1"/>
    <col min="3" max="3" width="29.28515625" customWidth="1"/>
    <col min="4" max="4" width="11.5703125" customWidth="1"/>
    <col min="18" max="18" width="12.42578125" bestFit="1" customWidth="1"/>
  </cols>
  <sheetData>
    <row r="1" spans="1:41" ht="24" customHeight="1" x14ac:dyDescent="0.25">
      <c r="B1" s="221"/>
      <c r="C1" s="222"/>
      <c r="D1" s="120"/>
      <c r="E1" s="120"/>
      <c r="F1" s="120"/>
      <c r="G1" s="120"/>
      <c r="H1" s="120"/>
      <c r="I1" s="120"/>
      <c r="J1" s="120"/>
      <c r="K1" s="120"/>
      <c r="L1" s="120"/>
      <c r="M1" s="120"/>
      <c r="N1" s="120"/>
      <c r="O1" s="120"/>
      <c r="P1" s="120"/>
      <c r="Q1" s="120"/>
      <c r="R1" s="120"/>
      <c r="S1" s="120"/>
      <c r="T1" s="120"/>
      <c r="U1" s="120"/>
      <c r="V1" s="120"/>
      <c r="W1" s="120"/>
      <c r="X1" s="120"/>
      <c r="Y1" s="120"/>
      <c r="Z1" s="120"/>
    </row>
    <row r="2" spans="1:41" ht="27" customHeight="1" x14ac:dyDescent="0.25">
      <c r="B2" s="223"/>
      <c r="C2" s="224"/>
      <c r="D2" s="120"/>
      <c r="E2" s="120"/>
      <c r="F2" s="120"/>
      <c r="G2" s="120"/>
      <c r="H2" s="120"/>
      <c r="I2" s="120"/>
      <c r="J2" s="120"/>
      <c r="K2" s="120"/>
      <c r="L2" s="120"/>
      <c r="M2" s="120"/>
      <c r="N2" s="120"/>
      <c r="O2" s="120"/>
      <c r="P2" s="120"/>
      <c r="Q2" s="120"/>
      <c r="R2" s="120"/>
      <c r="S2" s="120"/>
      <c r="T2" s="120"/>
      <c r="U2" s="120"/>
      <c r="V2" s="120"/>
      <c r="W2" s="120"/>
      <c r="X2" s="120"/>
      <c r="Y2" s="120"/>
      <c r="Z2" s="120"/>
    </row>
    <row r="3" spans="1:41" ht="20.25" customHeight="1" x14ac:dyDescent="0.25">
      <c r="B3" s="40"/>
      <c r="C3" s="78"/>
      <c r="D3" s="4"/>
      <c r="E3" s="4"/>
      <c r="F3" s="4"/>
      <c r="G3" s="5"/>
      <c r="H3" s="5"/>
      <c r="I3" s="5"/>
      <c r="J3" s="5"/>
      <c r="K3" s="5"/>
      <c r="L3" s="5"/>
      <c r="M3" s="5"/>
      <c r="N3" s="5"/>
      <c r="O3" s="5"/>
      <c r="P3" s="5"/>
      <c r="R3" s="6"/>
      <c r="S3" s="7"/>
      <c r="T3" s="7"/>
      <c r="U3" s="8"/>
      <c r="V3" s="9"/>
      <c r="W3" s="10"/>
      <c r="X3" s="2"/>
      <c r="Y3" s="2"/>
      <c r="Z3" s="2"/>
      <c r="AA3" s="3"/>
      <c r="AB3" s="3"/>
      <c r="AC3" s="3"/>
      <c r="AD3" s="3"/>
      <c r="AE3" s="3"/>
      <c r="AF3" s="3"/>
      <c r="AG3" s="3"/>
      <c r="AH3" s="3"/>
      <c r="AI3" s="3"/>
      <c r="AJ3" s="3"/>
      <c r="AK3" s="3"/>
      <c r="AL3" s="3"/>
      <c r="AM3" s="3"/>
      <c r="AN3" s="3"/>
      <c r="AO3" s="3"/>
    </row>
    <row r="4" spans="1:41" ht="33.950000000000003" customHeight="1" x14ac:dyDescent="0.25">
      <c r="B4" s="11" t="s">
        <v>0</v>
      </c>
      <c r="C4" s="295" t="s">
        <v>139</v>
      </c>
      <c r="D4" s="296"/>
      <c r="E4" s="296"/>
      <c r="F4" s="296"/>
      <c r="G4" s="296"/>
      <c r="H4" s="296"/>
      <c r="I4" s="296"/>
      <c r="J4" s="296"/>
      <c r="K4" s="296"/>
      <c r="L4" s="296"/>
      <c r="M4" s="296"/>
      <c r="N4" s="297"/>
      <c r="O4" s="298" t="s">
        <v>1</v>
      </c>
      <c r="P4" s="299"/>
      <c r="Q4" s="299"/>
      <c r="R4" s="300" t="s">
        <v>140</v>
      </c>
      <c r="S4" s="300"/>
      <c r="T4" s="300"/>
      <c r="U4" s="300"/>
      <c r="V4" s="300"/>
      <c r="W4" s="300"/>
      <c r="X4" s="300"/>
      <c r="Y4" s="300"/>
      <c r="Z4" s="300"/>
      <c r="AA4" s="3"/>
      <c r="AB4" s="3"/>
      <c r="AC4" s="3"/>
      <c r="AD4" s="3"/>
      <c r="AE4" s="3"/>
      <c r="AF4" s="3"/>
      <c r="AG4" s="3"/>
      <c r="AH4" s="3"/>
      <c r="AI4" s="3"/>
      <c r="AJ4" s="3"/>
      <c r="AK4" s="3"/>
      <c r="AL4" s="3"/>
      <c r="AM4" s="3"/>
      <c r="AN4" s="3"/>
      <c r="AO4" s="3"/>
    </row>
    <row r="5" spans="1:41" ht="11.1" customHeight="1" x14ac:dyDescent="0.25">
      <c r="B5" s="41"/>
      <c r="C5" s="79"/>
      <c r="D5" s="13"/>
      <c r="E5" s="13"/>
      <c r="F5" s="13"/>
      <c r="G5" s="13"/>
      <c r="H5" s="13"/>
      <c r="I5" s="13"/>
      <c r="J5" s="13"/>
      <c r="K5" s="13"/>
      <c r="L5" s="13"/>
      <c r="M5" s="13"/>
      <c r="N5" s="13"/>
      <c r="O5" s="13"/>
      <c r="P5" s="13"/>
      <c r="Q5" s="13"/>
      <c r="R5" s="14"/>
      <c r="S5" s="13"/>
      <c r="T5" s="13"/>
      <c r="U5" s="15"/>
      <c r="V5" s="13"/>
      <c r="W5" s="16"/>
      <c r="X5" s="1"/>
      <c r="Y5" s="1"/>
    </row>
    <row r="6" spans="1:41" s="22" customFormat="1" ht="57.75" customHeight="1" x14ac:dyDescent="0.25">
      <c r="A6"/>
      <c r="B6" s="301" t="s">
        <v>2</v>
      </c>
      <c r="C6" s="301"/>
      <c r="D6" s="17" t="s">
        <v>3</v>
      </c>
      <c r="E6" s="17" t="s">
        <v>4</v>
      </c>
      <c r="F6" s="17" t="s">
        <v>5</v>
      </c>
      <c r="G6" s="17" t="s">
        <v>6</v>
      </c>
      <c r="H6" s="17" t="s">
        <v>7</v>
      </c>
      <c r="I6" s="17" t="s">
        <v>8</v>
      </c>
      <c r="J6" s="17" t="s">
        <v>9</v>
      </c>
      <c r="K6" s="17" t="s">
        <v>10</v>
      </c>
      <c r="L6" s="17" t="s">
        <v>11</v>
      </c>
      <c r="M6" s="17" t="s">
        <v>12</v>
      </c>
      <c r="N6" s="17" t="s">
        <v>13</v>
      </c>
      <c r="O6" s="17" t="s">
        <v>14</v>
      </c>
      <c r="P6" s="17" t="s">
        <v>15</v>
      </c>
      <c r="Q6" s="17" t="s">
        <v>16</v>
      </c>
      <c r="R6" s="18" t="s">
        <v>17</v>
      </c>
      <c r="S6" s="39" t="s">
        <v>18</v>
      </c>
      <c r="T6" s="39" t="s">
        <v>19</v>
      </c>
      <c r="U6" s="19" t="s">
        <v>20</v>
      </c>
      <c r="V6" s="39" t="s">
        <v>21</v>
      </c>
      <c r="W6" s="20" t="s">
        <v>22</v>
      </c>
      <c r="X6" s="39" t="s">
        <v>23</v>
      </c>
      <c r="Y6" s="17" t="s">
        <v>24</v>
      </c>
      <c r="Z6" s="39" t="s">
        <v>25</v>
      </c>
      <c r="AA6" s="21"/>
      <c r="AB6" s="21"/>
      <c r="AC6" s="21"/>
    </row>
    <row r="7" spans="1:41" ht="20.100000000000001" customHeight="1" x14ac:dyDescent="0.25">
      <c r="B7" s="293" t="s">
        <v>32</v>
      </c>
      <c r="C7" s="279" t="s">
        <v>141</v>
      </c>
      <c r="D7" s="80"/>
      <c r="E7" s="80"/>
      <c r="F7" s="81">
        <v>1</v>
      </c>
      <c r="G7" s="80"/>
      <c r="H7" s="80"/>
      <c r="I7" s="80"/>
      <c r="J7" s="81">
        <v>1</v>
      </c>
      <c r="K7" s="80"/>
      <c r="L7" s="80"/>
      <c r="M7" s="81">
        <v>1</v>
      </c>
      <c r="N7" s="80"/>
      <c r="O7" s="80"/>
      <c r="P7" s="276">
        <v>162</v>
      </c>
      <c r="Q7" s="281" t="s">
        <v>142</v>
      </c>
      <c r="R7" s="270">
        <v>0</v>
      </c>
      <c r="S7" s="270">
        <v>0</v>
      </c>
      <c r="T7" s="270">
        <v>0</v>
      </c>
      <c r="U7" s="270">
        <v>0</v>
      </c>
      <c r="V7" s="270">
        <v>0</v>
      </c>
      <c r="W7" s="156"/>
      <c r="X7" s="156"/>
      <c r="Y7" s="156"/>
      <c r="Z7" s="156"/>
    </row>
    <row r="8" spans="1:41" ht="24.6" customHeight="1" x14ac:dyDescent="0.25">
      <c r="B8" s="294"/>
      <c r="C8" s="280"/>
      <c r="D8" s="80"/>
      <c r="E8" s="80"/>
      <c r="F8" s="80"/>
      <c r="G8" s="80"/>
      <c r="H8" s="80"/>
      <c r="I8" s="80"/>
      <c r="J8" s="80"/>
      <c r="K8" s="80"/>
      <c r="L8" s="80"/>
      <c r="M8" s="80"/>
      <c r="N8" s="80"/>
      <c r="O8" s="80"/>
      <c r="P8" s="276"/>
      <c r="Q8" s="282"/>
      <c r="R8" s="271"/>
      <c r="S8" s="271"/>
      <c r="T8" s="271"/>
      <c r="U8" s="271"/>
      <c r="V8" s="271"/>
      <c r="W8" s="157"/>
      <c r="X8" s="157"/>
      <c r="Y8" s="157"/>
      <c r="Z8" s="157"/>
    </row>
    <row r="9" spans="1:41" ht="20.100000000000001" customHeight="1" x14ac:dyDescent="0.25">
      <c r="B9" s="291" t="s">
        <v>51</v>
      </c>
      <c r="C9" s="283" t="s">
        <v>41</v>
      </c>
      <c r="D9" s="80"/>
      <c r="E9" s="80"/>
      <c r="F9" s="81">
        <v>1</v>
      </c>
      <c r="G9" s="80"/>
      <c r="H9" s="80"/>
      <c r="I9" s="80"/>
      <c r="J9" s="81">
        <v>1</v>
      </c>
      <c r="K9" s="80"/>
      <c r="L9" s="80"/>
      <c r="M9" s="81">
        <v>1</v>
      </c>
      <c r="N9" s="80"/>
      <c r="O9" s="80"/>
      <c r="P9" s="276">
        <v>162</v>
      </c>
      <c r="Q9" s="281" t="s">
        <v>143</v>
      </c>
      <c r="R9" s="270">
        <v>0</v>
      </c>
      <c r="S9" s="270">
        <v>0</v>
      </c>
      <c r="T9" s="270">
        <v>0</v>
      </c>
      <c r="U9" s="270">
        <v>0</v>
      </c>
      <c r="V9" s="270">
        <v>0</v>
      </c>
      <c r="W9" s="156"/>
      <c r="X9" s="156"/>
      <c r="Y9" s="156"/>
      <c r="Z9" s="156"/>
    </row>
    <row r="10" spans="1:41" ht="20.100000000000001" customHeight="1" x14ac:dyDescent="0.25">
      <c r="B10" s="292"/>
      <c r="C10" s="283"/>
      <c r="D10" s="80"/>
      <c r="E10" s="80"/>
      <c r="F10" s="80"/>
      <c r="G10" s="80"/>
      <c r="H10" s="80"/>
      <c r="I10" s="80"/>
      <c r="J10" s="80"/>
      <c r="K10" s="80"/>
      <c r="L10" s="80"/>
      <c r="M10" s="80"/>
      <c r="N10" s="80"/>
      <c r="O10" s="80"/>
      <c r="P10" s="276"/>
      <c r="Q10" s="282"/>
      <c r="R10" s="271"/>
      <c r="S10" s="271"/>
      <c r="T10" s="271"/>
      <c r="U10" s="271"/>
      <c r="V10" s="271"/>
      <c r="W10" s="157"/>
      <c r="X10" s="157"/>
      <c r="Y10" s="157"/>
      <c r="Z10" s="157"/>
    </row>
    <row r="11" spans="1:41" ht="27" customHeight="1" x14ac:dyDescent="0.25">
      <c r="B11" s="292"/>
      <c r="C11" s="290" t="s">
        <v>159</v>
      </c>
      <c r="D11" s="80"/>
      <c r="E11" s="81">
        <v>1</v>
      </c>
      <c r="F11" s="80"/>
      <c r="G11" s="80"/>
      <c r="H11" s="81">
        <v>1</v>
      </c>
      <c r="I11" s="80"/>
      <c r="J11" s="80"/>
      <c r="K11" s="81">
        <v>1</v>
      </c>
      <c r="L11" s="80"/>
      <c r="M11" s="80"/>
      <c r="N11" s="81">
        <v>1</v>
      </c>
      <c r="O11" s="80"/>
      <c r="P11" s="276">
        <v>162</v>
      </c>
      <c r="Q11" s="281" t="s">
        <v>143</v>
      </c>
      <c r="R11" s="270">
        <v>0</v>
      </c>
      <c r="S11" s="270">
        <v>0</v>
      </c>
      <c r="T11" s="270">
        <v>0</v>
      </c>
      <c r="U11" s="270">
        <v>0</v>
      </c>
      <c r="V11" s="270">
        <v>0</v>
      </c>
      <c r="W11" s="156"/>
      <c r="X11" s="156"/>
      <c r="Y11" s="156"/>
      <c r="Z11" s="156"/>
    </row>
    <row r="12" spans="1:41" ht="31.5" customHeight="1" x14ac:dyDescent="0.25">
      <c r="B12" s="292"/>
      <c r="C12" s="290"/>
      <c r="D12" s="80"/>
      <c r="E12" s="80"/>
      <c r="F12" s="80"/>
      <c r="G12" s="80"/>
      <c r="H12" s="80"/>
      <c r="I12" s="80"/>
      <c r="J12" s="80"/>
      <c r="K12" s="80"/>
      <c r="L12" s="80"/>
      <c r="M12" s="80"/>
      <c r="N12" s="80"/>
      <c r="O12" s="80"/>
      <c r="P12" s="276"/>
      <c r="Q12" s="282"/>
      <c r="R12" s="271"/>
      <c r="S12" s="271"/>
      <c r="T12" s="271"/>
      <c r="U12" s="271"/>
      <c r="V12" s="271"/>
      <c r="W12" s="157"/>
      <c r="X12" s="157"/>
      <c r="Y12" s="157"/>
      <c r="Z12" s="157"/>
    </row>
    <row r="13" spans="1:41" ht="20.100000000000001" customHeight="1" x14ac:dyDescent="0.25">
      <c r="B13" s="292"/>
      <c r="C13" s="290" t="s">
        <v>144</v>
      </c>
      <c r="D13" s="80"/>
      <c r="E13" s="80"/>
      <c r="F13" s="80"/>
      <c r="G13" s="81">
        <v>1</v>
      </c>
      <c r="H13" s="80"/>
      <c r="I13" s="80"/>
      <c r="J13" s="80"/>
      <c r="K13" s="80"/>
      <c r="L13" s="80"/>
      <c r="M13" s="80"/>
      <c r="N13" s="81">
        <v>1</v>
      </c>
      <c r="O13" s="80"/>
      <c r="P13" s="276">
        <v>162</v>
      </c>
      <c r="Q13" s="289" t="s">
        <v>143</v>
      </c>
      <c r="R13" s="270">
        <v>0</v>
      </c>
      <c r="S13" s="270">
        <v>0</v>
      </c>
      <c r="T13" s="270">
        <v>0</v>
      </c>
      <c r="U13" s="270">
        <v>0</v>
      </c>
      <c r="V13" s="270">
        <v>0</v>
      </c>
      <c r="W13" s="156"/>
      <c r="X13" s="156"/>
      <c r="Y13" s="156"/>
      <c r="Z13" s="156"/>
    </row>
    <row r="14" spans="1:41" ht="20.100000000000001" customHeight="1" x14ac:dyDescent="0.25">
      <c r="B14" s="292"/>
      <c r="C14" s="290"/>
      <c r="D14" s="80"/>
      <c r="E14" s="80"/>
      <c r="F14" s="80"/>
      <c r="G14" s="80"/>
      <c r="H14" s="80"/>
      <c r="I14" s="80"/>
      <c r="J14" s="80"/>
      <c r="K14" s="80"/>
      <c r="L14" s="80"/>
      <c r="M14" s="80"/>
      <c r="N14" s="80"/>
      <c r="O14" s="80"/>
      <c r="P14" s="276"/>
      <c r="Q14" s="282"/>
      <c r="R14" s="271"/>
      <c r="S14" s="271"/>
      <c r="T14" s="271"/>
      <c r="U14" s="271"/>
      <c r="V14" s="271"/>
      <c r="W14" s="157"/>
      <c r="X14" s="157"/>
      <c r="Y14" s="157"/>
      <c r="Z14" s="157"/>
    </row>
    <row r="15" spans="1:41" ht="20.100000000000001" customHeight="1" x14ac:dyDescent="0.25">
      <c r="B15" s="292"/>
      <c r="C15" s="279" t="s">
        <v>145</v>
      </c>
      <c r="D15" s="82"/>
      <c r="E15" s="81">
        <v>1</v>
      </c>
      <c r="F15" s="82"/>
      <c r="G15" s="82"/>
      <c r="H15" s="82"/>
      <c r="I15" s="82"/>
      <c r="J15" s="82"/>
      <c r="K15" s="82"/>
      <c r="L15" s="82"/>
      <c r="M15" s="82"/>
      <c r="N15" s="82"/>
      <c r="O15" s="82"/>
      <c r="P15" s="276">
        <v>162</v>
      </c>
      <c r="Q15" s="289" t="s">
        <v>143</v>
      </c>
      <c r="R15" s="270">
        <v>0</v>
      </c>
      <c r="S15" s="270">
        <v>0</v>
      </c>
      <c r="T15" s="270">
        <v>0</v>
      </c>
      <c r="U15" s="270">
        <v>0</v>
      </c>
      <c r="V15" s="270">
        <v>0</v>
      </c>
      <c r="W15" s="156"/>
      <c r="X15" s="156"/>
      <c r="Y15" s="156"/>
      <c r="Z15" s="156"/>
    </row>
    <row r="16" spans="1:41" ht="20.100000000000001" customHeight="1" x14ac:dyDescent="0.25">
      <c r="B16" s="292"/>
      <c r="C16" s="280"/>
      <c r="D16" s="82"/>
      <c r="E16" s="82"/>
      <c r="F16" s="82"/>
      <c r="G16" s="82"/>
      <c r="H16" s="82"/>
      <c r="I16" s="82"/>
      <c r="J16" s="82"/>
      <c r="K16" s="82"/>
      <c r="L16" s="82"/>
      <c r="M16" s="82"/>
      <c r="N16" s="82"/>
      <c r="O16" s="82"/>
      <c r="P16" s="276"/>
      <c r="Q16" s="282"/>
      <c r="R16" s="271"/>
      <c r="S16" s="271"/>
      <c r="T16" s="271"/>
      <c r="U16" s="271"/>
      <c r="V16" s="271"/>
      <c r="W16" s="157"/>
      <c r="X16" s="157"/>
      <c r="Y16" s="157"/>
      <c r="Z16" s="157"/>
    </row>
    <row r="17" spans="2:26" ht="20.100000000000001" customHeight="1" x14ac:dyDescent="0.25">
      <c r="B17" s="292"/>
      <c r="C17" s="287" t="s">
        <v>52</v>
      </c>
      <c r="D17" s="82"/>
      <c r="E17" s="82"/>
      <c r="F17" s="83">
        <v>1</v>
      </c>
      <c r="G17" s="82"/>
      <c r="H17" s="82"/>
      <c r="I17" s="82"/>
      <c r="J17" s="82"/>
      <c r="K17" s="82"/>
      <c r="L17" s="83">
        <v>1</v>
      </c>
      <c r="M17" s="82"/>
      <c r="N17" s="82"/>
      <c r="O17" s="82"/>
      <c r="P17" s="276">
        <v>162</v>
      </c>
      <c r="Q17" s="281" t="s">
        <v>146</v>
      </c>
      <c r="R17" s="270">
        <v>0</v>
      </c>
      <c r="S17" s="270">
        <v>0</v>
      </c>
      <c r="T17" s="270">
        <v>0</v>
      </c>
      <c r="U17" s="270">
        <v>0</v>
      </c>
      <c r="V17" s="270">
        <v>0</v>
      </c>
      <c r="W17" s="156"/>
      <c r="X17" s="156"/>
      <c r="Y17" s="156"/>
      <c r="Z17" s="156"/>
    </row>
    <row r="18" spans="2:26" ht="20.100000000000001" customHeight="1" x14ac:dyDescent="0.25">
      <c r="B18" s="292"/>
      <c r="C18" s="285"/>
      <c r="D18" s="80"/>
      <c r="E18" s="80"/>
      <c r="F18" s="80"/>
      <c r="G18" s="80"/>
      <c r="H18" s="80"/>
      <c r="I18" s="80"/>
      <c r="J18" s="80"/>
      <c r="K18" s="80"/>
      <c r="L18" s="80"/>
      <c r="M18" s="80"/>
      <c r="N18" s="80"/>
      <c r="O18" s="80"/>
      <c r="P18" s="276"/>
      <c r="Q18" s="282"/>
      <c r="R18" s="271"/>
      <c r="S18" s="271"/>
      <c r="T18" s="271"/>
      <c r="U18" s="271"/>
      <c r="V18" s="271"/>
      <c r="W18" s="157"/>
      <c r="X18" s="157"/>
      <c r="Y18" s="157"/>
      <c r="Z18" s="157"/>
    </row>
    <row r="19" spans="2:26" ht="20.100000000000001" customHeight="1" x14ac:dyDescent="0.25">
      <c r="B19" s="292"/>
      <c r="C19" s="287" t="s">
        <v>53</v>
      </c>
      <c r="D19" s="80"/>
      <c r="E19" s="80"/>
      <c r="F19" s="80"/>
      <c r="G19" s="81">
        <v>1</v>
      </c>
      <c r="H19" s="80"/>
      <c r="I19" s="80"/>
      <c r="J19" s="80"/>
      <c r="K19" s="80"/>
      <c r="L19" s="80"/>
      <c r="M19" s="81">
        <v>1</v>
      </c>
      <c r="N19" s="80"/>
      <c r="O19" s="80"/>
      <c r="P19" s="276">
        <v>162</v>
      </c>
      <c r="Q19" s="281" t="s">
        <v>146</v>
      </c>
      <c r="R19" s="270">
        <v>0</v>
      </c>
      <c r="S19" s="270">
        <v>0</v>
      </c>
      <c r="T19" s="270">
        <v>0</v>
      </c>
      <c r="U19" s="270">
        <v>0</v>
      </c>
      <c r="V19" s="270">
        <v>0</v>
      </c>
      <c r="W19" s="156"/>
      <c r="X19" s="156"/>
      <c r="Y19" s="156"/>
      <c r="Z19" s="156"/>
    </row>
    <row r="20" spans="2:26" ht="20.100000000000001" customHeight="1" x14ac:dyDescent="0.25">
      <c r="B20" s="292"/>
      <c r="C20" s="285"/>
      <c r="D20" s="80"/>
      <c r="E20" s="80"/>
      <c r="F20" s="80"/>
      <c r="G20" s="80"/>
      <c r="H20" s="80"/>
      <c r="I20" s="80"/>
      <c r="J20" s="80"/>
      <c r="K20" s="80"/>
      <c r="L20" s="80"/>
      <c r="M20" s="80"/>
      <c r="N20" s="80"/>
      <c r="O20" s="80"/>
      <c r="P20" s="276"/>
      <c r="Q20" s="282"/>
      <c r="R20" s="271"/>
      <c r="S20" s="271"/>
      <c r="T20" s="271"/>
      <c r="U20" s="271"/>
      <c r="V20" s="271"/>
      <c r="W20" s="157"/>
      <c r="X20" s="157"/>
      <c r="Y20" s="157"/>
      <c r="Z20" s="157"/>
    </row>
    <row r="21" spans="2:26" ht="20.100000000000001" customHeight="1" x14ac:dyDescent="0.25">
      <c r="B21" s="292"/>
      <c r="C21" s="288" t="s">
        <v>147</v>
      </c>
      <c r="D21" s="80"/>
      <c r="E21" s="81">
        <v>1</v>
      </c>
      <c r="F21" s="80"/>
      <c r="G21" s="80"/>
      <c r="H21" s="80"/>
      <c r="I21" s="80"/>
      <c r="J21" s="80"/>
      <c r="K21" s="81">
        <v>1</v>
      </c>
      <c r="L21" s="80"/>
      <c r="M21" s="80"/>
      <c r="N21" s="80"/>
      <c r="O21" s="80"/>
      <c r="P21" s="276">
        <v>162</v>
      </c>
      <c r="Q21" s="281" t="s">
        <v>146</v>
      </c>
      <c r="R21" s="270">
        <v>0</v>
      </c>
      <c r="S21" s="270">
        <v>0</v>
      </c>
      <c r="T21" s="270">
        <v>0</v>
      </c>
      <c r="U21" s="270">
        <v>0</v>
      </c>
      <c r="V21" s="270">
        <v>0</v>
      </c>
      <c r="W21" s="156"/>
      <c r="X21" s="156"/>
      <c r="Y21" s="156"/>
      <c r="Z21" s="156"/>
    </row>
    <row r="22" spans="2:26" ht="20.100000000000001" customHeight="1" x14ac:dyDescent="0.25">
      <c r="B22" s="292"/>
      <c r="C22" s="288"/>
      <c r="D22" s="80"/>
      <c r="E22" s="80"/>
      <c r="F22" s="80"/>
      <c r="G22" s="80"/>
      <c r="H22" s="80"/>
      <c r="I22" s="80"/>
      <c r="J22" s="80"/>
      <c r="K22" s="80"/>
      <c r="L22" s="80"/>
      <c r="M22" s="80"/>
      <c r="N22" s="80"/>
      <c r="O22" s="80"/>
      <c r="P22" s="276"/>
      <c r="Q22" s="282"/>
      <c r="R22" s="271"/>
      <c r="S22" s="271"/>
      <c r="T22" s="271"/>
      <c r="U22" s="271"/>
      <c r="V22" s="271"/>
      <c r="W22" s="157"/>
      <c r="X22" s="157"/>
      <c r="Y22" s="157"/>
      <c r="Z22" s="157"/>
    </row>
    <row r="23" spans="2:26" ht="20.100000000000001" customHeight="1" x14ac:dyDescent="0.25">
      <c r="B23" s="292"/>
      <c r="C23" s="285" t="s">
        <v>148</v>
      </c>
      <c r="D23" s="80"/>
      <c r="E23" s="80"/>
      <c r="F23" s="80"/>
      <c r="G23" s="80"/>
      <c r="H23" s="80"/>
      <c r="I23" s="80"/>
      <c r="J23" s="80"/>
      <c r="K23" s="80"/>
      <c r="L23" s="80"/>
      <c r="M23" s="81">
        <v>1</v>
      </c>
      <c r="N23" s="80"/>
      <c r="O23" s="80"/>
      <c r="P23" s="276">
        <v>162</v>
      </c>
      <c r="Q23" s="281" t="s">
        <v>146</v>
      </c>
      <c r="R23" s="270">
        <v>0</v>
      </c>
      <c r="S23" s="270">
        <v>0</v>
      </c>
      <c r="T23" s="270">
        <v>0</v>
      </c>
      <c r="U23" s="270">
        <v>0</v>
      </c>
      <c r="V23" s="270">
        <v>0</v>
      </c>
      <c r="W23" s="156"/>
      <c r="X23" s="156"/>
      <c r="Y23" s="156"/>
      <c r="Z23" s="156"/>
    </row>
    <row r="24" spans="2:26" ht="20.100000000000001" customHeight="1" x14ac:dyDescent="0.25">
      <c r="B24" s="292"/>
      <c r="C24" s="285"/>
      <c r="D24" s="80"/>
      <c r="E24" s="80"/>
      <c r="F24" s="80"/>
      <c r="G24" s="80"/>
      <c r="H24" s="80"/>
      <c r="I24" s="80"/>
      <c r="J24" s="80"/>
      <c r="K24" s="80"/>
      <c r="L24" s="80"/>
      <c r="M24" s="80"/>
      <c r="N24" s="80"/>
      <c r="O24" s="80"/>
      <c r="P24" s="276"/>
      <c r="Q24" s="282"/>
      <c r="R24" s="271"/>
      <c r="S24" s="271"/>
      <c r="T24" s="271"/>
      <c r="U24" s="271"/>
      <c r="V24" s="271"/>
      <c r="W24" s="157"/>
      <c r="X24" s="157"/>
      <c r="Y24" s="157"/>
      <c r="Z24" s="157"/>
    </row>
    <row r="25" spans="2:26" ht="20.100000000000001" customHeight="1" x14ac:dyDescent="0.25">
      <c r="B25" s="292"/>
      <c r="C25" s="286" t="s">
        <v>149</v>
      </c>
      <c r="D25" s="80"/>
      <c r="E25" s="81">
        <v>1</v>
      </c>
      <c r="F25" s="80"/>
      <c r="G25" s="80"/>
      <c r="H25" s="80"/>
      <c r="I25" s="80"/>
      <c r="J25" s="80"/>
      <c r="K25" s="81">
        <v>1</v>
      </c>
      <c r="L25" s="80"/>
      <c r="M25" s="80"/>
      <c r="N25" s="80"/>
      <c r="O25" s="80"/>
      <c r="P25" s="276">
        <v>162</v>
      </c>
      <c r="Q25" s="281" t="s">
        <v>146</v>
      </c>
      <c r="R25" s="270">
        <v>0</v>
      </c>
      <c r="S25" s="270">
        <v>0</v>
      </c>
      <c r="T25" s="270">
        <v>0</v>
      </c>
      <c r="U25" s="270">
        <v>0</v>
      </c>
      <c r="V25" s="270">
        <v>0</v>
      </c>
      <c r="W25" s="156"/>
      <c r="X25" s="156"/>
      <c r="Y25" s="156"/>
      <c r="Z25" s="156"/>
    </row>
    <row r="26" spans="2:26" ht="21" customHeight="1" x14ac:dyDescent="0.25">
      <c r="B26" s="292"/>
      <c r="C26" s="287"/>
      <c r="D26" s="80"/>
      <c r="E26" s="80"/>
      <c r="F26" s="80"/>
      <c r="G26" s="80"/>
      <c r="H26" s="80"/>
      <c r="I26" s="80"/>
      <c r="J26" s="80"/>
      <c r="K26" s="80"/>
      <c r="L26" s="80"/>
      <c r="M26" s="80"/>
      <c r="N26" s="80"/>
      <c r="O26" s="80"/>
      <c r="P26" s="276"/>
      <c r="Q26" s="282"/>
      <c r="R26" s="271"/>
      <c r="S26" s="271"/>
      <c r="T26" s="271"/>
      <c r="U26" s="271"/>
      <c r="V26" s="271"/>
      <c r="W26" s="157"/>
      <c r="X26" s="157"/>
      <c r="Y26" s="157"/>
      <c r="Z26" s="157"/>
    </row>
    <row r="27" spans="2:26" ht="45" customHeight="1" x14ac:dyDescent="0.25">
      <c r="B27" s="292"/>
      <c r="C27" s="285" t="s">
        <v>150</v>
      </c>
      <c r="D27" s="84"/>
      <c r="E27" s="84"/>
      <c r="F27" s="81">
        <v>1</v>
      </c>
      <c r="G27" s="84"/>
      <c r="H27" s="84"/>
      <c r="I27" s="84"/>
      <c r="J27" s="81">
        <v>1</v>
      </c>
      <c r="K27" s="84"/>
      <c r="L27" s="84"/>
      <c r="M27" s="84"/>
      <c r="N27" s="81">
        <v>1</v>
      </c>
      <c r="O27" s="84"/>
      <c r="P27" s="276">
        <v>162</v>
      </c>
      <c r="Q27" s="281" t="s">
        <v>151</v>
      </c>
      <c r="R27" s="270">
        <v>0</v>
      </c>
      <c r="S27" s="270">
        <v>0</v>
      </c>
      <c r="T27" s="270">
        <v>0</v>
      </c>
      <c r="U27" s="270">
        <v>0</v>
      </c>
      <c r="V27" s="270">
        <v>0</v>
      </c>
      <c r="W27" s="156"/>
      <c r="X27" s="156"/>
      <c r="Y27" s="156"/>
      <c r="Z27" s="156"/>
    </row>
    <row r="28" spans="2:26" ht="30.75" customHeight="1" x14ac:dyDescent="0.25">
      <c r="B28" s="292"/>
      <c r="C28" s="285"/>
      <c r="D28" s="84"/>
      <c r="E28" s="84"/>
      <c r="F28" s="84"/>
      <c r="G28" s="84"/>
      <c r="H28" s="84"/>
      <c r="I28" s="84"/>
      <c r="J28" s="84"/>
      <c r="K28" s="84"/>
      <c r="L28" s="84"/>
      <c r="M28" s="84"/>
      <c r="N28" s="84"/>
      <c r="O28" s="84"/>
      <c r="P28" s="276"/>
      <c r="Q28" s="282"/>
      <c r="R28" s="271"/>
      <c r="S28" s="271"/>
      <c r="T28" s="271"/>
      <c r="U28" s="271"/>
      <c r="V28" s="271"/>
      <c r="W28" s="157"/>
      <c r="X28" s="157"/>
      <c r="Y28" s="157"/>
      <c r="Z28" s="157"/>
    </row>
    <row r="29" spans="2:26" ht="20.100000000000001" customHeight="1" x14ac:dyDescent="0.25">
      <c r="B29" s="292"/>
      <c r="C29" s="283" t="s">
        <v>152</v>
      </c>
      <c r="D29" s="84"/>
      <c r="E29" s="84"/>
      <c r="F29" s="84"/>
      <c r="G29" s="84"/>
      <c r="H29" s="81">
        <v>1</v>
      </c>
      <c r="I29" s="84"/>
      <c r="J29" s="84"/>
      <c r="K29" s="84"/>
      <c r="L29" s="84"/>
      <c r="M29" s="84"/>
      <c r="N29" s="84"/>
      <c r="O29" s="84"/>
      <c r="P29" s="276">
        <v>162</v>
      </c>
      <c r="Q29" s="281" t="s">
        <v>151</v>
      </c>
      <c r="R29" s="270">
        <v>0</v>
      </c>
      <c r="S29" s="270">
        <v>0</v>
      </c>
      <c r="T29" s="270">
        <v>0</v>
      </c>
      <c r="U29" s="270">
        <v>0</v>
      </c>
      <c r="V29" s="270">
        <v>0</v>
      </c>
      <c r="W29" s="156"/>
      <c r="X29" s="156"/>
      <c r="Y29" s="156"/>
      <c r="Z29" s="156"/>
    </row>
    <row r="30" spans="2:26" ht="20.100000000000001" customHeight="1" x14ac:dyDescent="0.25">
      <c r="B30" s="292"/>
      <c r="C30" s="284"/>
      <c r="D30" s="84"/>
      <c r="E30" s="84"/>
      <c r="F30" s="84"/>
      <c r="G30" s="84"/>
      <c r="H30" s="84"/>
      <c r="I30" s="84"/>
      <c r="J30" s="84"/>
      <c r="K30" s="84"/>
      <c r="L30" s="84"/>
      <c r="M30" s="84"/>
      <c r="N30" s="84"/>
      <c r="O30" s="84"/>
      <c r="P30" s="276"/>
      <c r="Q30" s="282"/>
      <c r="R30" s="271"/>
      <c r="S30" s="271"/>
      <c r="T30" s="271"/>
      <c r="U30" s="271"/>
      <c r="V30" s="271"/>
      <c r="W30" s="157"/>
      <c r="X30" s="157"/>
      <c r="Y30" s="157"/>
      <c r="Z30" s="157"/>
    </row>
    <row r="31" spans="2:26" ht="20.100000000000001" customHeight="1" x14ac:dyDescent="0.25">
      <c r="B31" s="292"/>
      <c r="C31" s="279" t="s">
        <v>153</v>
      </c>
      <c r="D31" s="84"/>
      <c r="E31" s="81">
        <v>1</v>
      </c>
      <c r="F31" s="84"/>
      <c r="G31" s="84"/>
      <c r="H31" s="84"/>
      <c r="I31" s="84"/>
      <c r="J31" s="84"/>
      <c r="K31" s="81">
        <v>1</v>
      </c>
      <c r="L31" s="84"/>
      <c r="M31" s="84"/>
      <c r="N31" s="84"/>
      <c r="O31" s="84"/>
      <c r="P31" s="276">
        <v>162</v>
      </c>
      <c r="Q31" s="281" t="s">
        <v>151</v>
      </c>
      <c r="R31" s="270">
        <v>0</v>
      </c>
      <c r="S31" s="270">
        <v>0</v>
      </c>
      <c r="T31" s="270">
        <v>0</v>
      </c>
      <c r="U31" s="270">
        <v>0</v>
      </c>
      <c r="V31" s="270">
        <v>0</v>
      </c>
      <c r="W31" s="156"/>
      <c r="X31" s="156"/>
      <c r="Y31" s="156"/>
      <c r="Z31" s="156"/>
    </row>
    <row r="32" spans="2:26" ht="20.100000000000001" customHeight="1" x14ac:dyDescent="0.25">
      <c r="B32" s="292"/>
      <c r="C32" s="280"/>
      <c r="D32" s="84"/>
      <c r="E32" s="84"/>
      <c r="F32" s="84"/>
      <c r="G32" s="84"/>
      <c r="H32" s="84"/>
      <c r="I32" s="84"/>
      <c r="J32" s="84"/>
      <c r="K32" s="84"/>
      <c r="L32" s="84"/>
      <c r="M32" s="84"/>
      <c r="N32" s="84"/>
      <c r="O32" s="84"/>
      <c r="P32" s="276"/>
      <c r="Q32" s="282"/>
      <c r="R32" s="271"/>
      <c r="S32" s="271"/>
      <c r="T32" s="271"/>
      <c r="U32" s="271"/>
      <c r="V32" s="271"/>
      <c r="W32" s="157"/>
      <c r="X32" s="157"/>
      <c r="Y32" s="157"/>
      <c r="Z32" s="157"/>
    </row>
    <row r="33" spans="2:26" ht="20.100000000000001" customHeight="1" x14ac:dyDescent="0.25">
      <c r="B33" s="292"/>
      <c r="C33" s="279" t="s">
        <v>154</v>
      </c>
      <c r="D33" s="84"/>
      <c r="E33" s="84"/>
      <c r="F33" s="81">
        <v>1</v>
      </c>
      <c r="G33" s="84"/>
      <c r="H33" s="84"/>
      <c r="I33" s="84"/>
      <c r="J33" s="84"/>
      <c r="K33" s="84"/>
      <c r="L33" s="84"/>
      <c r="M33" s="81">
        <v>1</v>
      </c>
      <c r="N33" s="84"/>
      <c r="O33" s="84"/>
      <c r="P33" s="276">
        <v>162</v>
      </c>
      <c r="Q33" s="281" t="s">
        <v>151</v>
      </c>
      <c r="R33" s="270">
        <v>0</v>
      </c>
      <c r="S33" s="270">
        <v>0</v>
      </c>
      <c r="T33" s="270">
        <v>0</v>
      </c>
      <c r="U33" s="270">
        <v>0</v>
      </c>
      <c r="V33" s="270">
        <v>0</v>
      </c>
      <c r="W33" s="156"/>
      <c r="X33" s="156"/>
      <c r="Y33" s="156"/>
      <c r="Z33" s="156"/>
    </row>
    <row r="34" spans="2:26" ht="20.100000000000001" customHeight="1" x14ac:dyDescent="0.25">
      <c r="B34" s="292"/>
      <c r="C34" s="280"/>
      <c r="D34" s="84"/>
      <c r="E34" s="84"/>
      <c r="F34" s="84"/>
      <c r="G34" s="84"/>
      <c r="H34" s="84"/>
      <c r="I34" s="84"/>
      <c r="J34" s="84"/>
      <c r="K34" s="84"/>
      <c r="L34" s="84"/>
      <c r="M34" s="84"/>
      <c r="N34" s="84"/>
      <c r="O34" s="84"/>
      <c r="P34" s="276"/>
      <c r="Q34" s="282"/>
      <c r="R34" s="271"/>
      <c r="S34" s="271"/>
      <c r="T34" s="271"/>
      <c r="U34" s="271"/>
      <c r="V34" s="271"/>
      <c r="W34" s="157"/>
      <c r="X34" s="157"/>
      <c r="Y34" s="157"/>
      <c r="Z34" s="157"/>
    </row>
    <row r="35" spans="2:26" ht="28.5" customHeight="1" x14ac:dyDescent="0.25">
      <c r="B35" s="292"/>
      <c r="C35" s="279" t="s">
        <v>155</v>
      </c>
      <c r="D35" s="84"/>
      <c r="E35" s="84"/>
      <c r="F35" s="84"/>
      <c r="G35" s="84"/>
      <c r="H35" s="84"/>
      <c r="I35" s="81">
        <v>1</v>
      </c>
      <c r="J35" s="84"/>
      <c r="K35" s="84"/>
      <c r="L35" s="84"/>
      <c r="M35" s="84"/>
      <c r="N35" s="84"/>
      <c r="O35" s="84"/>
      <c r="P35" s="276">
        <v>162</v>
      </c>
      <c r="Q35" s="281" t="s">
        <v>151</v>
      </c>
      <c r="R35" s="270">
        <v>0</v>
      </c>
      <c r="S35" s="270">
        <v>0</v>
      </c>
      <c r="T35" s="270">
        <v>0</v>
      </c>
      <c r="U35" s="270">
        <v>0</v>
      </c>
      <c r="V35" s="270">
        <v>0</v>
      </c>
      <c r="W35" s="156"/>
      <c r="X35" s="156"/>
      <c r="Y35" s="156"/>
      <c r="Z35" s="156"/>
    </row>
    <row r="36" spans="2:26" ht="20.100000000000001" customHeight="1" x14ac:dyDescent="0.25">
      <c r="B36" s="292"/>
      <c r="C36" s="280"/>
      <c r="D36" s="84"/>
      <c r="E36" s="84"/>
      <c r="F36" s="84"/>
      <c r="G36" s="84"/>
      <c r="H36" s="84"/>
      <c r="I36" s="84"/>
      <c r="J36" s="84"/>
      <c r="K36" s="84"/>
      <c r="L36" s="84"/>
      <c r="M36" s="84"/>
      <c r="N36" s="84"/>
      <c r="O36" s="84"/>
      <c r="P36" s="276"/>
      <c r="Q36" s="282"/>
      <c r="R36" s="271"/>
      <c r="S36" s="271"/>
      <c r="T36" s="271"/>
      <c r="U36" s="271"/>
      <c r="V36" s="271"/>
      <c r="W36" s="157"/>
      <c r="X36" s="157"/>
      <c r="Y36" s="157"/>
      <c r="Z36" s="157"/>
    </row>
    <row r="37" spans="2:26" ht="20.100000000000001" customHeight="1" x14ac:dyDescent="0.25">
      <c r="B37" s="272" t="s">
        <v>62</v>
      </c>
      <c r="C37" s="279" t="s">
        <v>156</v>
      </c>
      <c r="D37" s="84"/>
      <c r="E37" s="81">
        <v>1</v>
      </c>
      <c r="F37" s="84"/>
      <c r="G37" s="84"/>
      <c r="H37" s="84"/>
      <c r="I37" s="84"/>
      <c r="J37" s="81">
        <v>1</v>
      </c>
      <c r="K37" s="84"/>
      <c r="L37" s="84"/>
      <c r="M37" s="84"/>
      <c r="N37" s="84"/>
      <c r="O37" s="81">
        <v>1</v>
      </c>
      <c r="P37" s="276">
        <v>162</v>
      </c>
      <c r="Q37" s="281" t="s">
        <v>143</v>
      </c>
      <c r="R37" s="270">
        <v>0</v>
      </c>
      <c r="S37" s="270">
        <v>0</v>
      </c>
      <c r="T37" s="270">
        <v>0</v>
      </c>
      <c r="U37" s="270">
        <v>0</v>
      </c>
      <c r="V37" s="270">
        <v>0</v>
      </c>
      <c r="W37" s="156"/>
      <c r="X37" s="156"/>
      <c r="Y37" s="156"/>
      <c r="Z37" s="156"/>
    </row>
    <row r="38" spans="2:26" ht="20.100000000000001" customHeight="1" x14ac:dyDescent="0.25">
      <c r="B38" s="273"/>
      <c r="C38" s="280"/>
      <c r="D38" s="84"/>
      <c r="E38" s="84"/>
      <c r="F38" s="84"/>
      <c r="G38" s="84"/>
      <c r="H38" s="84"/>
      <c r="I38" s="84"/>
      <c r="J38" s="84"/>
      <c r="K38" s="84"/>
      <c r="L38" s="84"/>
      <c r="M38" s="84"/>
      <c r="N38" s="84"/>
      <c r="O38" s="84"/>
      <c r="P38" s="276"/>
      <c r="Q38" s="282"/>
      <c r="R38" s="271"/>
      <c r="S38" s="271"/>
      <c r="T38" s="271"/>
      <c r="U38" s="271"/>
      <c r="V38" s="271"/>
      <c r="W38" s="157"/>
      <c r="X38" s="157"/>
      <c r="Y38" s="157"/>
      <c r="Z38" s="157"/>
    </row>
    <row r="39" spans="2:26" ht="20.100000000000001" customHeight="1" x14ac:dyDescent="0.25">
      <c r="B39" s="273"/>
      <c r="C39" s="275" t="s">
        <v>64</v>
      </c>
      <c r="D39" s="84"/>
      <c r="E39" s="84"/>
      <c r="F39" s="81">
        <v>1</v>
      </c>
      <c r="G39" s="84"/>
      <c r="H39" s="84"/>
      <c r="I39" s="81">
        <v>1</v>
      </c>
      <c r="J39" s="84"/>
      <c r="K39" s="84"/>
      <c r="L39" s="81">
        <v>1</v>
      </c>
      <c r="M39" s="84"/>
      <c r="N39" s="84"/>
      <c r="O39" s="84"/>
      <c r="P39" s="276">
        <v>162</v>
      </c>
      <c r="Q39" s="277" t="s">
        <v>143</v>
      </c>
      <c r="R39" s="270">
        <v>0</v>
      </c>
      <c r="S39" s="270">
        <v>0</v>
      </c>
      <c r="T39" s="270">
        <v>0</v>
      </c>
      <c r="U39" s="270">
        <v>0</v>
      </c>
      <c r="V39" s="270">
        <v>0</v>
      </c>
      <c r="W39" s="156"/>
      <c r="X39" s="156"/>
      <c r="Y39" s="156"/>
      <c r="Z39" s="156"/>
    </row>
    <row r="40" spans="2:26" ht="20.100000000000001" customHeight="1" x14ac:dyDescent="0.25">
      <c r="B40" s="273"/>
      <c r="C40" s="275"/>
      <c r="D40" s="84"/>
      <c r="E40" s="84"/>
      <c r="F40" s="84"/>
      <c r="G40" s="84"/>
      <c r="H40" s="84"/>
      <c r="I40" s="84"/>
      <c r="J40" s="84"/>
      <c r="K40" s="84"/>
      <c r="L40" s="84"/>
      <c r="M40" s="84"/>
      <c r="N40" s="84"/>
      <c r="O40" s="84"/>
      <c r="P40" s="276"/>
      <c r="Q40" s="278"/>
      <c r="R40" s="271"/>
      <c r="S40" s="271"/>
      <c r="T40" s="271"/>
      <c r="U40" s="271"/>
      <c r="V40" s="271"/>
      <c r="W40" s="157"/>
      <c r="X40" s="157"/>
      <c r="Y40" s="157"/>
      <c r="Z40" s="157"/>
    </row>
    <row r="41" spans="2:26" ht="49.5" customHeight="1" x14ac:dyDescent="0.25">
      <c r="B41" s="273"/>
      <c r="C41" s="275" t="s">
        <v>157</v>
      </c>
      <c r="D41" s="81">
        <v>1</v>
      </c>
      <c r="E41" s="84"/>
      <c r="F41" s="84"/>
      <c r="G41" s="80"/>
      <c r="H41" s="84"/>
      <c r="I41" s="81">
        <v>1</v>
      </c>
      <c r="J41" s="84"/>
      <c r="K41" s="84"/>
      <c r="L41" s="84"/>
      <c r="M41" s="84"/>
      <c r="N41" s="81">
        <v>1</v>
      </c>
      <c r="O41" s="84"/>
      <c r="P41" s="276">
        <v>162</v>
      </c>
      <c r="Q41" s="277" t="s">
        <v>151</v>
      </c>
      <c r="R41" s="270">
        <v>0</v>
      </c>
      <c r="S41" s="270">
        <v>0</v>
      </c>
      <c r="T41" s="270">
        <v>0</v>
      </c>
      <c r="U41" s="270">
        <v>0</v>
      </c>
      <c r="V41" s="270">
        <v>0</v>
      </c>
      <c r="W41" s="156"/>
      <c r="X41" s="156"/>
      <c r="Y41" s="156"/>
      <c r="Z41" s="156"/>
    </row>
    <row r="42" spans="2:26" ht="34.5" customHeight="1" x14ac:dyDescent="0.25">
      <c r="B42" s="273"/>
      <c r="C42" s="275"/>
      <c r="D42" s="84"/>
      <c r="E42" s="84"/>
      <c r="F42" s="84"/>
      <c r="G42" s="84"/>
      <c r="H42" s="84"/>
      <c r="I42" s="84"/>
      <c r="J42" s="84"/>
      <c r="K42" s="84"/>
      <c r="L42" s="84"/>
      <c r="M42" s="84"/>
      <c r="N42" s="84"/>
      <c r="O42" s="84"/>
      <c r="P42" s="276"/>
      <c r="Q42" s="278"/>
      <c r="R42" s="271"/>
      <c r="S42" s="271"/>
      <c r="T42" s="271"/>
      <c r="U42" s="271"/>
      <c r="V42" s="271"/>
      <c r="W42" s="157"/>
      <c r="X42" s="157"/>
      <c r="Y42" s="157"/>
      <c r="Z42" s="157"/>
    </row>
    <row r="43" spans="2:26" ht="20.100000000000001" customHeight="1" x14ac:dyDescent="0.25">
      <c r="B43" s="273"/>
      <c r="C43" s="275" t="s">
        <v>65</v>
      </c>
      <c r="D43" s="81">
        <v>1</v>
      </c>
      <c r="E43" s="84"/>
      <c r="F43" s="84"/>
      <c r="G43" s="84"/>
      <c r="H43" s="84"/>
      <c r="I43" s="81">
        <v>1</v>
      </c>
      <c r="J43" s="84"/>
      <c r="K43" s="84"/>
      <c r="L43" s="84"/>
      <c r="M43" s="84"/>
      <c r="N43" s="84"/>
      <c r="O43" s="84"/>
      <c r="P43" s="276">
        <v>162</v>
      </c>
      <c r="Q43" s="277" t="s">
        <v>146</v>
      </c>
      <c r="R43" s="270">
        <v>0</v>
      </c>
      <c r="S43" s="270">
        <v>0</v>
      </c>
      <c r="T43" s="270">
        <v>0</v>
      </c>
      <c r="U43" s="270">
        <v>0</v>
      </c>
      <c r="V43" s="270">
        <v>0</v>
      </c>
      <c r="W43" s="156"/>
      <c r="X43" s="156"/>
      <c r="Y43" s="156"/>
      <c r="Z43" s="156"/>
    </row>
    <row r="44" spans="2:26" ht="20.100000000000001" customHeight="1" x14ac:dyDescent="0.25">
      <c r="B44" s="274"/>
      <c r="C44" s="275"/>
      <c r="D44" s="84"/>
      <c r="E44" s="84"/>
      <c r="F44" s="84"/>
      <c r="G44" s="84"/>
      <c r="H44" s="84"/>
      <c r="I44" s="84"/>
      <c r="J44" s="84"/>
      <c r="K44" s="84"/>
      <c r="L44" s="84"/>
      <c r="M44" s="84"/>
      <c r="N44" s="84"/>
      <c r="O44" s="84"/>
      <c r="P44" s="276"/>
      <c r="Q44" s="278"/>
      <c r="R44" s="271"/>
      <c r="S44" s="271"/>
      <c r="T44" s="271"/>
      <c r="U44" s="271"/>
      <c r="V44" s="271"/>
      <c r="W44" s="157"/>
      <c r="X44" s="157"/>
      <c r="Y44" s="157"/>
      <c r="Z44" s="157"/>
    </row>
    <row r="45" spans="2:26" x14ac:dyDescent="0.25">
      <c r="B45" s="268" t="s">
        <v>30</v>
      </c>
      <c r="C45" s="269"/>
      <c r="D45" s="85">
        <f>D7+D9+D11+D13+D15+D17+D19+D21+D23+D25+D27+D29+D31+D33+D35+D37+D39+D41+D43</f>
        <v>2</v>
      </c>
      <c r="E45" s="85">
        <f t="shared" ref="E45:O45" si="0">E7+E9+E11+E13+E15+E17+E19+E21+E23+E25+E27+E29+E31+E33+E35+E37+E39+E41+E43</f>
        <v>6</v>
      </c>
      <c r="F45" s="85">
        <f t="shared" si="0"/>
        <v>6</v>
      </c>
      <c r="G45" s="85">
        <f t="shared" si="0"/>
        <v>2</v>
      </c>
      <c r="H45" s="85">
        <f t="shared" si="0"/>
        <v>2</v>
      </c>
      <c r="I45" s="85">
        <f t="shared" si="0"/>
        <v>4</v>
      </c>
      <c r="J45" s="85">
        <f t="shared" si="0"/>
        <v>4</v>
      </c>
      <c r="K45" s="85">
        <f t="shared" si="0"/>
        <v>4</v>
      </c>
      <c r="L45" s="85">
        <f t="shared" si="0"/>
        <v>2</v>
      </c>
      <c r="M45" s="85">
        <f t="shared" si="0"/>
        <v>5</v>
      </c>
      <c r="N45" s="85">
        <f t="shared" si="0"/>
        <v>4</v>
      </c>
      <c r="O45" s="85">
        <f t="shared" si="0"/>
        <v>1</v>
      </c>
      <c r="P45" s="29">
        <f>SUM(D45:N45)</f>
        <v>41</v>
      </c>
      <c r="Q45" s="158"/>
      <c r="R45" s="131">
        <v>2000000</v>
      </c>
      <c r="S45" s="131">
        <f>SUM(S27:S44)</f>
        <v>0</v>
      </c>
      <c r="T45" s="131"/>
      <c r="U45" s="131"/>
      <c r="V45" s="131"/>
      <c r="W45" s="131"/>
      <c r="X45" s="131"/>
      <c r="Y45" s="131"/>
      <c r="Z45" s="131"/>
    </row>
    <row r="46" spans="2:26" ht="20.100000000000001" customHeight="1" x14ac:dyDescent="0.25">
      <c r="B46" s="193" t="s">
        <v>31</v>
      </c>
      <c r="C46" s="194"/>
      <c r="D46" s="85">
        <v>0</v>
      </c>
      <c r="E46" s="85">
        <f t="shared" ref="E46:O46" si="1">E8+E10+E12+E14+E16+E18+E20+E22+E22+E24+E26+E28+E30+E32+E34+E36+E38+E40+E42+E44</f>
        <v>0</v>
      </c>
      <c r="F46" s="85">
        <f t="shared" si="1"/>
        <v>0</v>
      </c>
      <c r="G46" s="85">
        <f t="shared" si="1"/>
        <v>0</v>
      </c>
      <c r="H46" s="85">
        <f t="shared" si="1"/>
        <v>0</v>
      </c>
      <c r="I46" s="85">
        <f t="shared" si="1"/>
        <v>0</v>
      </c>
      <c r="J46" s="85">
        <f t="shared" si="1"/>
        <v>0</v>
      </c>
      <c r="K46" s="85">
        <f t="shared" si="1"/>
        <v>0</v>
      </c>
      <c r="L46" s="85">
        <f t="shared" si="1"/>
        <v>0</v>
      </c>
      <c r="M46" s="85">
        <f t="shared" si="1"/>
        <v>0</v>
      </c>
      <c r="N46" s="85">
        <f t="shared" si="1"/>
        <v>0</v>
      </c>
      <c r="O46" s="85">
        <f t="shared" si="1"/>
        <v>0</v>
      </c>
      <c r="P46" s="29">
        <f>SUM(D46:N46)</f>
        <v>0</v>
      </c>
      <c r="Q46" s="159"/>
      <c r="R46" s="132"/>
      <c r="S46" s="132"/>
      <c r="T46" s="132"/>
      <c r="U46" s="132"/>
      <c r="V46" s="132"/>
      <c r="W46" s="132"/>
      <c r="X46" s="132"/>
      <c r="Y46" s="132"/>
      <c r="Z46" s="132"/>
    </row>
    <row r="47" spans="2:26" x14ac:dyDescent="0.25">
      <c r="B47" s="42"/>
      <c r="C47" s="86"/>
      <c r="R47" s="32"/>
      <c r="U47" s="33"/>
      <c r="W47" s="1"/>
      <c r="X47" s="1"/>
      <c r="Y47" s="1"/>
      <c r="Z47" s="1"/>
    </row>
    <row r="48" spans="2:26" x14ac:dyDescent="0.25">
      <c r="B48" s="42"/>
      <c r="C48" s="86"/>
      <c r="R48" s="32"/>
      <c r="U48" s="33"/>
      <c r="W48" s="1"/>
      <c r="X48" s="1"/>
      <c r="Y48" s="1"/>
      <c r="Z48" s="1"/>
    </row>
    <row r="49" spans="2:22" x14ac:dyDescent="0.25">
      <c r="B49" s="244" t="s">
        <v>158</v>
      </c>
      <c r="C49" s="245"/>
      <c r="D49" s="245"/>
      <c r="E49" s="245"/>
      <c r="F49" s="245"/>
      <c r="G49" s="245"/>
      <c r="H49" s="245"/>
      <c r="I49" s="245"/>
      <c r="J49" s="245"/>
      <c r="K49" s="245"/>
      <c r="L49" s="245"/>
      <c r="M49" s="245"/>
      <c r="N49" s="245"/>
      <c r="O49" s="245"/>
      <c r="P49" s="245"/>
      <c r="Q49" s="245"/>
      <c r="R49" s="245"/>
      <c r="S49" s="245"/>
      <c r="T49" s="245"/>
      <c r="U49" s="245"/>
      <c r="V49" s="246"/>
    </row>
  </sheetData>
  <mergeCells count="250">
    <mergeCell ref="P7:P8"/>
    <mergeCell ref="Q7:Q8"/>
    <mergeCell ref="R7:R8"/>
    <mergeCell ref="S7:S8"/>
    <mergeCell ref="B1:C2"/>
    <mergeCell ref="D1:Z2"/>
    <mergeCell ref="C4:N4"/>
    <mergeCell ref="O4:Q4"/>
    <mergeCell ref="R4:Z4"/>
    <mergeCell ref="B6:C6"/>
    <mergeCell ref="C11:C12"/>
    <mergeCell ref="P11:P12"/>
    <mergeCell ref="Q11:Q12"/>
    <mergeCell ref="R11:R12"/>
    <mergeCell ref="S11:S12"/>
    <mergeCell ref="T11:T12"/>
    <mergeCell ref="Z7:Z8"/>
    <mergeCell ref="B9:B36"/>
    <mergeCell ref="C9:C10"/>
    <mergeCell ref="P9:P10"/>
    <mergeCell ref="Q9:Q10"/>
    <mergeCell ref="R9:R10"/>
    <mergeCell ref="S9:S10"/>
    <mergeCell ref="T9:T10"/>
    <mergeCell ref="U9:U10"/>
    <mergeCell ref="V9:V10"/>
    <mergeCell ref="T7:T8"/>
    <mergeCell ref="U7:U8"/>
    <mergeCell ref="V7:V8"/>
    <mergeCell ref="W7:W8"/>
    <mergeCell ref="X7:X8"/>
    <mergeCell ref="Y7:Y8"/>
    <mergeCell ref="B7:B8"/>
    <mergeCell ref="C7:C8"/>
    <mergeCell ref="U11:U12"/>
    <mergeCell ref="V11:V12"/>
    <mergeCell ref="W11:W12"/>
    <mergeCell ref="X11:X12"/>
    <mergeCell ref="Y11:Y12"/>
    <mergeCell ref="Z11:Z12"/>
    <mergeCell ref="W9:W10"/>
    <mergeCell ref="X9:X10"/>
    <mergeCell ref="Y9:Y10"/>
    <mergeCell ref="Z9:Z10"/>
    <mergeCell ref="U13:U14"/>
    <mergeCell ref="V13:V14"/>
    <mergeCell ref="W13:W14"/>
    <mergeCell ref="X13:X14"/>
    <mergeCell ref="Y13:Y14"/>
    <mergeCell ref="Z13:Z14"/>
    <mergeCell ref="C13:C14"/>
    <mergeCell ref="P13:P14"/>
    <mergeCell ref="Q13:Q14"/>
    <mergeCell ref="R13:R14"/>
    <mergeCell ref="S13:S14"/>
    <mergeCell ref="T13:T14"/>
    <mergeCell ref="U15:U16"/>
    <mergeCell ref="V15:V16"/>
    <mergeCell ref="W15:W16"/>
    <mergeCell ref="X15:X16"/>
    <mergeCell ref="Y15:Y16"/>
    <mergeCell ref="Z15:Z16"/>
    <mergeCell ref="C15:C16"/>
    <mergeCell ref="P15:P16"/>
    <mergeCell ref="Q15:Q16"/>
    <mergeCell ref="R15:R16"/>
    <mergeCell ref="S15:S16"/>
    <mergeCell ref="T15:T16"/>
    <mergeCell ref="U17:U18"/>
    <mergeCell ref="V17:V18"/>
    <mergeCell ref="W17:W18"/>
    <mergeCell ref="X17:X18"/>
    <mergeCell ref="Y17:Y18"/>
    <mergeCell ref="Z17:Z18"/>
    <mergeCell ref="C17:C18"/>
    <mergeCell ref="P17:P18"/>
    <mergeCell ref="Q17:Q18"/>
    <mergeCell ref="R17:R18"/>
    <mergeCell ref="S17:S18"/>
    <mergeCell ref="T17:T18"/>
    <mergeCell ref="U19:U20"/>
    <mergeCell ref="V19:V20"/>
    <mergeCell ref="W19:W20"/>
    <mergeCell ref="X19:X20"/>
    <mergeCell ref="Y19:Y20"/>
    <mergeCell ref="Z19:Z20"/>
    <mergeCell ref="C19:C20"/>
    <mergeCell ref="P19:P20"/>
    <mergeCell ref="Q19:Q20"/>
    <mergeCell ref="R19:R20"/>
    <mergeCell ref="S19:S20"/>
    <mergeCell ref="T19:T20"/>
    <mergeCell ref="U21:U22"/>
    <mergeCell ref="V21:V22"/>
    <mergeCell ref="W21:W22"/>
    <mergeCell ref="X21:X22"/>
    <mergeCell ref="Y21:Y22"/>
    <mergeCell ref="Z21:Z22"/>
    <mergeCell ref="C21:C22"/>
    <mergeCell ref="P21:P22"/>
    <mergeCell ref="Q21:Q22"/>
    <mergeCell ref="R21:R22"/>
    <mergeCell ref="S21:S22"/>
    <mergeCell ref="T21:T22"/>
    <mergeCell ref="U23:U24"/>
    <mergeCell ref="V23:V24"/>
    <mergeCell ref="W23:W24"/>
    <mergeCell ref="X23:X24"/>
    <mergeCell ref="Y23:Y24"/>
    <mergeCell ref="Z23:Z24"/>
    <mergeCell ref="C23:C24"/>
    <mergeCell ref="P23:P24"/>
    <mergeCell ref="Q23:Q24"/>
    <mergeCell ref="R23:R24"/>
    <mergeCell ref="S23:S24"/>
    <mergeCell ref="T23:T24"/>
    <mergeCell ref="U25:U26"/>
    <mergeCell ref="V25:V26"/>
    <mergeCell ref="W25:W26"/>
    <mergeCell ref="X25:X26"/>
    <mergeCell ref="Y25:Y26"/>
    <mergeCell ref="Z25:Z26"/>
    <mergeCell ref="C25:C26"/>
    <mergeCell ref="P25:P26"/>
    <mergeCell ref="Q25:Q26"/>
    <mergeCell ref="R25:R26"/>
    <mergeCell ref="S25:S26"/>
    <mergeCell ref="T25:T26"/>
    <mergeCell ref="U27:U28"/>
    <mergeCell ref="V27:V28"/>
    <mergeCell ref="W27:W28"/>
    <mergeCell ref="X27:X28"/>
    <mergeCell ref="Y27:Y28"/>
    <mergeCell ref="Z27:Z28"/>
    <mergeCell ref="C27:C28"/>
    <mergeCell ref="P27:P28"/>
    <mergeCell ref="Q27:Q28"/>
    <mergeCell ref="R27:R28"/>
    <mergeCell ref="S27:S28"/>
    <mergeCell ref="T27:T28"/>
    <mergeCell ref="U29:U30"/>
    <mergeCell ref="V29:V30"/>
    <mergeCell ref="W29:W30"/>
    <mergeCell ref="X29:X30"/>
    <mergeCell ref="Y29:Y30"/>
    <mergeCell ref="Z29:Z30"/>
    <mergeCell ref="C29:C30"/>
    <mergeCell ref="P29:P30"/>
    <mergeCell ref="Q29:Q30"/>
    <mergeCell ref="R29:R30"/>
    <mergeCell ref="S29:S30"/>
    <mergeCell ref="T29:T30"/>
    <mergeCell ref="U31:U32"/>
    <mergeCell ref="V31:V32"/>
    <mergeCell ref="W31:W32"/>
    <mergeCell ref="X31:X32"/>
    <mergeCell ref="Y31:Y32"/>
    <mergeCell ref="Z31:Z32"/>
    <mergeCell ref="C31:C32"/>
    <mergeCell ref="P31:P32"/>
    <mergeCell ref="Q31:Q32"/>
    <mergeCell ref="R31:R32"/>
    <mergeCell ref="S31:S32"/>
    <mergeCell ref="T31:T32"/>
    <mergeCell ref="U33:U34"/>
    <mergeCell ref="V33:V34"/>
    <mergeCell ref="W33:W34"/>
    <mergeCell ref="X33:X34"/>
    <mergeCell ref="Y33:Y34"/>
    <mergeCell ref="Z33:Z34"/>
    <mergeCell ref="C33:C34"/>
    <mergeCell ref="P33:P34"/>
    <mergeCell ref="Q33:Q34"/>
    <mergeCell ref="R33:R34"/>
    <mergeCell ref="S33:S34"/>
    <mergeCell ref="T33:T34"/>
    <mergeCell ref="U35:U36"/>
    <mergeCell ref="V35:V36"/>
    <mergeCell ref="W35:W36"/>
    <mergeCell ref="X35:X36"/>
    <mergeCell ref="Y35:Y36"/>
    <mergeCell ref="Z35:Z36"/>
    <mergeCell ref="C35:C36"/>
    <mergeCell ref="P35:P36"/>
    <mergeCell ref="Q35:Q36"/>
    <mergeCell ref="R35:R36"/>
    <mergeCell ref="S35:S36"/>
    <mergeCell ref="T35:T36"/>
    <mergeCell ref="Z37:Z38"/>
    <mergeCell ref="C39:C40"/>
    <mergeCell ref="P39:P40"/>
    <mergeCell ref="Q39:Q40"/>
    <mergeCell ref="R39:R40"/>
    <mergeCell ref="S39:S40"/>
    <mergeCell ref="T39:T40"/>
    <mergeCell ref="U39:U40"/>
    <mergeCell ref="V39:V40"/>
    <mergeCell ref="W39:W40"/>
    <mergeCell ref="T37:T38"/>
    <mergeCell ref="U37:U38"/>
    <mergeCell ref="V37:V38"/>
    <mergeCell ref="W37:W38"/>
    <mergeCell ref="X37:X38"/>
    <mergeCell ref="Y37:Y38"/>
    <mergeCell ref="C37:C38"/>
    <mergeCell ref="P37:P38"/>
    <mergeCell ref="Q37:Q38"/>
    <mergeCell ref="R37:R38"/>
    <mergeCell ref="S37:S38"/>
    <mergeCell ref="X39:X40"/>
    <mergeCell ref="Y39:Y40"/>
    <mergeCell ref="Z39:Z40"/>
    <mergeCell ref="R43:R44"/>
    <mergeCell ref="S43:S44"/>
    <mergeCell ref="Y45:Y46"/>
    <mergeCell ref="Z45:Z46"/>
    <mergeCell ref="B46:C46"/>
    <mergeCell ref="C41:C42"/>
    <mergeCell ref="P41:P42"/>
    <mergeCell ref="Q41:Q42"/>
    <mergeCell ref="R41:R42"/>
    <mergeCell ref="S41:S42"/>
    <mergeCell ref="T41:T42"/>
    <mergeCell ref="U41:U42"/>
    <mergeCell ref="V41:V42"/>
    <mergeCell ref="W41:W42"/>
    <mergeCell ref="B49:V49"/>
    <mergeCell ref="Z43:Z44"/>
    <mergeCell ref="B45:C45"/>
    <mergeCell ref="Q45:Q46"/>
    <mergeCell ref="R45:R46"/>
    <mergeCell ref="S45:S46"/>
    <mergeCell ref="T45:T46"/>
    <mergeCell ref="U45:U46"/>
    <mergeCell ref="V45:V46"/>
    <mergeCell ref="W45:W46"/>
    <mergeCell ref="X45:X46"/>
    <mergeCell ref="T43:T44"/>
    <mergeCell ref="U43:U44"/>
    <mergeCell ref="V43:V44"/>
    <mergeCell ref="W43:W44"/>
    <mergeCell ref="X43:X44"/>
    <mergeCell ref="Y43:Y44"/>
    <mergeCell ref="B37:B44"/>
    <mergeCell ref="X41:X42"/>
    <mergeCell ref="Y41:Y42"/>
    <mergeCell ref="Z41:Z42"/>
    <mergeCell ref="C43:C44"/>
    <mergeCell ref="P43:P44"/>
    <mergeCell ref="Q43:Q44"/>
  </mergeCells>
  <conditionalFormatting sqref="D7:O44">
    <cfRule type="cellIs" dxfId="0" priority="1" operator="equal">
      <formula>1</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Cronograma PIC 2023</vt:lpstr>
      <vt:lpstr>Cronograma PIC SST 2023</vt:lpstr>
      <vt:lpstr>'Cronograma PIC 2023'!Área_de_impresión</vt:lpstr>
      <vt:lpstr>'Cronograma PIC 2023'!Títulos_a_imprimir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Yomar Lopez</dc:creator>
  <cp:keywords/>
  <dc:description/>
  <cp:lastModifiedBy>Angela Patricia Avila Barragan</cp:lastModifiedBy>
  <cp:revision/>
  <dcterms:created xsi:type="dcterms:W3CDTF">2016-05-04T04:52:36Z</dcterms:created>
  <dcterms:modified xsi:type="dcterms:W3CDTF">2023-01-30T21:18:46Z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2022-12-05T16:18:24Z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876080ae-1398-490c-b779-c261ae3c4a19</vt:lpwstr>
  </property>
  <property fmtid="{D5CDD505-2E9C-101B-9397-08002B2CF9AE}" pid="8" name="MSIP_Label_5fac521f-e930-485b-97f4-efbe7db8e98f_ContentBits">
    <vt:lpwstr>0</vt:lpwstr>
  </property>
</Properties>
</file>