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mc:AlternateContent xmlns:mc="http://schemas.openxmlformats.org/markup-compatibility/2006">
    <mc:Choice Requires="x15">
      <x15ac:absPath xmlns:x15ac="http://schemas.microsoft.com/office/spreadsheetml/2010/11/ac" url="C:\Users\luz.palacios\Desktop\BK-LUZ-MARY-OAP\Documentos\UAESP\DOCUMENTACION\GESTION TALENTO HUMANO\"/>
    </mc:Choice>
  </mc:AlternateContent>
  <xr:revisionPtr revIDLastSave="0" documentId="8_{84901E68-1C19-4E93-B1E5-6BE96EF25F7C}" xr6:coauthVersionLast="47" xr6:coauthVersionMax="47" xr10:uidLastSave="{00000000-0000-0000-0000-000000000000}"/>
  <bookViews>
    <workbookView xWindow="-108" yWindow="-108" windowWidth="23256" windowHeight="13896" firstSheet="3" activeTab="3" xr2:uid="{00000000-000D-0000-FFFF-FFFF00000000}"/>
  </bookViews>
  <sheets>
    <sheet name="Cronograma Bienestar 2024" sheetId="8" state="hidden" r:id="rId1"/>
    <sheet name="Cronograma Bienestar 2025 V1" sheetId="10" state="hidden" r:id="rId2"/>
    <sheet name="Cronograma personal seguimiento" sheetId="13" state="hidden" r:id="rId3"/>
    <sheet name="Cronograma Bienestar 2026" sheetId="9" r:id="rId4"/>
    <sheet name="Hoja2" sheetId="11" state="hidden" r:id="rId5"/>
    <sheet name="Hoja3" sheetId="12" state="hidden" r:id="rId6"/>
  </sheets>
  <definedNames>
    <definedName name="_xlnm._FilterDatabase" localSheetId="0" hidden="1">'Cronograma Bienestar 2024'!$A$5:$T$147</definedName>
    <definedName name="_xlnm._FilterDatabase" localSheetId="1" hidden="1">'Cronograma Bienestar 2025 V1'!$A$5:$T$138</definedName>
    <definedName name="_xlnm._FilterDatabase" localSheetId="3" hidden="1">'Cronograma Bienestar 2026'!$A$5:$V$153</definedName>
    <definedName name="_xlnm.Print_Area" localSheetId="0">'Cronograma Bienestar 2024'!$B$1:$O$147</definedName>
    <definedName name="_xlnm.Print_Area" localSheetId="1">'Cronograma Bienestar 2025 V1'!$B$1:$O$138</definedName>
    <definedName name="_xlnm.Print_Area" localSheetId="3">'Cronograma Bienestar 2026'!$C$1:$Q$153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5" i="9" l="1"/>
  <c r="J125" i="9"/>
  <c r="M125" i="9"/>
  <c r="P125" i="9"/>
  <c r="P124" i="9"/>
  <c r="K76" i="9"/>
  <c r="Q63" i="9"/>
  <c r="G124" i="9"/>
  <c r="H124" i="9"/>
  <c r="I124" i="9"/>
  <c r="J124" i="9"/>
  <c r="K124" i="9"/>
  <c r="L124" i="9"/>
  <c r="M124" i="9"/>
  <c r="N124" i="9"/>
  <c r="O124" i="9"/>
  <c r="Q124" i="9"/>
  <c r="G125" i="9"/>
  <c r="H125" i="9"/>
  <c r="K125" i="9"/>
  <c r="L125" i="9"/>
  <c r="N125" i="9"/>
  <c r="O125" i="9"/>
  <c r="Q125" i="9"/>
  <c r="F125" i="9"/>
  <c r="F124" i="9"/>
  <c r="G145" i="9"/>
  <c r="H145" i="9"/>
  <c r="I145" i="9"/>
  <c r="J145" i="9"/>
  <c r="K145" i="9"/>
  <c r="L145" i="9"/>
  <c r="M145" i="9"/>
  <c r="N145" i="9"/>
  <c r="O145" i="9"/>
  <c r="P145" i="9"/>
  <c r="Q145" i="9"/>
  <c r="G146" i="9"/>
  <c r="H146" i="9"/>
  <c r="I146" i="9"/>
  <c r="J146" i="9"/>
  <c r="K146" i="9"/>
  <c r="L146" i="9"/>
  <c r="M146" i="9"/>
  <c r="N146" i="9"/>
  <c r="O146" i="9"/>
  <c r="P146" i="9"/>
  <c r="Q146" i="9"/>
  <c r="F146" i="9"/>
  <c r="F145" i="9"/>
  <c r="Q150" i="9"/>
  <c r="P150" i="9"/>
  <c r="O150" i="9"/>
  <c r="N150" i="9"/>
  <c r="M150" i="9"/>
  <c r="L150" i="9"/>
  <c r="K150" i="9"/>
  <c r="J150" i="9"/>
  <c r="I150" i="9"/>
  <c r="H150" i="9"/>
  <c r="G150" i="9"/>
  <c r="F150" i="9"/>
  <c r="Q149" i="9"/>
  <c r="P149" i="9"/>
  <c r="O149" i="9"/>
  <c r="N149" i="9"/>
  <c r="M149" i="9"/>
  <c r="L149" i="9"/>
  <c r="K149" i="9"/>
  <c r="J149" i="9"/>
  <c r="I149" i="9"/>
  <c r="H149" i="9"/>
  <c r="G149" i="9"/>
  <c r="F149" i="9"/>
  <c r="Q142" i="9"/>
  <c r="P142" i="9"/>
  <c r="O142" i="9"/>
  <c r="N142" i="9"/>
  <c r="M142" i="9"/>
  <c r="L142" i="9"/>
  <c r="K142" i="9"/>
  <c r="J142" i="9"/>
  <c r="I142" i="9"/>
  <c r="H142" i="9"/>
  <c r="G142" i="9"/>
  <c r="F142" i="9"/>
  <c r="Q141" i="9"/>
  <c r="P141" i="9"/>
  <c r="O141" i="9"/>
  <c r="N141" i="9"/>
  <c r="M141" i="9"/>
  <c r="L141" i="9"/>
  <c r="K141" i="9"/>
  <c r="J141" i="9"/>
  <c r="I141" i="9"/>
  <c r="H141" i="9"/>
  <c r="G141" i="9"/>
  <c r="F141" i="9"/>
  <c r="Q138" i="9"/>
  <c r="P138" i="9"/>
  <c r="O138" i="9"/>
  <c r="N138" i="9"/>
  <c r="M138" i="9"/>
  <c r="L138" i="9"/>
  <c r="K138" i="9"/>
  <c r="J138" i="9"/>
  <c r="I138" i="9"/>
  <c r="H138" i="9"/>
  <c r="G138" i="9"/>
  <c r="F138" i="9"/>
  <c r="Q137" i="9"/>
  <c r="P137" i="9"/>
  <c r="O137" i="9"/>
  <c r="N137" i="9"/>
  <c r="M137" i="9"/>
  <c r="L137" i="9"/>
  <c r="K137" i="9"/>
  <c r="J137" i="9"/>
  <c r="I137" i="9"/>
  <c r="H137" i="9"/>
  <c r="G137" i="9"/>
  <c r="F137" i="9"/>
  <c r="Q134" i="9"/>
  <c r="P134" i="9"/>
  <c r="O134" i="9"/>
  <c r="N134" i="9"/>
  <c r="M134" i="9"/>
  <c r="L134" i="9"/>
  <c r="K134" i="9"/>
  <c r="J134" i="9"/>
  <c r="I134" i="9"/>
  <c r="H134" i="9"/>
  <c r="G134" i="9"/>
  <c r="F134" i="9"/>
  <c r="Q133" i="9"/>
  <c r="P133" i="9"/>
  <c r="O133" i="9"/>
  <c r="N133" i="9"/>
  <c r="M133" i="9"/>
  <c r="L133" i="9"/>
  <c r="K133" i="9"/>
  <c r="J133" i="9"/>
  <c r="I133" i="9"/>
  <c r="H133" i="9"/>
  <c r="G133" i="9"/>
  <c r="F133" i="9"/>
  <c r="G129" i="9"/>
  <c r="H129" i="9"/>
  <c r="I129" i="9"/>
  <c r="J129" i="9"/>
  <c r="K129" i="9"/>
  <c r="L129" i="9"/>
  <c r="M129" i="9"/>
  <c r="N129" i="9"/>
  <c r="O129" i="9"/>
  <c r="P129" i="9"/>
  <c r="Q129" i="9"/>
  <c r="G130" i="9"/>
  <c r="H130" i="9"/>
  <c r="I130" i="9"/>
  <c r="J130" i="9"/>
  <c r="K130" i="9"/>
  <c r="L130" i="9"/>
  <c r="M130" i="9"/>
  <c r="N130" i="9"/>
  <c r="O130" i="9"/>
  <c r="P130" i="9"/>
  <c r="Q130" i="9"/>
  <c r="F130" i="9"/>
  <c r="F129" i="9"/>
  <c r="G105" i="9"/>
  <c r="H105" i="9"/>
  <c r="I105" i="9"/>
  <c r="J105" i="9"/>
  <c r="K105" i="9"/>
  <c r="L105" i="9"/>
  <c r="M105" i="9"/>
  <c r="N105" i="9"/>
  <c r="O105" i="9"/>
  <c r="P105" i="9"/>
  <c r="Q105" i="9"/>
  <c r="G106" i="9"/>
  <c r="H106" i="9"/>
  <c r="I106" i="9"/>
  <c r="J106" i="9"/>
  <c r="K106" i="9"/>
  <c r="L106" i="9"/>
  <c r="M106" i="9"/>
  <c r="N106" i="9"/>
  <c r="O106" i="9"/>
  <c r="P106" i="9"/>
  <c r="Q106" i="9"/>
  <c r="F106" i="9"/>
  <c r="F105" i="9"/>
  <c r="G85" i="9"/>
  <c r="H85" i="9"/>
  <c r="I85" i="9"/>
  <c r="J85" i="9"/>
  <c r="K85" i="9"/>
  <c r="L85" i="9"/>
  <c r="M85" i="9"/>
  <c r="N85" i="9"/>
  <c r="O85" i="9"/>
  <c r="P85" i="9"/>
  <c r="Q85" i="9"/>
  <c r="G86" i="9"/>
  <c r="H86" i="9"/>
  <c r="I86" i="9"/>
  <c r="J86" i="9"/>
  <c r="K86" i="9"/>
  <c r="L86" i="9"/>
  <c r="M86" i="9"/>
  <c r="N86" i="9"/>
  <c r="O86" i="9"/>
  <c r="P86" i="9"/>
  <c r="Q86" i="9"/>
  <c r="F86" i="9"/>
  <c r="F85" i="9"/>
  <c r="F77" i="9"/>
  <c r="F76" i="9"/>
  <c r="G76" i="9"/>
  <c r="H76" i="9"/>
  <c r="I76" i="9"/>
  <c r="J76" i="9"/>
  <c r="L76" i="9"/>
  <c r="M76" i="9"/>
  <c r="N76" i="9"/>
  <c r="O76" i="9"/>
  <c r="P76" i="9"/>
  <c r="Q76" i="9"/>
  <c r="G77" i="9"/>
  <c r="H77" i="9"/>
  <c r="I77" i="9"/>
  <c r="J77" i="9"/>
  <c r="K77" i="9"/>
  <c r="L77" i="9"/>
  <c r="M77" i="9"/>
  <c r="N77" i="9"/>
  <c r="O77" i="9"/>
  <c r="P77" i="9"/>
  <c r="Q77" i="9"/>
  <c r="L63" i="9"/>
  <c r="M63" i="9"/>
  <c r="N63" i="9"/>
  <c r="O63" i="9"/>
  <c r="P63" i="9"/>
  <c r="L64" i="9"/>
  <c r="M64" i="9"/>
  <c r="N64" i="9"/>
  <c r="O64" i="9"/>
  <c r="P64" i="9"/>
  <c r="Q64" i="9"/>
  <c r="G63" i="9"/>
  <c r="H63" i="9"/>
  <c r="I63" i="9"/>
  <c r="J63" i="9"/>
  <c r="K63" i="9"/>
  <c r="G64" i="9"/>
  <c r="H64" i="9"/>
  <c r="I64" i="9"/>
  <c r="J64" i="9"/>
  <c r="K64" i="9"/>
  <c r="F64" i="9"/>
  <c r="F63" i="9"/>
  <c r="R64" i="9" l="1"/>
  <c r="R63" i="9"/>
  <c r="Q27" i="13"/>
  <c r="P27" i="13"/>
  <c r="O27" i="13"/>
  <c r="N27" i="13"/>
  <c r="M27" i="13"/>
  <c r="L27" i="13"/>
  <c r="K27" i="13"/>
  <c r="J27" i="13"/>
  <c r="I27" i="13"/>
  <c r="H27" i="13"/>
  <c r="G27" i="13"/>
  <c r="F27" i="13"/>
  <c r="Q13" i="13"/>
  <c r="P13" i="13"/>
  <c r="O13" i="13"/>
  <c r="N13" i="13"/>
  <c r="M13" i="13"/>
  <c r="L13" i="13"/>
  <c r="K13" i="13"/>
  <c r="J13" i="13"/>
  <c r="I13" i="13"/>
  <c r="H13" i="13"/>
  <c r="G13" i="13"/>
  <c r="F13" i="13"/>
  <c r="G95" i="9"/>
  <c r="G152" i="9" s="1"/>
  <c r="H95" i="9"/>
  <c r="H152" i="9" s="1"/>
  <c r="I95" i="9"/>
  <c r="I152" i="9" s="1"/>
  <c r="J95" i="9"/>
  <c r="J152" i="9" s="1"/>
  <c r="K95" i="9"/>
  <c r="K152" i="9" s="1"/>
  <c r="L95" i="9"/>
  <c r="L152" i="9" s="1"/>
  <c r="M95" i="9"/>
  <c r="M152" i="9" s="1"/>
  <c r="N95" i="9"/>
  <c r="N152" i="9" s="1"/>
  <c r="O95" i="9"/>
  <c r="O152" i="9" s="1"/>
  <c r="P95" i="9"/>
  <c r="P152" i="9" s="1"/>
  <c r="Q95" i="9"/>
  <c r="Q152" i="9" s="1"/>
  <c r="F95" i="9"/>
  <c r="F152" i="9" s="1"/>
  <c r="G94" i="9"/>
  <c r="G151" i="9" s="1"/>
  <c r="H94" i="9"/>
  <c r="H151" i="9" s="1"/>
  <c r="I94" i="9"/>
  <c r="I151" i="9" s="1"/>
  <c r="J94" i="9"/>
  <c r="J151" i="9" s="1"/>
  <c r="K94" i="9"/>
  <c r="K151" i="9" s="1"/>
  <c r="L94" i="9"/>
  <c r="L151" i="9" s="1"/>
  <c r="M94" i="9"/>
  <c r="M151" i="9" s="1"/>
  <c r="N94" i="9"/>
  <c r="N151" i="9" s="1"/>
  <c r="O94" i="9"/>
  <c r="O151" i="9" s="1"/>
  <c r="P94" i="9"/>
  <c r="P151" i="9" s="1"/>
  <c r="Q94" i="9"/>
  <c r="Q151" i="9" s="1"/>
  <c r="F94" i="9"/>
  <c r="F151" i="9" s="1"/>
  <c r="G27" i="11"/>
  <c r="H27" i="11"/>
  <c r="I27" i="11"/>
  <c r="J27" i="11"/>
  <c r="K27" i="11"/>
  <c r="L27" i="11"/>
  <c r="M27" i="11"/>
  <c r="N27" i="11"/>
  <c r="O27" i="11"/>
  <c r="P27" i="11"/>
  <c r="Q27" i="11"/>
  <c r="F27" i="11"/>
  <c r="G13" i="11"/>
  <c r="H13" i="11"/>
  <c r="I13" i="11"/>
  <c r="J13" i="11"/>
  <c r="K13" i="11"/>
  <c r="L13" i="11"/>
  <c r="M13" i="11"/>
  <c r="N13" i="11"/>
  <c r="O13" i="11"/>
  <c r="P13" i="11"/>
  <c r="Q13" i="11"/>
  <c r="F13" i="11"/>
  <c r="O135" i="10"/>
  <c r="N135" i="10"/>
  <c r="M135" i="10"/>
  <c r="L135" i="10"/>
  <c r="K135" i="10"/>
  <c r="J135" i="10"/>
  <c r="I135" i="10"/>
  <c r="H135" i="10"/>
  <c r="G135" i="10"/>
  <c r="F135" i="10"/>
  <c r="E135" i="10"/>
  <c r="D135" i="10"/>
  <c r="O134" i="10"/>
  <c r="N134" i="10"/>
  <c r="M134" i="10"/>
  <c r="L134" i="10"/>
  <c r="K134" i="10"/>
  <c r="J134" i="10"/>
  <c r="I134" i="10"/>
  <c r="H134" i="10"/>
  <c r="G134" i="10"/>
  <c r="F134" i="10"/>
  <c r="E134" i="10"/>
  <c r="D134" i="10"/>
  <c r="O128" i="10"/>
  <c r="N128" i="10"/>
  <c r="M128" i="10"/>
  <c r="L128" i="10"/>
  <c r="K128" i="10"/>
  <c r="J128" i="10"/>
  <c r="I128" i="10"/>
  <c r="H128" i="10"/>
  <c r="G128" i="10"/>
  <c r="F128" i="10"/>
  <c r="E128" i="10"/>
  <c r="D128" i="10"/>
  <c r="O127" i="10"/>
  <c r="N127" i="10"/>
  <c r="M127" i="10"/>
  <c r="L127" i="10"/>
  <c r="K127" i="10"/>
  <c r="J127" i="10"/>
  <c r="I127" i="10"/>
  <c r="H127" i="10"/>
  <c r="G127" i="10"/>
  <c r="F127" i="10"/>
  <c r="E127" i="10"/>
  <c r="D127" i="10"/>
  <c r="O99" i="10"/>
  <c r="N99" i="10"/>
  <c r="M99" i="10"/>
  <c r="L99" i="10"/>
  <c r="K99" i="10"/>
  <c r="J99" i="10"/>
  <c r="I99" i="10"/>
  <c r="H99" i="10"/>
  <c r="G99" i="10"/>
  <c r="F99" i="10"/>
  <c r="E99" i="10"/>
  <c r="D99" i="10"/>
  <c r="O98" i="10"/>
  <c r="N98" i="10"/>
  <c r="M98" i="10"/>
  <c r="L98" i="10"/>
  <c r="K98" i="10"/>
  <c r="J98" i="10"/>
  <c r="I98" i="10"/>
  <c r="H98" i="10"/>
  <c r="G98" i="10"/>
  <c r="F98" i="10"/>
  <c r="E98" i="10"/>
  <c r="D98" i="10"/>
  <c r="O92" i="10"/>
  <c r="N92" i="10"/>
  <c r="M92" i="10"/>
  <c r="L92" i="10"/>
  <c r="K92" i="10"/>
  <c r="J92" i="10"/>
  <c r="I92" i="10"/>
  <c r="H92" i="10"/>
  <c r="G92" i="10"/>
  <c r="F92" i="10"/>
  <c r="E92" i="10"/>
  <c r="D92" i="10"/>
  <c r="O91" i="10"/>
  <c r="N91" i="10"/>
  <c r="M91" i="10"/>
  <c r="L91" i="10"/>
  <c r="K91" i="10"/>
  <c r="J91" i="10"/>
  <c r="I91" i="10"/>
  <c r="H91" i="10"/>
  <c r="G91" i="10"/>
  <c r="F91" i="10"/>
  <c r="E91" i="10"/>
  <c r="D91" i="10"/>
  <c r="O85" i="10"/>
  <c r="N85" i="10"/>
  <c r="M85" i="10"/>
  <c r="L85" i="10"/>
  <c r="K85" i="10"/>
  <c r="J85" i="10"/>
  <c r="I85" i="10"/>
  <c r="H85" i="10"/>
  <c r="G85" i="10"/>
  <c r="F85" i="10"/>
  <c r="E85" i="10"/>
  <c r="D85" i="10"/>
  <c r="O84" i="10"/>
  <c r="N84" i="10"/>
  <c r="M84" i="10"/>
  <c r="L84" i="10"/>
  <c r="K84" i="10"/>
  <c r="J84" i="10"/>
  <c r="I84" i="10"/>
  <c r="H84" i="10"/>
  <c r="G84" i="10"/>
  <c r="F84" i="10"/>
  <c r="E84" i="10"/>
  <c r="D84" i="10"/>
  <c r="O80" i="10"/>
  <c r="N80" i="10"/>
  <c r="M80" i="10"/>
  <c r="L80" i="10"/>
  <c r="K80" i="10"/>
  <c r="J80" i="10"/>
  <c r="I80" i="10"/>
  <c r="H80" i="10"/>
  <c r="G80" i="10"/>
  <c r="F80" i="10"/>
  <c r="E80" i="10"/>
  <c r="D80" i="10"/>
  <c r="O79" i="10"/>
  <c r="N79" i="10"/>
  <c r="M79" i="10"/>
  <c r="L79" i="10"/>
  <c r="K79" i="10"/>
  <c r="J79" i="10"/>
  <c r="I79" i="10"/>
  <c r="H79" i="10"/>
  <c r="G79" i="10"/>
  <c r="F79" i="10"/>
  <c r="E79" i="10"/>
  <c r="D79" i="10"/>
  <c r="O66" i="10"/>
  <c r="O137" i="10" s="1"/>
  <c r="N66" i="10"/>
  <c r="N137" i="10" s="1"/>
  <c r="M66" i="10"/>
  <c r="M137" i="10" s="1"/>
  <c r="L66" i="10"/>
  <c r="L137" i="10" s="1"/>
  <c r="K66" i="10"/>
  <c r="K137" i="10" s="1"/>
  <c r="J66" i="10"/>
  <c r="J137" i="10" s="1"/>
  <c r="I66" i="10"/>
  <c r="I137" i="10" s="1"/>
  <c r="H66" i="10"/>
  <c r="H137" i="10" s="1"/>
  <c r="G66" i="10"/>
  <c r="G137" i="10" s="1"/>
  <c r="F66" i="10"/>
  <c r="F137" i="10" s="1"/>
  <c r="E66" i="10"/>
  <c r="E137" i="10" s="1"/>
  <c r="D66" i="10"/>
  <c r="D137" i="10" s="1"/>
  <c r="D143" i="10" s="1"/>
  <c r="O65" i="10"/>
  <c r="O136" i="10" s="1"/>
  <c r="N65" i="10"/>
  <c r="N136" i="10" s="1"/>
  <c r="M65" i="10"/>
  <c r="M136" i="10" s="1"/>
  <c r="L65" i="10"/>
  <c r="L136" i="10" s="1"/>
  <c r="K65" i="10"/>
  <c r="K136" i="10" s="1"/>
  <c r="J65" i="10"/>
  <c r="J136" i="10" s="1"/>
  <c r="I65" i="10"/>
  <c r="I136" i="10" s="1"/>
  <c r="H65" i="10"/>
  <c r="H136" i="10" s="1"/>
  <c r="G65" i="10"/>
  <c r="G136" i="10" s="1"/>
  <c r="F65" i="10"/>
  <c r="F136" i="10" s="1"/>
  <c r="E65" i="10"/>
  <c r="E136" i="10" s="1"/>
  <c r="D65" i="10"/>
  <c r="D136" i="10" l="1"/>
  <c r="D142" i="10" s="1"/>
  <c r="R152" i="9"/>
  <c r="R151" i="9"/>
  <c r="E137" i="8"/>
  <c r="F137" i="8"/>
  <c r="G137" i="8"/>
  <c r="H137" i="8"/>
  <c r="I137" i="8"/>
  <c r="J137" i="8"/>
  <c r="K137" i="8"/>
  <c r="L137" i="8"/>
  <c r="M137" i="8"/>
  <c r="N137" i="8"/>
  <c r="O137" i="8"/>
  <c r="D137" i="8"/>
  <c r="E136" i="8"/>
  <c r="F136" i="8"/>
  <c r="G136" i="8"/>
  <c r="H136" i="8"/>
  <c r="I136" i="8"/>
  <c r="J136" i="8"/>
  <c r="K136" i="8"/>
  <c r="L136" i="8"/>
  <c r="M136" i="8"/>
  <c r="N136" i="8"/>
  <c r="O136" i="8"/>
  <c r="D136" i="8"/>
  <c r="E106" i="8"/>
  <c r="F106" i="8"/>
  <c r="G106" i="8"/>
  <c r="H106" i="8"/>
  <c r="I106" i="8"/>
  <c r="J106" i="8"/>
  <c r="K106" i="8"/>
  <c r="L106" i="8"/>
  <c r="M106" i="8"/>
  <c r="N106" i="8"/>
  <c r="O106" i="8"/>
  <c r="E105" i="8"/>
  <c r="F105" i="8"/>
  <c r="G105" i="8"/>
  <c r="H105" i="8"/>
  <c r="I105" i="8"/>
  <c r="J105" i="8"/>
  <c r="K105" i="8"/>
  <c r="L105" i="8"/>
  <c r="M105" i="8"/>
  <c r="N105" i="8"/>
  <c r="O105" i="8"/>
  <c r="D106" i="8"/>
  <c r="D105" i="8"/>
  <c r="E70" i="8"/>
  <c r="F70" i="8"/>
  <c r="G70" i="8"/>
  <c r="H70" i="8"/>
  <c r="I70" i="8"/>
  <c r="J70" i="8"/>
  <c r="K70" i="8"/>
  <c r="L70" i="8"/>
  <c r="M70" i="8"/>
  <c r="N70" i="8"/>
  <c r="O70" i="8"/>
  <c r="D70" i="8"/>
  <c r="E69" i="8"/>
  <c r="F69" i="8"/>
  <c r="G69" i="8"/>
  <c r="H69" i="8"/>
  <c r="I69" i="8"/>
  <c r="J69" i="8"/>
  <c r="K69" i="8"/>
  <c r="L69" i="8"/>
  <c r="M69" i="8"/>
  <c r="N69" i="8"/>
  <c r="O69" i="8"/>
  <c r="D69" i="8"/>
  <c r="F157" i="9" l="1"/>
  <c r="F158" i="9"/>
  <c r="E144" i="8"/>
  <c r="F144" i="8"/>
  <c r="G144" i="8"/>
  <c r="H144" i="8"/>
  <c r="I144" i="8"/>
  <c r="J144" i="8"/>
  <c r="K144" i="8"/>
  <c r="L144" i="8"/>
  <c r="M144" i="8"/>
  <c r="N144" i="8"/>
  <c r="O144" i="8"/>
  <c r="D144" i="8"/>
  <c r="E143" i="8"/>
  <c r="F143" i="8"/>
  <c r="G143" i="8"/>
  <c r="H143" i="8"/>
  <c r="I143" i="8"/>
  <c r="J143" i="8"/>
  <c r="K143" i="8"/>
  <c r="L143" i="8"/>
  <c r="M143" i="8"/>
  <c r="N143" i="8"/>
  <c r="O143" i="8"/>
  <c r="D143" i="8"/>
  <c r="E99" i="8"/>
  <c r="F99" i="8"/>
  <c r="G99" i="8"/>
  <c r="H99" i="8"/>
  <c r="I99" i="8"/>
  <c r="J99" i="8"/>
  <c r="K99" i="8"/>
  <c r="L99" i="8"/>
  <c r="M99" i="8"/>
  <c r="N99" i="8"/>
  <c r="O99" i="8"/>
  <c r="E98" i="8"/>
  <c r="F98" i="8"/>
  <c r="G98" i="8"/>
  <c r="H98" i="8"/>
  <c r="I98" i="8"/>
  <c r="J98" i="8"/>
  <c r="K98" i="8"/>
  <c r="L98" i="8"/>
  <c r="M98" i="8"/>
  <c r="N98" i="8"/>
  <c r="O98" i="8"/>
  <c r="D99" i="8"/>
  <c r="D98" i="8"/>
  <c r="E92" i="8"/>
  <c r="F92" i="8"/>
  <c r="G92" i="8"/>
  <c r="H92" i="8"/>
  <c r="I92" i="8"/>
  <c r="J92" i="8"/>
  <c r="K92" i="8"/>
  <c r="L92" i="8"/>
  <c r="M92" i="8"/>
  <c r="N92" i="8"/>
  <c r="O92" i="8"/>
  <c r="D92" i="8"/>
  <c r="E91" i="8"/>
  <c r="F91" i="8"/>
  <c r="G91" i="8"/>
  <c r="H91" i="8"/>
  <c r="I91" i="8"/>
  <c r="J91" i="8"/>
  <c r="K91" i="8"/>
  <c r="L91" i="8"/>
  <c r="M91" i="8"/>
  <c r="N91" i="8"/>
  <c r="O91" i="8"/>
  <c r="D91" i="8"/>
  <c r="O87" i="8"/>
  <c r="N87" i="8"/>
  <c r="M87" i="8"/>
  <c r="L87" i="8"/>
  <c r="K87" i="8"/>
  <c r="J87" i="8"/>
  <c r="I87" i="8"/>
  <c r="H87" i="8"/>
  <c r="G87" i="8"/>
  <c r="F87" i="8"/>
  <c r="E87" i="8"/>
  <c r="E86" i="8"/>
  <c r="F86" i="8"/>
  <c r="G86" i="8"/>
  <c r="H86" i="8"/>
  <c r="I86" i="8"/>
  <c r="J86" i="8"/>
  <c r="K86" i="8"/>
  <c r="L86" i="8"/>
  <c r="M86" i="8"/>
  <c r="N86" i="8"/>
  <c r="O86" i="8"/>
  <c r="D87" i="8"/>
  <c r="D86" i="8"/>
  <c r="D145" i="8" l="1"/>
  <c r="F146" i="8"/>
  <c r="H146" i="8"/>
  <c r="F145" i="8"/>
  <c r="G146" i="8"/>
  <c r="O146" i="8"/>
  <c r="N146" i="8"/>
  <c r="M146" i="8"/>
  <c r="I146" i="8"/>
  <c r="E145" i="8"/>
  <c r="E146" i="8"/>
  <c r="H145" i="8"/>
  <c r="K146" i="8"/>
  <c r="M145" i="8"/>
  <c r="I145" i="8"/>
  <c r="D146" i="8"/>
  <c r="G145" i="8"/>
  <c r="O145" i="8"/>
  <c r="J146" i="8"/>
  <c r="N145" i="8"/>
  <c r="L145" i="8"/>
  <c r="L146" i="8"/>
  <c r="K145" i="8"/>
  <c r="J145" i="8"/>
  <c r="D152" i="8" l="1"/>
  <c r="D15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tc={B0EEF657-8FD2-4D80-B1C1-544540CD1D3F}</author>
    <author>tc={E6C6F1C2-EC14-41AA-829A-A300D53542C7}</author>
    <author>tc={463FAB88-9449-4495-962D-27B4EF0CBB0F}</author>
    <author>tc={D89F1C22-378D-4BDF-8073-631E33A4A011}</author>
    <author>tc={5763D075-F738-47CA-A86E-4C6D18C88714}</author>
    <author>tc={241F6153-7A93-4D07-ADEE-34B32099359C}</author>
    <author>tc={2227DFF6-8A15-4CED-8925-D526DEA88162}</author>
    <author>tc={E2D01931-7585-4E13-8D2A-B7001602AB19}</author>
  </authors>
  <commentList>
    <comment ref="G31" authorId="0" shapeId="0" xr:uid="{B0EEF657-8FD2-4D80-B1C1-544540CD1D3F}">
      <text>
        <t>[Comentario encadenado]
Su versión de Excel le permite leer este comentario encadenado; sin embargo, las ediciones que se apliquen se quitarán si el archivo se abre en una versión más reciente de Excel. Más información: https://go.microsoft.com/fwlink/?linkid=870924
Comentario:
    Entrega boletas de cine día del niño</t>
      </text>
    </comment>
    <comment ref="N31" authorId="1" shapeId="0" xr:uid="{E6C6F1C2-EC14-41AA-829A-A300D53542C7}">
      <text>
        <t>[Comentario encadenado]
Su versión de Excel le permite leer este comentario encadenado; sin embargo, las ediciones que se apliquen se quitarán si el archivo se abre en una versión más reciente de Excel. Más información: https://go.microsoft.com/fwlink/?linkid=870924
Comentario:
    Actividad de padre e hijos en el marco de vacaciones recreativas</t>
      </text>
    </comment>
    <comment ref="B45" authorId="2" shapeId="0" xr:uid="{463FAB88-9449-4495-962D-27B4EF0CBB0F}">
      <text>
        <t>[Comentario encadenado]
Su versión de Excel le permite leer este comentario encadenado; sin embargo, las ediciones que se apliquen se quitarán si el archivo se abre en una versión más reciente de Excel. Más información: https://go.microsoft.com/fwlink/?linkid=870924
Comentario:
    Actividad pensada en pre-pensionados</t>
      </text>
    </comment>
    <comment ref="B59" authorId="3" shapeId="0" xr:uid="{D89F1C22-378D-4BDF-8073-631E33A4A011}">
      <text>
        <t>[Comentario encadenado]
Su versión de Excel le permite leer este comentario encadenado; sin embargo, las ediciones que se apliquen se quitarán si el archivo se abre en una versión más reciente de Excel. Más información: https://go.microsoft.com/fwlink/?linkid=870924
Comentario:
    Asociado a clima laboral</t>
      </text>
    </comment>
    <comment ref="G70" authorId="4" shapeId="0" xr:uid="{5763D075-F738-47CA-A86E-4C6D18C88714}">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fecha es por circular distrital</t>
      </text>
    </comment>
    <comment ref="M70" authorId="5" shapeId="0" xr:uid="{241F6153-7A93-4D07-ADEE-34B32099359C}">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día mundial de la salud mental 10 de octubre</t>
      </text>
    </comment>
    <comment ref="G71" authorId="6" shapeId="0" xr:uid="{2227DFF6-8A15-4CED-8925-D526DEA88162}">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fecha es por circular distrital</t>
      </text>
    </comment>
    <comment ref="M71" authorId="7" shapeId="0" xr:uid="{E2D01931-7585-4E13-8D2A-B7001602AB19}">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día mundial de la salud mental 10 de octubre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Lenovo</author>
    <author>tc={0ED46A7E-1BC7-4CBD-874C-6270951685DF}</author>
    <author>tc={289F945D-88D3-495C-BFEE-2E4C8D6017A6}</author>
  </authors>
  <commentList>
    <comment ref="I24" authorId="0" shapeId="0" xr:uid="{4FC68343-C808-48EE-A633-0B1425651E9A}">
      <text>
        <r>
          <rPr>
            <b/>
            <sz val="9"/>
            <color indexed="81"/>
            <rFont val="Tahoma"/>
            <family val="2"/>
          </rPr>
          <t>Lenovo:</t>
        </r>
        <r>
          <rPr>
            <sz val="9"/>
            <color indexed="81"/>
            <rFont val="Tahoma"/>
            <family val="2"/>
          </rPr>
          <t xml:space="preserve">
Entrega de boletas de cine </t>
        </r>
      </text>
    </comment>
    <comment ref="P24" authorId="0" shapeId="0" xr:uid="{4F97AB54-DFF1-49A7-A28C-0BE410F08C57}">
      <text>
        <r>
          <rPr>
            <b/>
            <sz val="9"/>
            <color indexed="81"/>
            <rFont val="Tahoma"/>
            <family val="2"/>
          </rPr>
          <t>Lenovo:</t>
        </r>
        <r>
          <rPr>
            <sz val="9"/>
            <color indexed="81"/>
            <rFont val="Tahoma"/>
            <family val="2"/>
          </rPr>
          <t xml:space="preserve">
Actividad de padre e hijos en el marco de vacaciones recreativas</t>
        </r>
      </text>
    </comment>
    <comment ref="K26" authorId="0" shapeId="0" xr:uid="{70E06896-721C-4264-8FAA-F1EEEC0BCBF9}">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Q26" authorId="0" shapeId="0" xr:uid="{17DCB953-6A64-4416-97F3-366A2B602708}">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K30" authorId="0" shapeId="0" xr:uid="{C5A3F25E-E99F-4EC5-8E98-B74F213E2353}">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Q30" authorId="0" shapeId="0" xr:uid="{A364E41E-D63D-40D8-9EB1-19F46B6C27CA}">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G38" authorId="0" shapeId="0" xr:uid="{FD2D8634-002B-4A0F-A6B7-3905F374EC24}">
      <text>
        <r>
          <rPr>
            <b/>
            <sz val="9"/>
            <color indexed="81"/>
            <rFont val="Tahoma"/>
            <family val="2"/>
          </rPr>
          <t>Lenovo:</t>
        </r>
        <r>
          <rPr>
            <sz val="9"/>
            <color indexed="81"/>
            <rFont val="Tahoma"/>
            <family val="2"/>
          </rPr>
          <t xml:space="preserve">
circular semana santa inicia compensación de tiempo en febrero debe enviarse a inicios de febrero </t>
        </r>
      </text>
    </comment>
    <comment ref="N38" authorId="0" shapeId="0" xr:uid="{D14E0B52-4724-4297-B107-3029DF74B2DB}">
      <text>
        <r>
          <rPr>
            <b/>
            <sz val="9"/>
            <color indexed="81"/>
            <rFont val="Tahoma"/>
            <family val="2"/>
          </rPr>
          <t>Lenovo:</t>
        </r>
        <r>
          <rPr>
            <sz val="9"/>
            <color indexed="81"/>
            <rFont val="Tahoma"/>
            <family val="2"/>
          </rPr>
          <t xml:space="preserve">
enviar ultimos días de septiembre -Circular descanso Compensado para iniciar en Octubre</t>
        </r>
      </text>
    </comment>
    <comment ref="D49" authorId="0" shapeId="0" xr:uid="{2E8E59CA-378A-48B6-882D-4C526761205F}">
      <text>
        <r>
          <rPr>
            <b/>
            <sz val="9"/>
            <color indexed="81"/>
            <rFont val="Tahoma"/>
            <family val="2"/>
          </rPr>
          <t>Lenovo:</t>
        </r>
        <r>
          <rPr>
            <sz val="9"/>
            <color indexed="81"/>
            <rFont val="Tahoma"/>
            <family val="2"/>
          </rPr>
          <t xml:space="preserve">
Revisar salida a fusagasuga</t>
        </r>
      </text>
    </comment>
    <comment ref="A135" authorId="1" shapeId="0" xr:uid="{0ED46A7E-1BC7-4CBD-874C-6270951685DF}">
      <text>
        <t>[Comentario encadenado]
Su versión de Excel le permite leer este comentario encadenado; sin embargo, las ediciones que se apliquen se quitarán si el archivo se abre en una versión más reciente de Excel. Más información: https://go.microsoft.com/fwlink/?linkid=870924
Comentario:
    Actividad pensada en pre-pensionados</t>
      </text>
    </comment>
    <comment ref="A149" authorId="2" shapeId="0" xr:uid="{289F945D-88D3-495C-BFEE-2E4C8D6017A6}">
      <text>
        <t>[Comentario encadenado]
Su versión de Excel le permite leer este comentario encadenado; sin embargo, las ediciones que se apliquen se quitarán si el archivo se abre en una versión más reciente de Excel. Más información: https://go.microsoft.com/fwlink/?linkid=870924
Comentario:
    Asociado a clima laboral</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G51" authorId="0" shapeId="0" xr:uid="{7956D9A1-4872-40B8-9117-E56F38BA8991}">
      <text>
        <r>
          <rPr>
            <b/>
            <sz val="9"/>
            <color indexed="81"/>
            <rFont val="Tahoma"/>
            <family val="2"/>
          </rPr>
          <t>Lenovo:</t>
        </r>
        <r>
          <rPr>
            <sz val="9"/>
            <color indexed="81"/>
            <rFont val="Tahoma"/>
            <family val="2"/>
          </rPr>
          <t xml:space="preserve">
circular semana santa inicia compensación de tiempo en febrero debe enviarse a inicios de febrero </t>
        </r>
      </text>
    </comment>
    <comment ref="N51" authorId="0" shapeId="0" xr:uid="{C142F437-9DD6-4A52-A546-F2B57EBEF7C3}">
      <text>
        <r>
          <rPr>
            <b/>
            <sz val="9"/>
            <color indexed="81"/>
            <rFont val="Tahoma"/>
            <family val="2"/>
          </rPr>
          <t>Lenovo:</t>
        </r>
        <r>
          <rPr>
            <sz val="9"/>
            <color indexed="81"/>
            <rFont val="Tahoma"/>
            <family val="2"/>
          </rPr>
          <t xml:space="preserve">
enviar ultimos días de septiembre -Circular descanso Compensado para iniciar en Octubre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Lenovo</author>
    <author>tc={23F104A5-397E-4052-9A9D-B29A4A9163F9}</author>
    <author>tc={831F3CBF-68A7-46A6-8CC1-FB672DACF27C}</author>
  </authors>
  <commentList>
    <comment ref="I24" authorId="0" shapeId="0" xr:uid="{183B9F06-D278-4DC2-9496-D69E3E77B4FE}">
      <text>
        <r>
          <rPr>
            <b/>
            <sz val="9"/>
            <color indexed="81"/>
            <rFont val="Tahoma"/>
            <family val="2"/>
          </rPr>
          <t>Lenovo:</t>
        </r>
        <r>
          <rPr>
            <sz val="9"/>
            <color indexed="81"/>
            <rFont val="Tahoma"/>
            <family val="2"/>
          </rPr>
          <t xml:space="preserve">
Entrega de boletas de cine </t>
        </r>
      </text>
    </comment>
    <comment ref="P24" authorId="0" shapeId="0" xr:uid="{484CDF5A-A23E-4A42-B770-A63767B29CAB}">
      <text>
        <r>
          <rPr>
            <b/>
            <sz val="9"/>
            <color indexed="81"/>
            <rFont val="Tahoma"/>
            <family val="2"/>
          </rPr>
          <t>Lenovo:</t>
        </r>
        <r>
          <rPr>
            <sz val="9"/>
            <color indexed="81"/>
            <rFont val="Tahoma"/>
            <family val="2"/>
          </rPr>
          <t xml:space="preserve">
Actividad de padre e hijos en el marco de vacaciones recreativas</t>
        </r>
      </text>
    </comment>
    <comment ref="K26" authorId="0" shapeId="0" xr:uid="{DF68C380-4F93-4805-A737-5270CBF4FB3E}">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Q26" authorId="0" shapeId="0" xr:uid="{72D5E544-CF05-4977-A1A9-8FA9C2FF3C8F}">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K30" authorId="0" shapeId="0" xr:uid="{EE488581-271B-4318-B4B5-B784270CD1B9}">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Q30" authorId="0" shapeId="0" xr:uid="{7AB096F8-2309-4344-B2DC-9CFA2665B4E0}">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G38" authorId="0" shapeId="0" xr:uid="{CF87E3B5-D2DB-44DB-9338-E6928BC0D4E3}">
      <text>
        <r>
          <rPr>
            <b/>
            <sz val="9"/>
            <color indexed="81"/>
            <rFont val="Tahoma"/>
            <family val="2"/>
          </rPr>
          <t>Lenovo:</t>
        </r>
        <r>
          <rPr>
            <sz val="9"/>
            <color indexed="81"/>
            <rFont val="Tahoma"/>
            <family val="2"/>
          </rPr>
          <t xml:space="preserve">
circular semana santa inicia compensación de tiempo en febrero debe enviarse a inicios de febrero </t>
        </r>
      </text>
    </comment>
    <comment ref="N38" authorId="0" shapeId="0" xr:uid="{BF9484C5-782D-444B-97FC-6C13E4C8A58B}">
      <text>
        <r>
          <rPr>
            <b/>
            <sz val="9"/>
            <color indexed="81"/>
            <rFont val="Tahoma"/>
            <family val="2"/>
          </rPr>
          <t>Lenovo:</t>
        </r>
        <r>
          <rPr>
            <sz val="9"/>
            <color indexed="81"/>
            <rFont val="Tahoma"/>
            <family val="2"/>
          </rPr>
          <t xml:space="preserve">
enviar ultimos días de septiembre -Circular descanso Compensado para iniciar en Octubre</t>
        </r>
      </text>
    </comment>
    <comment ref="D50" authorId="0" shapeId="0" xr:uid="{5F7712F3-AA61-42E5-AF40-7D7BA86C8FA5}">
      <text>
        <r>
          <rPr>
            <b/>
            <sz val="9"/>
            <color indexed="81"/>
            <rFont val="Tahoma"/>
            <family val="2"/>
          </rPr>
          <t>Lenovo:</t>
        </r>
        <r>
          <rPr>
            <sz val="9"/>
            <color indexed="81"/>
            <rFont val="Tahoma"/>
            <family val="2"/>
          </rPr>
          <t xml:space="preserve">
Revisar salida a fusagasuga</t>
        </r>
      </text>
    </comment>
    <comment ref="A138" authorId="1" shapeId="0" xr:uid="{23F104A5-397E-4052-9A9D-B29A4A9163F9}">
      <text>
        <t>[Comentario encadenado]
Su versión de Excel le permite leer este comentario encadenado; sin embargo, las ediciones que se apliquen se quitarán si el archivo se abre en una versión más reciente de Excel. Más información: https://go.microsoft.com/fwlink/?linkid=870924
Comentario:
    Actividad pensada en pre-pensionados</t>
      </text>
    </comment>
    <comment ref="A152" authorId="2" shapeId="0" xr:uid="{831F3CBF-68A7-46A6-8CC1-FB672DACF27C}">
      <text>
        <t>[Comentario encadenado]
Su versión de Excel le permite leer este comentario encadenado; sin embargo, las ediciones que se apliquen se quitarán si el archivo se abre en una versión más reciente de Excel. Más información: https://go.microsoft.com/fwlink/?linkid=870924
Comentario:
    Asociado a clima laboral</t>
      </text>
    </comment>
  </commentList>
</comments>
</file>

<file path=xl/sharedStrings.xml><?xml version="1.0" encoding="utf-8"?>
<sst xmlns="http://schemas.openxmlformats.org/spreadsheetml/2006/main" count="1198" uniqueCount="397">
  <si>
    <t xml:space="preserve">                           CRONOGRAMA BIENESTAR SOCIAL 
                               E INCENTIVOS VIGENCIA 2024</t>
  </si>
  <si>
    <t xml:space="preserve">Fecha de aprobación: </t>
  </si>
  <si>
    <t>31 de enero del 2024.</t>
  </si>
  <si>
    <t>Justificación:</t>
  </si>
  <si>
    <t>Teniendo en cuenta las necesidades detectadas en cuanto al Bienestar de colaboradores/as, se hace necesaria la estructuración anual de este cronograma, mediante el cual se pretende dar respuesta a lo estipulado en el Plan de Bienestar Social e Incentivos 2024-2028 a través de estrategias y actividades, dirigidas a servidoras y servidores públicos, que contribuyan a mantener un equilibrio entre su vida personal, familiar y laboral, promoviendo un ambiente diverso, que permita el fortalecimiento de los valores, del clima y la cultura organizacional acordes al Plan de Desarrollo Sostenible y lineamientos Distritales.</t>
  </si>
  <si>
    <t>ACUERDO SINDICAL</t>
  </si>
  <si>
    <t>ACTIVIDAD</t>
  </si>
  <si>
    <t>ENE</t>
  </si>
  <si>
    <t>FEB</t>
  </si>
  <si>
    <t>MAR</t>
  </si>
  <si>
    <t>ABR</t>
  </si>
  <si>
    <t>MAY</t>
  </si>
  <si>
    <t>JUN</t>
  </si>
  <si>
    <t>JUL</t>
  </si>
  <si>
    <t>AGO</t>
  </si>
  <si>
    <t>SEP</t>
  </si>
  <si>
    <t>OCT</t>
  </si>
  <si>
    <t>NOV</t>
  </si>
  <si>
    <t>DIC</t>
  </si>
  <si>
    <r>
      <t xml:space="preserve">Número de </t>
    </r>
    <r>
      <rPr>
        <b/>
        <sz val="10"/>
        <color indexed="8"/>
        <rFont val="Arial"/>
        <family val="2"/>
      </rPr>
      <t xml:space="preserve"> Funcionarios</t>
    </r>
    <r>
      <rPr>
        <b/>
        <sz val="10"/>
        <color rgb="FF000000"/>
        <rFont val="Arial"/>
        <family val="2"/>
      </rPr>
      <t>/as</t>
    </r>
  </si>
  <si>
    <t xml:space="preserve"> SEGUIMIENTO ENERO - FEBRERO - MARZO</t>
  </si>
  <si>
    <t>SEGUIMIENTO
 ABRIL - MAYO - JUNIO</t>
  </si>
  <si>
    <t xml:space="preserve"> SEGUIMIENTO 
JULIO -  AGOSTO - SEPTIEMBRE</t>
  </si>
  <si>
    <t xml:space="preserve"> SEGUIMIENTO OCTUBRE- NOVIEMBRE - DICIEMBRE</t>
  </si>
  <si>
    <t>EJE 1. PSICOSOCIAL</t>
  </si>
  <si>
    <t>S</t>
  </si>
  <si>
    <t>Actividad de integración mediante el deporte UAESP.</t>
  </si>
  <si>
    <t>Factores Psicosociales</t>
  </si>
  <si>
    <t>Cursos o talleres para el desarrollo de nuevas habilidades (Ej: manualidades, música).</t>
  </si>
  <si>
    <t>Feria de Emprendimiento.</t>
  </si>
  <si>
    <t>Todos/as</t>
  </si>
  <si>
    <t>Feria de Educación, vivienda, turismo, planes exequiales y otros.</t>
  </si>
  <si>
    <t>Día Cultural UAESP.</t>
  </si>
  <si>
    <t>Divulgación de beneficio: Tarde de equipos.
(Tarde libre para la integración de los equipos de trabajo).</t>
  </si>
  <si>
    <t>Índice de Salario Emocional / Reporte ausentismo por Bienestar del servidor/a.</t>
  </si>
  <si>
    <t>No aplica</t>
  </si>
  <si>
    <t>Conmemoración Día de la familia.</t>
  </si>
  <si>
    <t>Equilibrio entre la vida personal, familiar y laboral:</t>
  </si>
  <si>
    <t>Actividades para los niños/as.
Celebración día del niño y la niña, actividad de disfraces.</t>
  </si>
  <si>
    <t>Vacaciones recreativas hijos/as de funcionarios/as.</t>
  </si>
  <si>
    <t>Actividad para hijos/as adolescentes. 14 - 18 AÑOS CUMPLIDOS</t>
  </si>
  <si>
    <t>Bonos navideños para hijos/as de funcionarios.</t>
  </si>
  <si>
    <t>Escuela de Familia UAESP.</t>
  </si>
  <si>
    <t>Actividad lúdico - recreativa para la familia.</t>
  </si>
  <si>
    <t>Familia Multiespecie 
Feria para mascotas.
Día mundial de los animales 04 de octubre.</t>
  </si>
  <si>
    <t>Actividad para parejas.</t>
  </si>
  <si>
    <t>Actividad para solteros/as.</t>
  </si>
  <si>
    <t>Promoción Sala amiga para la familia lactante.</t>
  </si>
  <si>
    <t>Actividades de apoyo al Programa movilidad Sostenible y Promoción de Uso de la Bicicleta.</t>
  </si>
  <si>
    <t>Divulgación de los Juegos deportivos distritales.</t>
  </si>
  <si>
    <t>Gestión de bienestar para prepensionados  (Desvinculación asistida).</t>
  </si>
  <si>
    <t>GALA DE RECONOCIMIENTOS: Reconocimiento a mejor Compañero/a de la UAESP y por dependencia, Reconocimiento a la antigüedad laboral, Reconocimiento al área con mejor clima laboral, Reconocimiento a equipos de trabajo, Reconocimiento a toda una vida de servicio, Reconocimiento a ganadores de Torneo Deportivo. Reconocimiento a grupos de apoyo: Brigada de Emergencias, Brigada Emocional, Gestores de Integridad.</t>
  </si>
  <si>
    <t>Calidad de vida laboral.</t>
  </si>
  <si>
    <t>Reconocimiento por cumpleaños a funcionarios/as.</t>
  </si>
  <si>
    <t>Reconocimiento a biciusuarios.</t>
  </si>
  <si>
    <t>Reconocimiento al rol de padre o madre.</t>
  </si>
  <si>
    <t>Reconocimiento al/la mejor funcionario/a por nivel de Carrera Administrativa y LNR.
Elección y publicación de resolución.
Inscripción y acompañamiento a Gala de Reconocimientos Distrital.
Reconocimiento simbólico y social en la Gala UAESP.</t>
  </si>
  <si>
    <t>Divulgación de beneficios para servidores y colaboradores:
Alianzas (Del Distrito, Nación y otras).
Agenda de recreación y cultura del distrito.
Promoción de programas para adquisición de vivienda.
Divulgación del Programa Servimos.</t>
  </si>
  <si>
    <t>Jornadas para el fortalecimiento de equipos UAESP.</t>
  </si>
  <si>
    <t>Decoración áreas.</t>
  </si>
  <si>
    <t>Novenas Navideñas.</t>
  </si>
  <si>
    <t>Difusión y activación de servicios de la Caja de Compensación.
Asesorías de proveedores de servicios (Afiliaciones, créditos, fondos, eps, caja, etc) .</t>
  </si>
  <si>
    <t>Programado</t>
  </si>
  <si>
    <t>Ejecutado</t>
  </si>
  <si>
    <t>EJE 2. SALUD MENTAL</t>
  </si>
  <si>
    <t>Divulgación del programa de Apoyo Emocional del Distrito.</t>
  </si>
  <si>
    <t>Higiene mental o psicológica</t>
  </si>
  <si>
    <t>Semana de la salud.</t>
  </si>
  <si>
    <t>Actividades de  "Hábitos de vida saludable"
Jornadas de autocuidado (Emocional, físico, intelectual, espiritual, social).
Mindfulness.</t>
  </si>
  <si>
    <t>Conmemoración Día mundial de la salud mental.</t>
  </si>
  <si>
    <t>Promoción uso del gimnasio.
*Sujeto a adecuaciones locativas.</t>
  </si>
  <si>
    <t xml:space="preserve"> Prevención de nuevos riesgos a la salud</t>
  </si>
  <si>
    <t>Caminata  Ecológica Familiar.</t>
  </si>
  <si>
    <t>Manejo del Duelo y pérdida.</t>
  </si>
  <si>
    <t>EJE 3: DIVERSIDAD E INCLUSIÓN</t>
  </si>
  <si>
    <t>Divulgación de Rutas de Atención Externas ante posibles situaciones que afecten la integridad de los colaboradores/as.</t>
  </si>
  <si>
    <t>EJE 4: TRANSFORMACIÓN DIGITAL</t>
  </si>
  <si>
    <t>Socialización de aplicaciones de uso 
gratuito enfocadas en el autocuidado.</t>
  </si>
  <si>
    <t>Creación de cultura digital para el bienestar</t>
  </si>
  <si>
    <t>Caracterización de servidores/as y Test FANTÁSTICO.</t>
  </si>
  <si>
    <t>Analítica de datos para el bienestar</t>
  </si>
  <si>
    <t>EJE 5:  IDENTIDAD Y VOCACIÓN POR EL SERVICIO PÚBLICO</t>
  </si>
  <si>
    <t>Estrategia comunicativa para incrementar el sentido de pertenencia por la UAESP.</t>
  </si>
  <si>
    <t>Fomento del sentido de pertenencia y la vocación por el servicio público</t>
  </si>
  <si>
    <t>Voluntariado UAESP.</t>
  </si>
  <si>
    <t>EJE 6:  BIENESTAR EN EL TRABAJO</t>
  </si>
  <si>
    <t>Jornadas de informes de gestión.</t>
  </si>
  <si>
    <t>Celebración día de la Mujer.</t>
  </si>
  <si>
    <t>Celebración día del Hombre.</t>
  </si>
  <si>
    <t>Celebración día de la Secretaria.</t>
  </si>
  <si>
    <t>Celebración día de la Madre.</t>
  </si>
  <si>
    <t>Celebración día del Padre.</t>
  </si>
  <si>
    <t>Celebración día del Conductor.</t>
  </si>
  <si>
    <t>Conmemoración Día del trabajo decente.</t>
  </si>
  <si>
    <t>Celebración día del Servidor Público Distrital.</t>
  </si>
  <si>
    <t>Conmemoración Día de la eliminación de la violencia contra las
mujeres.</t>
  </si>
  <si>
    <t>Celebración aniversario UAESP.</t>
  </si>
  <si>
    <t>Presencia y acompañamiento en situaciones de vida especiales.
Nota: Para el cumplimiento de esta actividad se tiene en cuenta las situaciones de vida especiales de funcionarios/as.</t>
  </si>
  <si>
    <t>Según sea requerido</t>
  </si>
  <si>
    <t>Equipos de trabajo.</t>
  </si>
  <si>
    <t>Semana ambiental.</t>
  </si>
  <si>
    <t>EJE 7:  PROGRAMAS EDUCATIVOS</t>
  </si>
  <si>
    <t>Divulgación programa educativo UAESP.</t>
  </si>
  <si>
    <t>Divulgación Fondos Educativos del Distrito.</t>
  </si>
  <si>
    <t>Total Programado</t>
  </si>
  <si>
    <t>Total Ejecutado</t>
  </si>
  <si>
    <t>APROBADO POR:  Comité Institucional de Gestión y Desempeño - Enero 31, 2024.</t>
  </si>
  <si>
    <t xml:space="preserve">                           CRONOGRAMA BIENESTAR SOCIAL 
                               E INCENTIVOS VIGENCIA 2025</t>
  </si>
  <si>
    <t>31 de enero del 2025.</t>
  </si>
  <si>
    <t>Fomento cultural , educación en  artes y artesanias, Cursos o talleres para el desarrollo de nuevas habilidades (Ej: manualidades, música).</t>
  </si>
  <si>
    <t xml:space="preserve">Actividades para los niños/as.
Celebración día del niño y la niña, actividad de disfraces, decoración de áreas </t>
  </si>
  <si>
    <t xml:space="preserve">Actividad para hijos/as adolescentes. 14 - 18 AÑOS CUMPLIDOS
</t>
  </si>
  <si>
    <t>Actividad lúdico - recreativa para la familia.
Reconocimiento al rol de padre o madre.</t>
  </si>
  <si>
    <t>OK</t>
  </si>
  <si>
    <t xml:space="preserve">Gestión de bienestar (Desvinculación asistida) </t>
  </si>
  <si>
    <t xml:space="preserve">Actividades de reconocimiento de la trayectoria laboral  y agradecimiento por el servicio prestado </t>
  </si>
  <si>
    <t xml:space="preserve">Jornadas para el fortalecimiento de equipos UAESP. </t>
  </si>
  <si>
    <t>Semana de la salud.
Actividades de  "Hábitos de vida saludable"
Jornadas de autocuidado (Emocional, físico, intelectual, espiritual, social).
Conmemoración Día mundial de la salud mental.</t>
  </si>
  <si>
    <t>Voluntariado UAESP.( Divulgación y reconocimiento en grupos voluntarios UAESP,</t>
  </si>
  <si>
    <t>Divulgación Fondos Educativos del Distrito. Nota: Para el cumplimiento de esta actividad se tiene en cuenta la oferta de acuerdo a programación de entidades distritales encargadas del tema</t>
  </si>
  <si>
    <t xml:space="preserve">CRONOGRAMA PERSONAL </t>
  </si>
  <si>
    <t>EJE</t>
  </si>
  <si>
    <t>FACTORES</t>
  </si>
  <si>
    <t>ACTIVIDADES</t>
  </si>
  <si>
    <t xml:space="preserve">TIPO </t>
  </si>
  <si>
    <t xml:space="preserve">RESPONSABLE </t>
  </si>
  <si>
    <t>ENERO</t>
  </si>
  <si>
    <t>FEBRERO</t>
  </si>
  <si>
    <t>MARZO</t>
  </si>
  <si>
    <t>ABRIL</t>
  </si>
  <si>
    <t>MAYO</t>
  </si>
  <si>
    <t>JUNIO</t>
  </si>
  <si>
    <t>JULIO</t>
  </si>
  <si>
    <t>AGOSTO</t>
  </si>
  <si>
    <t>SEPTIEMBRE</t>
  </si>
  <si>
    <t>OCTUBRE</t>
  </si>
  <si>
    <t>NOVIEMBRE</t>
  </si>
  <si>
    <t>DICIEMBRE</t>
  </si>
  <si>
    <t>Eje de equilibrio psicosocial.</t>
  </si>
  <si>
    <t>Juegos Deportivos Distritales</t>
  </si>
  <si>
    <t>Socialización, divulgación e invitación a las servidore/as públicos, así como a sus familias</t>
  </si>
  <si>
    <t xml:space="preserve">Divulgación </t>
  </si>
  <si>
    <t>Talento Humano -Comunicaciones</t>
  </si>
  <si>
    <t>Actividades de integración mediante el deporte - Olimpiadas Internas</t>
  </si>
  <si>
    <t>Se realizará, al menos, un torneo deportivo interno anual en las disciplinas de mayor preferencia de los servidores/as públicos, mediante el cual se promoverán la sana recreación, el trabajo en equipo y los hábitos de vida saludable.</t>
  </si>
  <si>
    <t>Actividad contrato</t>
  </si>
  <si>
    <t xml:space="preserve">Compensar </t>
  </si>
  <si>
    <t>Ejecución de talleres, cursos y actividades - Escuela Artística</t>
  </si>
  <si>
    <t>Se promoverán ofertas de cursos y talleres, de acuerdo con los intereses particula-res que manifiesten las servidores/as públicos en el proceso de diagnóstico de ne-cesidades de bienestar.
Adicionalmente, se propone la creación de grupos artísticos dentro de la entidad. Estos grupos dispondrán de un espacio destinado para sus presentaciones en los eventos organizados por la entidad. (Día de la cultura)</t>
  </si>
  <si>
    <t>Divulgacón
Actividad contrato</t>
  </si>
  <si>
    <t xml:space="preserve">Talento Humano -
-Comunicaciones
Compensar </t>
  </si>
  <si>
    <t>Tardes de equipo</t>
  </si>
  <si>
    <t>Los equipos de trabajo tendrán derecho a una tarde libre en cada vigencia, en la cual deberán realizar una actividad en la que compartan sanamente, fortalezcan la camaradería y el trabajo en equipo. Para hacer efectiva esta actividad, el Jefe o Subdirector de área deberá notificar por escrito, mínimo ocho (8) días antes de la fecha de ejecución, a la Subdirección Administrativa y Financiera con copia a Talento Humano, especificando: Fecha, horario, nombre y cédula de los participantes y descripción de la actividad a realizar. Posterior al desarrollo de la actividad, el Jefe o Subdirector del área o a quien delegue, deberá remitir a la a Talento Humano, los registros fotográficos respectivos y reportar si hubo novedades para notificar a la ARL.</t>
  </si>
  <si>
    <t>Feria de servicio (Vivienda, educativa, turismo, planes exequiales, otros)</t>
  </si>
  <si>
    <t>A través de estas ferias, los/as funcionarios/as podrán acceso a la información y oferta de los diversos proveedores de servicios.
Fortalecimiento de alianzas con otras entidades, proveedores de servicios y Caja de Compensación, para ampliar el abanico de oportunidades de los funcionarios/as y sus familias para acceder a actividades que atiendan necesidades de salud, vivienda, recreación, cultura y educación, realizando la divulgación respectiva de ofertas de: Empresas Promotoras de Salud (EPS), Administradoras de Fondos de Pensiones y Cesantías, Administradoras de Riesgos Laborales (ARL), Fondos de Vivienda y Caja de Compensación Familiar.</t>
  </si>
  <si>
    <t xml:space="preserve">Actividad caja de compensación
Cooperativas
Instituciones Universitarias </t>
  </si>
  <si>
    <t>Ferias de Emprendimiento</t>
  </si>
  <si>
    <t xml:space="preserve">Con el fin de promover las economías familiares, el emprendimiento y la innovación, se realizará una (1) convocatoria anual para que los servidores/as públicos, colaboradores, exservidores y/o sus familias ofrezcan los productos o servicios de sus microempresas en las ferias de emprendimiento organizadas por la entidad.
En el caso de quienes ofrezcan bebidas y alimentos, deberán contar con el curso de manipulación de alimentos certificado, conforme a las normativas sanitarias vigentes.
</t>
  </si>
  <si>
    <t>Divulgación
Actividad contrato</t>
  </si>
  <si>
    <t>Día cultural (Nuevo)</t>
  </si>
  <si>
    <t>Una (1) vez al año, se llevará a cabo una jornada de integración con el propósito de reconocer los talentos de los colaboradores de la entidad. Este será un espacio dedicado al arte, la cultura y el esparcimiento.</t>
  </si>
  <si>
    <t>Actividades de apoyo al Programa movilidad Sostenible y Promoción de Uso de la Bicicleta</t>
  </si>
  <si>
    <t>Se realizan actividades de apoyo al Plan Institucional de Movilidad Sostenible (PIMS), liderado por el área de Bienestar, Seguridad y Salud en el Trabajo, el Equipo de Logística y la Oficina Asesora de Planeación de la Unidad Administrativa Especial de Servicios Públicos.</t>
  </si>
  <si>
    <t xml:space="preserve">Enviar correo desde TH </t>
  </si>
  <si>
    <t xml:space="preserve"> Bienestar Seguridad y Salud en el Trabajo
Equipo de Logística  Oficina Asesora de Planeación </t>
  </si>
  <si>
    <t xml:space="preserve">Solicitud de información sobre apoyo de la Subdirección Administrativa y Financiera al Plan de Bienestar Social e Incentivos
En cumplimiento al cronograma del Plan de Bienestar Social e Incentivos 2024-2028, V2 , el cual establece que "se realizan actividades de apoyo al Plan Institucional de Movilidad Sostenible (PIMS), liderado por el área de Bienestar, Seguridad y Salud en el Trabajo, el Equipo de Logística y la Oficina Asesora de Planeación de la Unidad Administrativa Especial de Servicios Públicos", solicitamos amablemente que nos informen sobre el apoyo que deberá brindar la Subdirección Administrativa y Financiera, desde el Proceso de Gestión del Talento Humano, en el marco de la planificación de las actividades mencionadas.
Específicamente, requerimos detalles sobre los entregables establecidos para los meses de febrero, marzo, abril, mayo, junio, julio, agosto, septiembre, octubre, noviembre y diciembre, y cómo nuestra Subdirección puede contribuir en la ejecución de los mismos.
Agradecemos de antemano su atención y quedamos atentos a su pronta respuesta para coordinar las acciones necesarias.
Cordialmente,
</t>
  </si>
  <si>
    <t>Divulgación oportuna de beneficios propios del Distrito y Nación</t>
  </si>
  <si>
    <t>Divulgación oportuna de los beneficios ofrecidos por el Distrito y la Nación que favorezcan los intereses de las servidores/as públicos, así como de sus familias, en los ámbitos de salud, vivienda, recreación, cultura y educación.</t>
  </si>
  <si>
    <t xml:space="preserve">Divulgación
</t>
  </si>
  <si>
    <t xml:space="preserve">Total </t>
  </si>
  <si>
    <t>Equilibrio entre la vida personal, familiar y laboral</t>
  </si>
  <si>
    <t xml:space="preserve">Teletrabajo (Nuevo) </t>
  </si>
  <si>
    <t xml:space="preserve">La implementación de estrategias progresivas que permitan a la UAESP potenciar el uso de la modalidad de teletrabajo, garantizando tanto el bienestar de los funcionarios/as como el cumplimiento de los objetivos institucionales. A través de la revisión constante de las políticas, la capacitación, la mejora de la comunicación y el fortalecimiento de la infraestructura tecnológica, se conseguirá un entorno laboral eficiente, flexible y sostenible, alineado con los principios del Decreto Distrital 050 de 2023 y las resoluciones adoptadas por la entidad. Así como, norma que modifique, sustituya o adicione. 
</t>
  </si>
  <si>
    <t>Horarios flexibles y/o Horarios laborales escalonados (Nuevo)</t>
  </si>
  <si>
    <t>Realizar proyecto de horarios escalonado, lo cual permite ofrecer múltiples beneficios, tanto para los empleados como para la administración pública y la ciudad en general. Al promover la flexibilidad, reducir la congestión, mejorar la productividad y contribuir al bienestar de los trabajadores, esta modalidad se presenta como una estrategia eficaz para optimizar la gestión del tiempo y los recursos. Además, al estar alineada con las políticas de sostenibilidad, brindando un impacto positivo en el entorno social y ambiental de la ciudad.</t>
  </si>
  <si>
    <t xml:space="preserve">Elaboración de Proyecto de Acto Administrativo </t>
  </si>
  <si>
    <t xml:space="preserve">Talento humano </t>
  </si>
  <si>
    <t>Política de Desconexión Laboral (Nuevo)</t>
  </si>
  <si>
    <t>La implementación de la Política de Desconexión Laboral tiene un impacto positivo en la productividad, el bienestar de los empleados y la sostenibilidad de la entidad. A través de la adopción de este acto administrativo y el seguimiento adecuado de los procedimientos establecidos, se garantiza el respeto por los derechos laborales y se fomenta un entorno de trabajo saludable y equilibrado.
Buscando que se de pleno cumplimiento a los siguientes principios:
•	Respeto por el tiempo personal: Los servidores/as públicos tienen derecho a disfrutar de su tiempo libre sin interrupciones laborales.
•	Equilibrio trabajo-vida personal: La desconexión laboral busca garantizar que los servidores públicos puedan equilibrar sus responsabilidades laborales con su vida familiar y personal.
•	Prevención del agotamiento: Esta política busca evitar el agotamiento y el estrés laboral derivados de la excesiva carga de trabajo y la falta de descanso adecuado.
•	Respeto por la salud mental: La desconexión laboral contribuye al bienestar psicosocial de los empleados, evitando las consecuencias del trabajo ininterrumpido.</t>
  </si>
  <si>
    <t>Elaboración de Acto Administrativo que adopta 
Politica 
procedimiento</t>
  </si>
  <si>
    <t xml:space="preserve">Subdirección Administrativa y Financiera </t>
  </si>
  <si>
    <t>Actividad de apoyo emocional para cuidadores (Nueva Propuesta)</t>
  </si>
  <si>
    <t>Atendiendo la responsabilidad que se enfrenta al ser cuidador, sin dejar a un lado el rol de miembro de familia, trabajador y ser social; se realizará una actividad para ofrecer bienestar y fomentar aspectos relevantes de autocuidado y reconocimiento a los(as) servidores(as) que realizan esta labor; con el objetivo de ofrecer fortaleza y capacidad para afrontar las situaciones difíciles.</t>
  </si>
  <si>
    <t xml:space="preserve">Actividades para el fortalecimiento de la vida en pareja-Encuentro de Parejas </t>
  </si>
  <si>
    <t>Se realizará un encuentro de parejas para los/as servidores/as que deseen participar, en el entendido que la comunicación en pareja es la clave para el bienestar de la relación, de esta manera se busca posibilitar relaciones sanas, en parejas saludables, en donde la educación sentimental constituye un instrumento para favorecer el cambio de actitudes en positivo. Se dará prelación a los/as servidores/as que no tengan hijos/as.</t>
  </si>
  <si>
    <t>Encuentro de Solteros</t>
  </si>
  <si>
    <t>Propiciar espacios de auto conocimiento y auto reconocimiento es el propósito de esta actividad, en donde los/as solteros/as de la entidad, que deseen participar, tendrán un espacio para identificar creencias, enfocarse en el autocuidado y apuntarle a actividades que generen felicidad. - Se realizará jornada de sensibilización e integración para personal de la UAESP.</t>
  </si>
  <si>
    <t>Vacaciones recreativas para hijos/as de funcionarios/as</t>
  </si>
  <si>
    <t>Se programarán y se realizarán en los periodos de vacaciones de niños/as de edades entre los 6 años a 13 años que sean inscritos en los tiempos establecidos. Teniendo en cuenta que se realiza con recursos públicos, el servidor/a firmará un documento donde autoriza el descuento de nómina si inscribe a su hijo/a y sin justificación no participa en la actividad.</t>
  </si>
  <si>
    <t>Actividades para hijos/as en etapa de adolescencia</t>
  </si>
  <si>
    <t>Se programarán y se realizarán en los periodos de vacaciones del calendario escolar para adolescentes de edades entre los 14 años a 18 años cumplidos (Acuerdo sindical), que sean inscritos en los tiempos establecidos. Teniendo en cuenta que se realiza con recursos públicos, el servidor/a firmará un documento donde autoriza el descuento de nómina si inscribe a su hijo/a y sin justificación no participa en la actividad.</t>
  </si>
  <si>
    <t>Escuela de familia</t>
  </si>
  <si>
    <t>Espacio a través del cual se desarrollan ciclos de formación mediante los cuales se abordan temáticas de impacto para la gestión de las relaciones familiares, con la participación de profesionales en la materia y utilizando diferentes modalidades como charlas, talleres, actividades experienciales. Las temáticas de esta iniciativa se determinarán conforme a la detección de necesidades de bienestar anuales y podrán incluir la participación de la familia.</t>
  </si>
  <si>
    <t>Desarrollo de actividades para el servidor/a y sus hijos/as con enfoque lúdico-recreativo, en las que se fomentan el compartir de espacios y tiempo de calidad.</t>
  </si>
  <si>
    <t>Celebración del día de disfraces para los niños/as</t>
  </si>
  <si>
    <t>Se desarrollarán actividades lúdico - recreativas para niños/as hasta 14 años. En el marco de esta actividad, la entidad analizará según las necesidades de bienestar detectadas, la posibilidad de ampliar el rango de edad para la participación, lo cual dependerá del tipo de actividad, el presupuesto y los requerimientos logísticos.</t>
  </si>
  <si>
    <t>Presencia y acompañamiento en situaciones de vida especiales
Nota: Para el cumplimiento de esta actividad se tiene en cuenta las situaciones de vida especiales de funcionarios/as.</t>
  </si>
  <si>
    <t>Siguiendo en la línea de la importancia de generar acciones para que los/as servidores/as se sientan importantes, valorados y queridos, se adelantarán acciones mediante las cuales la entidad realice presencia y acompañamiento en situaciones de vida especiales y que tienen un alto impacto emocional para estos y su familia, tales como: Fallecimiento de un familiar de primer grado de consanguinidad/afinidad o del servidor/a, situación de hospitalización o enfermedad crónica del personal, nacimiento de hijo/a del servidor/a, matrimonio.</t>
  </si>
  <si>
    <t>Valera de salario emocional (Nuevo)</t>
  </si>
  <si>
    <t>Reconocimiento por cumpleaños - Permiso remunerado por cumpleaños</t>
  </si>
  <si>
    <t>Se concede un (1) día hábil de disfrute por el cumpleaños del funcionario o funcionaria. Este debe ser utilizado el mismo día del cumpleaños o dentro de los quince (15) días calendario siguientes a la fecha de su nacimiento, según lo establecido en el Acuerdo Sindical. La solicitud debe ser programada y notificada previamente, siguiendo los procedimientos establecidos por la entidad.
Se enviará una tarjeta virtual a los/as servidores/as en el día de su cumpleaños, con el objetivo de involucrarnos emocionalmente en este momento importante y personal, generando un efecto positivo en su entorno, con un mensaje único.</t>
  </si>
  <si>
    <t>Tres días por matrimonio (Nuevo Propuesta)</t>
  </si>
  <si>
    <t>Divulgaciòn de "Todo servidor o servidora que contraiga matrimonio tiene derecho a tres (3) días hábiles continuos de permiso remunerado. Este permiso podrá ser utilizado, a elección del servidor o servidora, en el día del matrimonio o en los días inmediatamente anteriores o posteriores a su celebración.
La solicitud de este beneficio deberá realizarse mediante el diligenciamiento del formato o del instrumento diseñado para tal fin, previamente concertado y con el visto bueno del jefe inmediato, con el fin de garantizar la continuidad en la prestación del servicio. La solicitud debe presentarse con un mínimo de cinco (5) días hábiles de anticipación a su disfrute. Una vez autorizado, el formato deberá ser radicado y enviado a la Subdirección Administrativa y Financiera- Talento Humano a través del Sistema de Gestión Documental- Orfeo, para que repose en la Historia Laboral y sea reportado en la base de ausentismo.</t>
  </si>
  <si>
    <t>Permiso remunerado para asistir a citas médicas, de sus hijos menores, o de sus padres (Nuevo Propuesta)</t>
  </si>
  <si>
    <t>En ejercicio del derecho a disfrutar de la seguridad social, se otorgarán permisos remunerados a los servidores/as públicos para cumplir con sus citas médicas, las de sus hijos menores de edad o en condición de discapacidad o las de sus padres que se encuentren a su cargo o cuidado, que se encuentren debidamente acreditado y notificado al proceso de Gestión de Talento Humano. Lo anterior, hasta por un máximo de cuatro (4) horas de permiso laboral, presentando la orden medica o cita medica asignada por la EPS. 
La solicitud de este beneficio deberá realizarse mediante el diligenciamiento del formato o el instrumento diseñado para tal fin, previamente concertado y con el visto bueno del jefe inmediato, con el fin de garantizar la continuidad en la prestación del servicio. Este formato deberá ser radicado y enviado por Sistema de Gestión Documental- Orfeo a la Subdirección Administrativa y Financiera- Talento Humano una vez autorizado, para que repose en la Historia Laboral y sea reportado en la base de ausentismo.
Una vez disfrutado el beneficio, el servidor/a deberá presentar ante su jefe inmediato la constancia de asistencia o el documento que demuestre la asistencia a la cita médica, expedido por el centro médico correspondiente. En caso de no presentarse este documento, el jefe inmediato deberá realizar el reporte correspondiente a la Oficina de Control Disciplinario Interno y a la Subdirección Administrativa y Financiera–Talento Humano, a efectos de adelantar las actuaciones pertinentes.</t>
  </si>
  <si>
    <t>Día Rosa (Nuevo propuesta )</t>
  </si>
  <si>
    <t>Divulgación: En concordancia con lo establecido en la Circular Externa del Departamento Administrativo de la Función Pública No. 100-002-2025, La Unidad Administrativa especial de Servicios Público- UAESP, comprometida con las situaciones complejas de salud derivadas del ciclo menstrual, otorgará un (1) día de trabajo en casa al mes, cuando a juicio de la servidora sea absolutamente necesario este beneficio físico y emocional. Este día no podrá ser acumulado con permisos, licencias u otro beneficio de la valera de salario emocional.
La solicitud deberá realizarse ante el jefe inmediato en la primera hora del día, mediante el diligenciamiento del formato o instrumento diseñado para tal fin, en aras de garantizar la continuidad en la prestación del servicio. Este formato deberá ser radicado y enviado por el Sistema de Gestión Documental- Orfeo a la Subdirección Administrativa y Financiera- Talento Humano</t>
  </si>
  <si>
    <t>Permiso para asistir a reuniones escolares de los(as) hijos(as)  (Nuevo propuesta )</t>
  </si>
  <si>
    <t>La entidad concede a los servidores/as públicas un máximo de cuatro (4) horas de permiso laboral remunerado por trimestre, por cada uno de sus hijos o hijas, para asistir a reuniones de padres convocadas por las instituciones académicas en las que estudian, siempre y cuando presenten los soportes correspondientes.
La solicitud de este beneficio deberá realizarse mediante el diligenciamiento del formato o el instrumento diseñado para tal fin, previamente concertado y con el visto bueno del jefe inmediato, con el fin de garantizar la continuidad en la prestación del servicio. La solicitud debe presentarse con al menos cinco (5) días hábiles de anticipación a su disfrute. Una vez autorizado, el formato deberá ser radicado y enviado a través de por el Sistema de Gestión Documental- Orfeo a la Subdirección Administrativa y Financiera- Talento Humano, para que repose en la Historia Laboral y sea reportado en la base de ausentismo.</t>
  </si>
  <si>
    <t>Incentivo uso de la bicicleta - Reconocimiento a biciusuarios</t>
  </si>
  <si>
    <t xml:space="preserve">Conforme a la Ley 1811 del 21 de octubre de 2016 “Por la cual se otorgan incentivos para promover el uso de la bicicleta en el territorio nacional y se modifica el Código Nacional de Tránsito" se otorgará medio día laboral libre remunerado por cada 30 veces que los/as funcionarios certifiquen haber llegado a trabajar en bicicleta. Este deberá ser programado y notificado previamente, siguiendo los procedimientos establecidos por la entidad. Por otro lado, en el marco de esta categoría, se realizará reconocimiento social y simbólico a los tres biciusuarios que, durante la vigencia, hayan acumulado la mayor cantidad de llegadas al trabajo en bicicleta.
•	Procedimiento: El servidor/a, debe enviar un correo a talentohu-mano@uaesp.gov.co, donde solicitará el número de días acumulado para poder solicitar el permiso. Desde Bienestar se dará respuesta en máximo ocho (8) días hábiles a través del mismo medio, con copia al jefe o subdi-rector, a quien se le notificará que, el incentivo no es acumulable, no se po-drá unir con otro incentivo, con otros permisos, incapacidades, licencias o vacaciones. La autorización del medio día libre remunerado está sujeta a las necesidades del servicio, por lo cual el funcionario deberá comunicar al jefe inmediato, con el fin de verificar la disponibilidad y contar con su visto bueno para acceder al beneficio.
</t>
  </si>
  <si>
    <t>Mascota (Nuevo)</t>
  </si>
  <si>
    <t>De conformidad con el numeral décimo (10) del Acuerdo Colectivo Laboral Territorial 2024- 2025 Bogotá D.C, la Unidad revisará las estrategias para la implementación de lo dispuesto así: 
“Mascotas la administración distrital dentro de los cuatro (4) meses siguientes a la firma del presente Acuerdo emitirá una circular instando a las entidades y organismos distritales para el otorgamiento de un permiso remunerado hasta por tres (3) días en el marco de la normatividad vigente derivado del fallecimiento de animales de compañía o mascotas el cual deberá constar en certificado veterinario.”
Este beneficio aplicará únicamente para empleados y empleadas que hayan inscrito previamente sus animales de compañía o mascotas para estos efectos la entidad y organismos distritales determinarán la manera como deben levantar un registro de hasta dos animales de compañía o mascotas por empleado o empleada 
Nota: Esto beneficio depende de la expedición y aprobación de la Circular distrital, para tal fin. 
Adicionalmente, los y las servidores/as de la entidad se les concederá permiso remunerado hasta por un (1) día, cuando enfermen o requieran cuidado especial, siempre que se presenten los soportes que justifiquen cada situación.
Familia Multiespecie: Se incluirá actividades o promoción de artículos o servicios para mascotas en la que se incluya el acompañamiento de asesores de planes exequiales y se conmemorará el Día mundial de los animales el 04 de octubre.</t>
  </si>
  <si>
    <t>Jornada Semestral Laboral - Celebración día de la familia</t>
  </si>
  <si>
    <t>Divulgación -Conforme con las medidas de protección de la familia establecidas en la Ley 1857 de 2017, se otorgará a cada servidor o servidora de la entidad un (1) día de Permiso remunerado por semestre para que puedan compartir con su familia. Este día no podrá ser acumulado con permisos, licencias u otro beneficio de la Valera de salario emocional.
La solicitud de este beneficio deberá realizarse mediante el diligenciamiento del formato o el instrumento diseñado para tal fin, previamente concertado y con el visto bueno del jefe inmediato, con el fin de garantizar la continuidad en la prestación del servicio. La solicitud debe presentarse con al menos cinco (5) días hábiles de anticipación a su disfrute. Una vez autorizado, el formato deberá ser radicado y enviado a través de por el Sistema de Gestión Documental- Orfeo a la Subdirección Administrativa y Financiera- Talento Humano, para que repose en la Historia Laboral y sea reportado en la base de ausentismo.</t>
  </si>
  <si>
    <t>Divulgación y correo de otorgamiento</t>
  </si>
  <si>
    <t>Hacer forms solicitando informaciòn del dìa que tomará la tarde de juegos</t>
  </si>
  <si>
    <t>Tarde de Juego (Ya existe revisar si esta en el Plan)</t>
  </si>
  <si>
    <t xml:space="preserve">Se otorgará a los/as Servidoras y Servidores que tengan hijos entre 0 y 10 años, una “tarde de juego”. Esta consiste en conceder al Servidor un permiso remunerado por 4 horas, dentro de la jornada laboral en la tarde, para que pueda(n) compartir con su(s) hijo(s) y afianzar lazos afectivos con el (los) menor(es).
 Esta tarde deberá ser concedida en el mes de octubre, en uno de los días de la semana de receso establecida en el calendario escolar. El tiempo será concertado con el superior jerárquico inmediato, sin menoscabo de la prestación del servicio. </t>
  </si>
  <si>
    <t xml:space="preserve">Descanso Compensado para Semana Santa y festividades de fin de año (Nueva propuesta en el Plan ) </t>
  </si>
  <si>
    <t>El descanso compensado para Semana Santa y festividades de fin de año, es una situación administrativa en que pueden encontrarse los servidores de la Unidad Administrativa Especial de Servicios Públicos- UAESP., consistente en un descan-so en las citadas festividades, siempre y cuando el servidor/a haya compensado el tiempo laboral equivalente al tiempo de descanso, de acuerdo con la programación que establezca la entidad, la cual deberá garantizar la continuidad y no afectación en la prestación del servicio.
La aplicación de esta medida dependerá de las necesidades del trabajador y de la Unidad, para lo cual la entidad expedirá una circular en donde se señalarán los parámetros para el reconocimiento de este descanso, esta se dará a conocer oportu-namente a todos los/as servidores/as a través de los medios de comunicación inter-nos.</t>
  </si>
  <si>
    <t xml:space="preserve">Elaboración de circular
Divulgación </t>
  </si>
  <si>
    <t>Día de Grado (propuesta)</t>
  </si>
  <si>
    <t>Divulgaciòn -Para los/as servidores/as de la UAESP, que reciban grado de: bachiller, pregrado o postgrado, podrán disfrutar de ese día remunerado.
La solicitud de este beneficio deberá realizarse mediante el diligenciamiento del formato o instrumento diseñado para tal fin, previamente concertado, con visto bueno del jefe inmediato y documento que certifique la participación a la ceremo-nia. en aras de garantizar la continuidad en la prestación del servicio, con mínimo cinco (5) días hábiles de anticipación a su disfrute. Este formato deberá ser radica-do y enviado por el sistema de gestión documental Orfeo a la Subdirección Admi-nistrativa y Financiera -Talento Humano una vez sea autorizado, para que repose en la Historia Laboral y sea reportado en la base de ausentismo.</t>
  </si>
  <si>
    <t xml:space="preserve">Bono Navideño </t>
  </si>
  <si>
    <t>Sala amiga para la familia lactante</t>
  </si>
  <si>
    <t>Jornada especial para mujeres embarazadas (Nueva Propuesta)</t>
  </si>
  <si>
    <t>Divulgación - En desarrollo del derecho constitucional de garantizar la especial asistencia y protección de la mujer durante el embarazo y después del parto (artículo 43 Constitución Política de Colombia), se establece que las servidoras públicas en dicha condición manejen horarios flexibles especiales, en virtud de los cuales puedan salir 30 minutos antes de finalizar su jornada laboral.
Esta solicitud la pueden gestionar directamente con el jefe inmediato, en aras de garantizar la continuidad en la prestación del servicio. Para ello, deberán enviar un ORFEO informando de la aprobación de este beneficio, indicando los días y período autorizado, a la Subdirección Administrativa y Financiera - Talento Humano para que repose en la Historia Laboral y sea reportado en la base de ausentismo.</t>
  </si>
  <si>
    <t>Tiempo preciado con los bebés (Nueva Propuesta)</t>
  </si>
  <si>
    <t>Divulgación -La normatividad vigente establece que a las servidoras se les debe conceder un permiso por lactancia de una (1) hora dentro de la jornada laboral durante los primeros seis (6) meses de edad del menor. No obstante, de acuerdo con la Directiva 002 de 2017 “Lineamientos de Bienestar en las Entidades Distritales”, expedida por el Alcalde Mayor de Bogotá, D. C., se concederá esta hora de lactancia hasta que el menor cumpla su primer año de edad.
Además, y teniendo en cuenta la Ley 2306 del 31 de julio de 2023 “Por medio de la cual se promueve la protección de la maternidad y la primera infancia se crean incentivos y normas para la construcción de áreas que permitan la lactancia materna en el espacio público y se dictan otras disposiciones”, que en su artículo 238 establece “…otorgar un (1) descanso de treinta (30) minutos en los mismos términos hasta los dos (2) años de edad del menor; siempre y cuando se mantenga y se manifieste una adecuada lactancia materna continua”.
En conclusión, las servidoras de esta Unidad tienen el derecho, a disfrutar de su licencia de lactancia durante el primer año de vida de su bebé y la licencia será de dos (2) horas diarias hasta el primer año de vida del bebé; posteriormente, tendrá treinta (30) minutos hasta el cumplimiento de los dos (2) años de vida del bebé.
El tiempo concedido será concertado con el superior jerárquico inmediato, quien deberá enviar por escrito el beneficio a la Subdirección Administrativa - Talento Humano. En todo caso se deberá garantizar la adecuada prestación del servicio.</t>
  </si>
  <si>
    <t>Soy feliz padre o madre (Nueva Propuesta)</t>
  </si>
  <si>
    <t xml:space="preserve">Divulgación -Conforme con la normatividad vigente los padres tienen derecho a disfrutar de dos (2) semanas para estar al lado de su hijo(a) recién nacido y la Unidad Administrativa especial de Servicios Públicos-UAESP, le otorgará dos (2) días hábiles adicionales.
La misma regla se aplicará para las servidoras madres por concepto de licencia de maternidad, esto es, a la licencia de maternidad legal, se le adicionarán dos (2) días hábiles.
En el caso de los/as servidores/as de la Unidad, que adopten en su familia un niño/a o adolescente, incluidas las familias diversas (heteroparentales, homoparentales, monoparentales, entre otras), podrán disfrutar en igualdad de condiciones dos (2) días de permiso adicional remunerado al que establece la Ley.
Este beneficio se otorgará de manera automática una vez el servidor/a llegue los documentos de su licencia de paternidad o maternidad a la Subdirección Administrativa y Financiera – Talento Humano a través del Sistema de Gestión Documental con copia al correo de Talento Humano. </t>
  </si>
  <si>
    <t>Calidad de vida laboral</t>
  </si>
  <si>
    <t xml:space="preserve">Celebraciones– Días Especiales:
</t>
  </si>
  <si>
    <t>•	Día de la Mujer (8 de marzo) 
•	Día del Hombre (19 de noviembre)
•	Día del/la secretario/a (26 de abril)
•	Día del Niño/a (26 de abril)
•	Día de la familia (15 de mayo)
•	Día del conductor/a (16 de julio)
•	Día del Servidor/a Público/a Distrital (1 de octubre)
•	Día de la madre (11 de mayo)
•	Día del padre (15 de junio)
•	Día del trabajo decente (se realizará sensibilización, diseño de pieza comunicativa y articulaciones para conmemorar este día), entre otros (Acuerdo sindical). (7 de octubre)
•	Día de la mascota: En el mes de agosto se celebrará en la Unidad, el día de la mascota, con el propósito de generar conciencia sobre el abandono, la tenencia responsable y la situación de los animales sin amor. Por ello, ese día todos/as los/as colaboradores/as de la Entidad podrán traer sus mascotas a la Entidad y se realizarán talleres y programas culturales con el objetivo de generar conciencia (agosto)</t>
  </si>
  <si>
    <t>Divulgación
Planeación de entrega de incentivos</t>
  </si>
  <si>
    <t xml:space="preserve">Selección de los/as mejores servidores/as
Reconocimiento al/la mejor funcionario/a por nivel de Carrera Administrativa y LNR.
Elección y publicación de resolución.
Inscripción y acompañamiento a Gala de Reconocimientos Distrital.
Reconocimiento simbólico y social en la Gala UAESP.- Actividades de reconocimiento de la trayectoria laboral  y agradecimiento por el servicio prestado </t>
  </si>
  <si>
    <t>Se realizará en cada vigencia un reconocimiento simbólico, social y entrega de incentivo no pecuniario elegido por los/as servidores/as seleccionados/as de acuerdo con lo establecido en el Plan en Supra. En donde se tendrá en cuenta los lineamientos básicos para la elección.
Requisitos para la selección de los/as mejores funcionario/a de Carrera Administrativa y LNR (diferentes a Gerentes Públicos): Para la elección de el/la
mejor Servidor/a de la entidad, los/as mejores Servidores/as de cada nivel jerárquico de Carrera Administrativa y de Libre Nombramiento y Remoción (diferentes a Gerentes Públicos), y el mejor Gerente Publico, se estipulan los siguientes criterios de selección:
1.	Acreditar nivel sobresaliente	en la evaluación de desempeño correspondiente al año inmediatamente anterior a la fecha de selección.
2.	Tener un tiempo de servicio en la UAESP no inferior a un (1) año. 
3.	No haber sido sancionado disciplinariamente en el año inmediatamente anterior ante la fecha de selección.
Nota: Los criterios de desempate, proceso de selección, asignación de incentivos, lineamientos generales para la entrega de incentivos, monto de los incentivos no pecuniarios para los mejores funcionarios de Carrera Administrativa y LNR diferentes a Gerentes Públicos y demás lineamientos, serán presentados para retroalimentación y aprobación en Comisión de Personal.</t>
  </si>
  <si>
    <t>Actividades individuales de servicios con la Caja de Compensación Familiar</t>
  </si>
  <si>
    <t>Coordinar con la Caja de Compensación Familiar actividades tendientes a proporcionar bienestar a los/as servidores/as, a través de los diferentes servicios y planes que se tiene para el talento humano de la Entidad.</t>
  </si>
  <si>
    <t>Preparación para el retiro del servicio Servidor/ra Público/a</t>
  </si>
  <si>
    <t>Es necesario fortalecer e implementar una cultura de aprendizaje permanente para enfrentar el cambio, lo cual facilitará realizar un buen proceso de desvinculación (cuando a ello haya lugar) con el trabajo y desarrollo de aspectos que permitan prepararse frente al cambio en los estilos de vida, la ocupación del tiempo libre, la promoción y prevención de la salud.
De igual forma, y conforme al Decreto 36 de 1998, “Por el cual se reglamenta el literal C) del artículo 262 de la Ley 100 de 1993”, se debe realizar una preparación a la jubilación con planes a largo, mediano y corto plazo, teniendo en cuenta las expectativas y necesidades sentidas de las personas implicadas, los recursos existentes en la comunidad en la cual viven, sus posibilidades y limitaciones, con el fin de propiciar su desarrollo personal, familiar y social.
En coordinación con el Departamento Administrativo del Servicio Civil Distrital, se adelantará la preparación de los/as servidores/as que se incluyan en la estrategia de pre-pensionados a corto plazo; y la Unidad Administrativa especial de Servicios  realizará la estrategia a mediano y largo plazo, dentro del cual se invitará a los servidores(as) interesados(as) a conocer los regímenes pensionales, características, requisitos y trámites a tener en cuenta en el trámite de retiro del servicio.
De igual forma y para los(as) servidores(as) que deben ser retirados con ocasión a la provisión definitiva del empleo, se realizarán las siguientes actividades: i) charlas de sensibilización en temas asociados con el manejo del tiempo, gestión del cambio, resiliencia, manejo de las finanzas, entre otros; ii) divulgación de la oferta de capacitación que tiene disponible el Departamento Administrativo del Servicio Civil Distrital asociado a la empleabilidad, emprendimiento, gestión del cambio, entre otros; y ii) invitación a participar en las Ferias de Emprendimiento que realice la Entidad.</t>
  </si>
  <si>
    <t>Prevención de nuevos riesgos a la salud</t>
  </si>
  <si>
    <t>Salidas ecológicas</t>
  </si>
  <si>
    <t>El objetivo de realizar un recorrido por senderos ecológicos disfrutando de la naturaleza, también ayuda al estado físico y mental del cuerpo ya que implica que se deba hacer ejercicio aeróbico y es a la vez una iniciativa cultural que promueve el cuidado del medio ambiente.
Las caminatas a realizarse serán coordinadas con la Secretaría de Ambiente Distrital o la Empresa de Acueducto y Alcantarillado de Bogotá o la Caja de Compensación Familiar.</t>
  </si>
  <si>
    <t>Ejercicio físico en casa</t>
  </si>
  <si>
    <t>Buscando la actividad de los(as) servidores(as) y colaboradores(as) de la entidad y promover la realización de la actividad física en familia, se desarrollará a través de la plataforma Teams, ejercicio físico en casa. Lo cual permitirá mejorar el sueño, descansar mejor y paliar los estados de depresión, ansiedad y estrés.</t>
  </si>
  <si>
    <t>Medición de clima laboral</t>
  </si>
  <si>
    <t>El artículo 2.2.10.7. del Decreto 1083 de 2015, establece “Programas de bienestar de calidad de vida laboral. De conformidad con el artículo 24 del Decreto-ley 1567 de 1998 y con el fin de mantener niveles adecuados de calidad de vida laboral, las entidades deberán efectuar los siguientes programas: 1. Medir el clima laboral, por lo menos cada dos años y definir, ejecutar y evaluar estrategias de intervención. (…)”.
Así las cosas, se realizará la medición de clima laboral en la vigencia 2024, en coordinación con el Departamento Administrativo del Servicio Civil Distrital - DASCD.</t>
  </si>
  <si>
    <t>Reiterar Oficio DASCD</t>
  </si>
  <si>
    <t xml:space="preserve">Talento Humano </t>
  </si>
  <si>
    <t>Divulgación del programa de Apoyo Emocional del Distrito</t>
  </si>
  <si>
    <t>De acuerdo con el cronograma de cada vigencia se divulgará mediante correo electrónico la información del Programa de Apoyo Emocional liderado por el DASCD, en el que los colaboradores/as de la entidad pueden acceder a acompañamiento psicosocial por parte de un profesional.</t>
  </si>
  <si>
    <t>Gimnasio</t>
  </si>
  <si>
    <t>La entidad promoverá estrategias para incentivar las actividades físicas, con el fin de gestionar de manera adecuada la salud de los funcionarios/as a través del uso del gimnasio o alternativa equivalente, la Subdirección Administrativa y financiera – Talento Humano gestionará, definirá y divulgará los lineamientos respectivos (Acuerdo sindical).</t>
  </si>
  <si>
    <t xml:space="preserve">Revisar el tema en mesa de negociación sindical </t>
  </si>
  <si>
    <t xml:space="preserve">Talento Humano 
Sindicato </t>
  </si>
  <si>
    <t>Manejo del Duelo y pérdida</t>
  </si>
  <si>
    <t>Se realizarán talleres en el marco del duelo y pérdida de familiares, amigos, pareja, entre otros, en el que se brindarán herramientas de afrontamiento ante estas situaciones.
Nota: Algunas actividades de este eje serán realizadas en el marco del Programa de Clima y Cultura Organizacional y Programa de Vigilancia Epidemiológica Psicosocial vigente</t>
  </si>
  <si>
    <t>Eje de diversidad e inclusión.</t>
  </si>
  <si>
    <t>Fomento de la inclusión, la diversidad y la equidad</t>
  </si>
  <si>
    <t>El Programa Nacional de Bienestar 2023-2026 indica que este componente hace referencia “a aquellas actividades encaminadas a promover la inclusión laboral, la diversidad y la equidad en el ámbito laboral y a prevenir prácticas irregulares en cumplimiento de la normativa vigente con el fin de contribuir a la construcción de un buen ambiente laboral y crear espacios seguros y diversos para el mejoramiento continuo de la calidad de vida de las servidoras y los servidores públicos.”
Este componente será abordado, además de las acciones dispuestas en el Plan Institucional de Capacitación, con la siguiente estrategia 
Este componente hace referencia a aquellas actividades encaminadas a promover la inclusión laboral, la diversidad y la equidad en el ámbito laboral y a prevenir prácticas irregulares en cumplimiento de la normativa vigente con el fin de contribuir a la construcción de un buen ambiente laboral, crear espacios seguros y diversos para el mejoramiento continuo de la calidad de vida de las servidoras y los servidores públicos.
Nota: Este eje se va a desarrollar en el Programa de Clima y Cultura organizacional vigente.</t>
  </si>
  <si>
    <t>Construcción de Ambientes Laborales Diversos Amorosos y Seguros – CALDAS</t>
  </si>
  <si>
    <t>La estrategia que se trabajará en coordinación con el Departamento Administrativo del Servicio Civil Distrital – DASCD y la Secretaría Distrital de Integración Social, tiene como fin propender por ambientes laborales diversos, amorosos y seguros.
Su objetivo principal es, teniendo en cuenta la caracterización realizada, que los servidores/as de la Unidad Administrativa Especial de Servicios Públicos -UAESP. continúen con el reconocimiento de las emociones, en esta vigencia serán (sorpresa, vergüenza, culpa y ternura); así mismo, la importancia de gestionarlas, sentirlas y aprender qué nos muestra cada una de ellas.
De igual forma, se realizará un taller de mindfulness en el trabajo, en donde a través de la meditación se observará la realidad en el momento presente, sin intenciones de juzgar y con plena apertura y aceptación del entorno laboral.</t>
  </si>
  <si>
    <t xml:space="preserve">Revisión de actividades que se puedan realizar </t>
  </si>
  <si>
    <t>Ambientes Laborales Inclusivos – ALI</t>
  </si>
  <si>
    <t>Esta estrategia se aborda con el acompañamiento de la Secretaría Distrital de Planeación, la cual tiene como objetivo “Eliminar la discriminación y segregación por orientación sexual e identidad de género en el ámbito laboral”, se desarrollan acciones en coordinación con el Pla de Seguridad y Salud en el Trabajo y el Plan de Capacitación.</t>
  </si>
  <si>
    <t xml:space="preserve">Talento Humano y comité de innovación </t>
  </si>
  <si>
    <t>Prevención, atención y medidas de protección</t>
  </si>
  <si>
    <t>Este componente tiene que ver con aquellas actividades relacionadas con la pre-vención, atención y medidas de protección de todas las formas de violencias con-tra las mujeres y basadas en género y/o cualquier otro tipo de discriminación por razón de raza, etnia, religión, discapacidad u otra razón.
Divulgación de Rutas de Atención Externas ante posibles situaciones que afecten la integridad de los colaboradores/as: Se realizará de forma anual la consolidación y divulgación de rutas externas con el fin de brindar una herramienta de uso para todos y todas en caso de requerirla.
Nota: Este eje se va a desarrollar en el marco del Programa de Clima y Cultura Organizacional y Programa de Vigilancia Epidemiológica Psicosocial vigente</t>
  </si>
  <si>
    <t xml:space="preserve">Talento Humano y comité </t>
  </si>
  <si>
    <t>Eje de transformación digital.</t>
  </si>
  <si>
    <t>Creación de cultura digital para el bienestar-Socialización de aplicaciones de uso 
gratuito enfocadas en el autocuidado.</t>
  </si>
  <si>
    <t xml:space="preserve">Curso de innovación - 11.1	Creación de cultura digital para el bienestar-11.2 Analítica de datos para el bienestar- 11.2.1 Creación de ecosistemas digitales- </t>
  </si>
  <si>
    <t xml:space="preserve">Divulgación de las etapas 
elaboraciòn de circular 
Acompañamientos a los grupos de proyectos </t>
  </si>
  <si>
    <t xml:space="preserve">Talento Humano
Planeación mesa Técnica de Innovación </t>
  </si>
  <si>
    <t>Analítica de datos para el bienestar-Caracterización de servidores/as y Test FANTÁSTICO.</t>
  </si>
  <si>
    <t xml:space="preserve">Curso de innovación y transformación </t>
  </si>
  <si>
    <t>Eje de identidad y vocación por el servicio público.</t>
  </si>
  <si>
    <t xml:space="preserve">Fomento del sentido de pertenencia y la vocación por el servicio público: </t>
  </si>
  <si>
    <t>Voluntariado UAESP</t>
  </si>
  <si>
    <t>Se gestionará con las áreas misionales de la entidad por lo menos una jornada de voluntariado; siendo esta una forma de servir y desarrollar habilidades socioemo-cionales, como la empatía, la proactividad y la vocación de servicio. También se pueden desarrollar habilidades como el trabajo en equipo, la comunicación efecti-va, la organización, la planificación, la innovación, la creatividad, la flexibilidad y la solidaridad.</t>
  </si>
  <si>
    <t xml:space="preserve">Talento Humano 
Areas Misionales </t>
  </si>
  <si>
    <t>Eje de Bienestar en el trabajo.</t>
  </si>
  <si>
    <t>Medición y gestión del clima laboral</t>
  </si>
  <si>
    <t>•	Medición y gestión del clima laboral: Esta medición se realizará cada dos años o según el lineamiento brindado por el Departamento Administrativo del Servicio Civil y a partir de los resultados se definirán, ejecutarán y evaluarán estrategias de intervención y mejoramiento en el mismo.</t>
  </si>
  <si>
    <t xml:space="preserve">Revisar el tema </t>
  </si>
  <si>
    <t>Orientación al ingreso de la entidad</t>
  </si>
  <si>
    <t>Dar la bienvenida a los/as nuevos servidores/as de la Entidad, servidores/as que sean reubicados, trasladados y encargados en otras dependencias, con información clara y sencilla sobre cómo funciona la Organización, los derechos que les asisten, los beneficios que tienen, y los valores institucionales que guían nuestro actuar como servidores/as públicos/as, a través de los canales de comunicación dispuestos en la Entidad.</t>
  </si>
  <si>
    <t xml:space="preserve">Divulgación 
Revisar con el Plan de Capacitación </t>
  </si>
  <si>
    <t xml:space="preserve">Aniversario UAESP </t>
  </si>
  <si>
    <t>En el marco del Plan de Bienestar Social e Incentivos, con motivo del aniversario de la Unidad Administrativa Especial de Servicios Públicos (UAESP), se tiene como objetivo promover actividades que fortalezcan el sentido de pertenencia, el trabajo en equipo y el bienestar integral de nuestros servidores públicos. Estas acciones estarán orientadas a reconocer el esfuerzo y compromiso de todos los colaboradores, mediante iniciativas que fomenten la motivación, la salud, la seguridad y el desarrollo personal y profesional, en un ambiente de respeto y colaboración. A través de esta celebración, se busca fortalecer la identidad institucional y continuar avanzando hacia el cumplimiento de nuestra misión, generando un impacto positivo en la comunidad y en el entorno laboral.</t>
  </si>
  <si>
    <t>Eje de programas Educativos.</t>
  </si>
  <si>
    <t>Incetivo educativo</t>
  </si>
  <si>
    <t>Programa de Clima Laboral y Cultura Organizacional.</t>
  </si>
  <si>
    <t>Programa de Gestión de la Integridad.</t>
  </si>
  <si>
    <t>Programa de Desvinculación Asistida.</t>
  </si>
  <si>
    <t>Ejecución de talleres, cursos y actividades - Escuela Artística
Día cultural</t>
  </si>
  <si>
    <t xml:space="preserve">Curso de innovación y tranformación </t>
  </si>
  <si>
    <t xml:space="preserve">                           CRONOGRAMA BIENESTAR SOCIAL E INCENTIVOS VIGENCIA 2026</t>
  </si>
  <si>
    <t>31 de enero del 2026</t>
  </si>
  <si>
    <t>Fomentar en la Unidad Administrativa Especial de Servicios Públicos- UAESP, una cultura de trabajo que respeta de manera integral los derechos de nuestros servidores/as públicos/as, con condiciones que mejoran su calidad de vida y su desempeño laboral, con apertura de espacios para el esparcimiento e integración familiar, a través de programas que fomenten el desarrollo integral y actividades detectadas a través de las necesidades de los/as servidores/as. </t>
  </si>
  <si>
    <t>PROGRAMA</t>
  </si>
  <si>
    <t>EJE / RUTA / FASE</t>
  </si>
  <si>
    <t>ACTIVIDAD PRINCIPAL</t>
  </si>
  <si>
    <t>CIRCULAR No 24 de 28 de nov de 2025
radicado 20257000764642</t>
  </si>
  <si>
    <t>CUIDADO Y PROMOCIÓN DE LA SALUD MENTAL</t>
  </si>
  <si>
    <t>2.3.4. Programa de Apoyo Emocional Distrital</t>
  </si>
  <si>
    <t xml:space="preserve"> Programa de Apoyo Emocional Distrital</t>
  </si>
  <si>
    <t xml:space="preserve">Actividad de apoyo emocional para cuidadores </t>
  </si>
  <si>
    <t xml:space="preserve">Actividades para el fortalecimiento de la vida en pareja - Encuentro de Parejas </t>
  </si>
  <si>
    <t>Escuela de familia UAESP</t>
  </si>
  <si>
    <t>Actividad lúdico - recreativa para la familia.
Reconocimiento al rol de padre o madre. "Soy feliz padre/madre</t>
  </si>
  <si>
    <t>Presencia y acompañamiento en situaciones de vida especiales</t>
  </si>
  <si>
    <t xml:space="preserve">Valera de salario emocional </t>
  </si>
  <si>
    <t>Permiso remunerado para asistir a citas médicas, de sus hijos menores, o de sus padres</t>
  </si>
  <si>
    <r>
      <rPr>
        <b/>
        <sz val="10"/>
        <color rgb="FF000000"/>
        <rFont val="Arial"/>
        <family val="2"/>
      </rPr>
      <t>Enero:</t>
    </r>
    <r>
      <rPr>
        <sz val="10"/>
        <color rgb="FF000000"/>
        <rFont val="Arial"/>
        <family val="2"/>
      </rPr>
      <t xml:space="preserve"> Se carga base de ausentismo en donde se reflejan los ausentismos y sus causales en lo relacionado con Bienestar.</t>
    </r>
  </si>
  <si>
    <t>Día Rosa</t>
  </si>
  <si>
    <t>Mascota</t>
  </si>
  <si>
    <t xml:space="preserve">Tarde de Juego </t>
  </si>
  <si>
    <t xml:space="preserve">Descanso Compensado para Semana Santa y festividades de fin de año </t>
  </si>
  <si>
    <r>
      <t xml:space="preserve">Febrero </t>
    </r>
    <r>
      <rPr>
        <sz val="10"/>
        <color rgb="FF000000"/>
        <rFont val="Arial"/>
        <family val="2"/>
      </rPr>
      <t xml:space="preserve">Se realizó el diseño y comunicación de la circular No. 20267000000064, para la compensación de tiempo del descanso para Semana Santa, 100 servidores/as compensaran. </t>
    </r>
  </si>
  <si>
    <t>Día de Grado</t>
  </si>
  <si>
    <t>Jornada especial para mujeres embarazadas</t>
  </si>
  <si>
    <t xml:space="preserve">Tiempo preciado con los bebés </t>
  </si>
  <si>
    <t>Celebraciones/Acompañamiento en fechas Especiales.</t>
  </si>
  <si>
    <t>PROGRAMADO</t>
  </si>
  <si>
    <t>EJECUTADO</t>
  </si>
  <si>
    <t>PROGRAMA ALDAS</t>
  </si>
  <si>
    <t>Fase I – Construcción de condiciones institucionales</t>
  </si>
  <si>
    <t>5.4. Programa ALDAS (Ambientes Laborales, Diversos, Amorosos y Seguros)_x000D_</t>
  </si>
  <si>
    <t>Fase II – Movilización de estrategias - Diversidad e Inclusión
1. Ambientes laborales inclusivos (LGBTIQ+).
2. Resolución de conflictos y acoso laboral.
3. Género, cuidado y políticas públicas.
4. Prevención de violencias basadas en género. 
5. Ciudadanía y Nuevas masculinidades.
6. Reconocimiento de la inclusión y diversidad.</t>
  </si>
  <si>
    <t>Fase III – Seguimiento y sostenibilidad</t>
  </si>
  <si>
    <t xml:space="preserve">Innovación y transformación </t>
  </si>
  <si>
    <t>PROGRAMA DE RECONOCIMIENTO</t>
  </si>
  <si>
    <t>Conmemoración de las Secretarias y los Secretarios del Distrito</t>
  </si>
  <si>
    <t>5.3.1. Conmemoración de las Secretarias y los Secretarios del Distrito</t>
  </si>
  <si>
    <t>Conmemoración de las Conductoras y los Conductores del Distrito</t>
  </si>
  <si>
    <t>5.3.2. Conmemoración de las Conductoras y los Conductores del Distrito</t>
  </si>
  <si>
    <t xml:space="preserve">Gala Distrital de Reconocimiento
Selección de los/as mejores servidores/as
Reconocimiento al/la mejor funcionario/a por nivel de Carrera Administrativa y LNR.
Elección y publicación de resolución.
Inscripción y acompañamiento a Gala de Reconocimientos Distrital.
Reconocimiento simbólico y social en la Gala UAESP.- Actividades de reconocimiento de la trayectoria laboral  y agradecimiento por el servicio prestado </t>
  </si>
  <si>
    <t>5.3.3. Gala Distrital de Reconocimiento</t>
  </si>
  <si>
    <t>Teletrabajo</t>
  </si>
  <si>
    <t>Día cultural UAESP</t>
  </si>
  <si>
    <t>Programa Desvinculación asistida</t>
  </si>
  <si>
    <t xml:space="preserve">Preparación para el retiro del servicio Servidor/ra Público/a
*Prepresión 
*Otras situaciones </t>
  </si>
  <si>
    <t>Programa Diseño de Vida DASCD</t>
  </si>
  <si>
    <t>50
Todos/as</t>
  </si>
  <si>
    <t>INCENTIVOS</t>
  </si>
  <si>
    <t xml:space="preserve">Incentivos educativos </t>
  </si>
  <si>
    <t>Bienstar Social e Incentivos</t>
  </si>
  <si>
    <t>CLIMA Y CULTURA</t>
  </si>
  <si>
    <t>Desconexión laboral
1. Promoción del manejo del tiempo.
2. Normatividad aplicable.
3. Horarios flexibles.</t>
  </si>
  <si>
    <t>Clima y Cultura</t>
  </si>
  <si>
    <r>
      <rPr>
        <b/>
        <sz val="10"/>
        <color rgb="FF000000"/>
        <rFont val="Arial"/>
        <family val="2"/>
      </rPr>
      <t>Enero:</t>
    </r>
    <r>
      <rPr>
        <sz val="10"/>
        <color rgb="FF000000"/>
        <rFont val="Arial"/>
        <family val="2"/>
      </rPr>
      <t xml:space="preserve"> Se divulgo pieza comunicativa relacionada con Desconexión Laboral, Horarios Flexibles y Escalonados</t>
    </r>
  </si>
  <si>
    <t>Redes de apoyo</t>
  </si>
  <si>
    <t>1. Redes internas UAESP (COPASST, Comité de Convivencia, Brigadistas Emocionales y de Emergencia, Gestores de Integridad y Equipo TH).
2. Tarde de Equipo
2. Rutas de atención (afectación integridad) (interno).</t>
  </si>
  <si>
    <t>Inteligencia Emocional</t>
  </si>
  <si>
    <t>1. Team building.
2. Desarrollo de habilidades blandas (trabajo en equipo, liderazgo, resolución de conflictos, comunicacón asertiva, adaptailidad al cambio).</t>
  </si>
  <si>
    <t>Identidad UAESP</t>
  </si>
  <si>
    <t>1. Socialización logros y buenas prácticas de las áreas.
2. Conoce tu entidad (organización, cultura, políticas, hitos institucionales) (cadena de valor) 
3. Actividad lúdica macro de integración de procesos.
4. Gestionando tu conocimiento.</t>
  </si>
  <si>
    <r>
      <rPr>
        <b/>
        <sz val="10"/>
        <color rgb="FF000000"/>
        <rFont val="Arial"/>
        <family val="2"/>
      </rPr>
      <t>Febrero</t>
    </r>
    <r>
      <rPr>
        <sz val="10"/>
        <color rgb="FF000000"/>
        <rFont val="Arial"/>
        <family val="2"/>
      </rPr>
      <t>: Se realizó la intervención del Plan de Bienestar social e incentivos en articulación con el PIC para los colaboradores que participaron en el proceso de Onboarding.</t>
    </r>
  </si>
  <si>
    <t>Proyecto de vida</t>
  </si>
  <si>
    <t>1. Autoconocimiento y reflexión. 
2. Establecimiento de metas. 
3. Planificación estratégica. 
4. Motivación y compromiso. 
5. Desarrollo de habilidades. 
6. Gestión del cambio.
7. Familia.</t>
  </si>
  <si>
    <t>Toda la entidad</t>
  </si>
  <si>
    <t>E</t>
  </si>
  <si>
    <t>R</t>
  </si>
  <si>
    <t>REPROGRAMADO</t>
  </si>
  <si>
    <t>N</t>
  </si>
  <si>
    <t>NO REALIZADO</t>
  </si>
  <si>
    <t>Jornadas lúdico – recreativas en familia</t>
  </si>
  <si>
    <t>GALA DE RECONOCIMIENTOS: Reconocimiento a mejor Compañero/a de la UAESP y por dependencia, Reconocimiento a la antigüedad laboral, Reconocimiento al área con mejor clima laboral, Reconocimiento a equipos de trabajo, Reconocimiento a toda una vida de servicio, Reconocimiento a ganadores de Torneo Deportivo. Reconocimiento a grupos de apoyo: Brigada de Emergencias, Brigada Emocional, Gestores de Integridad.- Evento de Clima y Cultura – Cierre de Gestión y gala de reconocimientos</t>
  </si>
  <si>
    <t>Evento diferente a una rendición de cuentas, diseñado para el capital humano de la Entidad con el que cumple sus objetivos y metas institucionales, en el que se busca hacer un balance de la gestión de la vigencia que termina, se reconoce la productividad y el compromiso laboral, se fortalecen lazos, se afianza la cultura organizacional y mejora el sentido de pertenencia de los/as servidores/as.
•	Reconocimiento al mejor compañero/a: Mediante este se reconocerá a los/as servidores/as o colaboradores de la entidad que a través de sus acciones vivan y promuevan los valores institucionales, convirtiéndose en agentes de apoyo y cohesión en la Unidad. La elección se realizará mediante votaciones y contará con un reconocimiento social y simbólico.
•	Reconocimiento a la Antigüedad Laboral: Su objeto es exaltar la permanencia laboral de los funcionarios de libre nombramiento y remoción, carrera administrativa y provisional, que han prestado sus servicios a la entidad y por su permanencia en la misma, se reconoce conforme al número de años que el funcionario lleve vinculado a la entidad, además, de acuerdo con el procedimiento:  “PERMISOS,  LICENCIAS  Y  OTRAS  SITUACIONES ADMINISTRATIVAS GTH-PC-04 V4”, tienen derecho a días de reconocimiento no acumulables.
•	Reconocimiento a la dependencia con mejor clima laboral: Este pretende exaltar las buenas prácticas de las áreas en el marco del clima laboral, por tanto, se reconocerá a la dependencia con mejor resultado de la encuesta del DASCD aplicada cada dos años, mediante reconocimiento Social y una tarde de integración (espacio recreativo, cultural o deportivo) para lo cual el jefe o subdirector debe notificar a Talento Humano la fecha, hora, lugar, nombre y cédula de las personas que participarán.
•	Reconocimiento a una vida de servicio: Valorando el tiempo dedicado a apoyar la gestión institucional de los/as servidores/as durante muchos años, la entidad otorgará este reconocimiento que aplicará para aquellos servidores/as que se retiran de la entidad y han permanecido en ella durante por lo menos 10 años; el reconocimiento será de tipo social y/o simbólico. 
•	Reconocimiento a equipos de apoyo: Se realizará reconocimiento simbólico y social a colaboradores/as que hayan participado en más del 80% de las actividades realizadas durante cada vigencia a los equipos de apoyo y que sean certificadas por los/as personas de Talento Humano a cargo de los siguientes equipos: Brigada de emergencias, Brigada Emocional y Gestores de Integridad.
Así mismo, durante cada vigencia, en los meses estipulados en los cronogramas se realizarán los siguientes reconocimientos a servidores/as de la UAESP:</t>
  </si>
  <si>
    <t>Eje de salud mental.</t>
  </si>
  <si>
    <t xml:space="preserve">Higiene mental o psicológica </t>
  </si>
  <si>
    <t>Creación de cultura digital para el bienestar:</t>
  </si>
  <si>
    <t>Analítica de datos para el bienestar:</t>
  </si>
  <si>
    <t>Creación de ecosistemas digitales</t>
  </si>
  <si>
    <t xml:space="preserve">Fecha </t>
  </si>
  <si>
    <t>Nombre del servidor/a</t>
  </si>
  <si>
    <t xml:space="preserve">Dependencia </t>
  </si>
  <si>
    <t xml:space="preserve">situación ocurrida </t>
  </si>
  <si>
    <t xml:space="preserve">fecha de notificaciòn </t>
  </si>
  <si>
    <t>Orfeo</t>
  </si>
  <si>
    <t xml:space="preserve">Incentivo </t>
  </si>
  <si>
    <t xml:space="preserve">Fecha de entrega </t>
  </si>
  <si>
    <t>Responsable del Área</t>
  </si>
  <si>
    <r>
      <t xml:space="preserve">Febrero: </t>
    </r>
    <r>
      <rPr>
        <sz val="10"/>
        <color rgb="FF000000"/>
        <rFont val="Arial"/>
        <family val="2"/>
      </rPr>
      <t>Durante el mes de febrero Un servidores/as solicitaron y dsifrutaron el permiso para asistir a reuniones escolares de su(s) hijos(as).</t>
    </r>
  </si>
  <si>
    <r>
      <t xml:space="preserve">Febrero </t>
    </r>
    <r>
      <rPr>
        <sz val="10"/>
        <color rgb="FF000000"/>
        <rFont val="Arial"/>
        <family val="2"/>
      </rPr>
      <t>Durante el mes de febrero Un servidores/as solicitaron el permiso por día de grado.</t>
    </r>
  </si>
  <si>
    <r>
      <rPr>
        <b/>
        <sz val="10"/>
        <color rgb="FF000000"/>
        <rFont val="Arial"/>
        <family val="2"/>
      </rPr>
      <t>Enero:</t>
    </r>
    <r>
      <rPr>
        <sz val="10"/>
        <color rgb="FF000000"/>
        <rFont val="Arial"/>
        <family val="2"/>
      </rPr>
      <t xml:space="preserve"> Se divulgo pieza comunicativa promoviendo la participación y apoyo en los grupos</t>
    </r>
  </si>
  <si>
    <r>
      <t xml:space="preserve">Marzo: </t>
    </r>
    <r>
      <rPr>
        <sz val="10"/>
        <color rgb="FF000000"/>
        <rFont val="Arial"/>
        <family val="2"/>
      </rPr>
      <t>Durante el primer trimestre se realizó el reconocimiento por 30 llegadas a la entidad a dos servidores, así mismo  se acompaño el día de la movilidad sostenible.</t>
    </r>
  </si>
  <si>
    <r>
      <rPr>
        <b/>
        <sz val="10"/>
        <color rgb="FF000000"/>
        <rFont val="Arial"/>
        <family val="2"/>
      </rPr>
      <t>Marzo:</t>
    </r>
    <r>
      <rPr>
        <sz val="10"/>
        <color rgb="FF000000"/>
        <rFont val="Arial"/>
        <family val="2"/>
      </rPr>
      <t xml:space="preserve"> Se realizó el taller de  manejo de duelo y pérdida el día 26 de marzo, cuya finalidad fue fortalecer el bienestar emocional de los participantes, promoviendo estrategias que contribuyan al reconocimiento, comprensión y manejo saludable de las emociones asociadas a los diferentes tipos de duelo.</t>
    </r>
  </si>
  <si>
    <r>
      <rPr>
        <b/>
        <sz val="10"/>
        <color rgb="FF000000"/>
        <rFont val="Arial"/>
        <family val="2"/>
      </rPr>
      <t xml:space="preserve">Marzo: </t>
    </r>
    <r>
      <rPr>
        <sz val="10"/>
        <color rgb="FF000000"/>
        <rFont val="Arial"/>
        <family val="2"/>
      </rPr>
      <t xml:space="preserve">Se divulga pieza comunicativa informando sobre el concurso para generar la expectativa y recordación para que las dependencias realicen su postulación, acorde al cronograma de ejecución de la actividad. </t>
    </r>
  </si>
  <si>
    <r>
      <rPr>
        <b/>
        <sz val="10"/>
        <color rgb="FF000000"/>
        <rFont val="Arial"/>
        <family val="2"/>
      </rPr>
      <t xml:space="preserve">Marzo: </t>
    </r>
    <r>
      <rPr>
        <sz val="10"/>
        <color rgb="FF000000"/>
        <rFont val="Arial"/>
        <family val="2"/>
      </rPr>
      <t>No se realizó la actividad y se reprograma con el propósito de fortalecer su alcance y articulación, integrando de manera estratégica a los aliados y promoviendo una mayor participación de los servidores. Se proyecta su desarrollo en el marco de la Semana de Seguridad y Salud en el Trabajo, incorporando emprendimientos saludables para ofrecer una experiencia más integral y de mayor impacto.</t>
    </r>
  </si>
  <si>
    <r>
      <t xml:space="preserve">Marzo: </t>
    </r>
    <r>
      <rPr>
        <sz val="10"/>
        <color rgb="FF000000"/>
        <rFont val="Arial"/>
        <family val="2"/>
      </rPr>
      <t>Se reporgamo para el mes de abril, en el cual se realizará intervención de dependencias y mediante el desarrollo de estas se incluirá el desarrollo de habilidades blandas y team building.</t>
    </r>
  </si>
  <si>
    <r>
      <rPr>
        <b/>
        <sz val="10"/>
        <color rgb="FF000000"/>
        <rFont val="Arial"/>
        <family val="2"/>
      </rPr>
      <t>Enero:</t>
    </r>
    <r>
      <rPr>
        <sz val="10"/>
        <color rgb="FF000000"/>
        <rFont val="Arial"/>
        <family val="2"/>
      </rPr>
      <t xml:space="preserve"> Se publico pieza comunicativa con relación de personal de planta que celebra su cumpleaños en el mes de enero, asi mismo se anexa base de los 8 servidores que disfrutaron de su día de cumpleaños haciendo uso del permiso.
</t>
    </r>
    <r>
      <rPr>
        <b/>
        <sz val="10"/>
        <color rgb="FF000000"/>
        <rFont val="Arial"/>
        <family val="2"/>
      </rPr>
      <t>Febrero:</t>
    </r>
    <r>
      <rPr>
        <sz val="10"/>
        <color rgb="FF000000"/>
        <rFont val="Arial"/>
        <family val="2"/>
      </rPr>
      <t xml:space="preserve"> Se realizó la publicación en la intranet el día 2 febrero de los cumpleaños de los servidores que cumplen este mes, en el que se reconocen a 6 servidores/as en el siguiente enlace: https://intranet.uaesp.gov.co/reconocimientos/
</t>
    </r>
    <r>
      <rPr>
        <b/>
        <sz val="10"/>
        <color rgb="FF000000"/>
        <rFont val="Arial"/>
        <family val="2"/>
      </rPr>
      <t>Marzo:</t>
    </r>
    <r>
      <rPr>
        <sz val="10"/>
        <color rgb="FF000000"/>
        <rFont val="Arial"/>
        <family val="2"/>
      </rPr>
      <t xml:space="preserve"> Se realizó la publicación en la intranet el día 2 7 marzo de los cumpleaños de los servidores que cumplen este mes, en el que se reconocen a 11 servidores/as en el siguiente enlace: https://intranet.uaesp.gov.co/2026/03/27/cumpleanos-marzo-2026/</t>
    </r>
  </si>
  <si>
    <r>
      <rPr>
        <b/>
        <sz val="10"/>
        <color rgb="FF000000"/>
        <rFont val="Arial"/>
        <family val="2"/>
      </rPr>
      <t xml:space="preserve">Enero: </t>
    </r>
    <r>
      <rPr>
        <sz val="10"/>
        <color rgb="FF000000"/>
        <rFont val="Arial"/>
        <family val="2"/>
      </rPr>
      <t xml:space="preserve">Se acompaño la celebración del nacimiento de Juan Felipe Castillo, y se entrego el detalle de acompañamiento del servidor Sergio Jimenez. De otra parte, se hizo acompañamiento a la OAP en materia de prevención de riesgo psicosocial.
</t>
    </r>
    <r>
      <rPr>
        <b/>
        <sz val="10"/>
        <color rgb="FF000000"/>
        <rFont val="Arial"/>
        <family val="2"/>
      </rPr>
      <t>Febrero:</t>
    </r>
    <r>
      <rPr>
        <sz val="10"/>
        <color rgb="FF000000"/>
        <rFont val="Arial"/>
        <family val="2"/>
      </rPr>
      <t xml:space="preserve"> Se realizó acompañamiento en situaciones de vida especial a dos familiares de los servidores de la entidad y 3 detalles por incapacidad (Marco González, Verónica Ortega y Paula Camargo)
</t>
    </r>
    <r>
      <rPr>
        <b/>
        <sz val="10"/>
        <color rgb="FF000000"/>
        <rFont val="Arial"/>
        <family val="2"/>
      </rPr>
      <t xml:space="preserve">Marzo: </t>
    </r>
    <r>
      <rPr>
        <sz val="10"/>
        <color rgb="FF000000"/>
        <rFont val="Arial"/>
        <family val="2"/>
      </rPr>
      <t>Se realizó acompañamiento en situaciones de vida especial por fallecimiento a dos familiares de los servidores de la entidad y  detalles por incapacidad (Jesús Gil, Juan Camilo Moreno)</t>
    </r>
  </si>
  <si>
    <r>
      <rPr>
        <b/>
        <sz val="10"/>
        <color rgb="FF000000"/>
        <rFont val="Arial"/>
        <family val="2"/>
      </rPr>
      <t xml:space="preserve">Enero: </t>
    </r>
    <r>
      <rPr>
        <sz val="10"/>
        <color rgb="FF000000"/>
        <rFont val="Arial"/>
        <family val="2"/>
      </rPr>
      <t xml:space="preserve">Se hizo divulgación de beneficios del Distrito.
</t>
    </r>
    <r>
      <rPr>
        <b/>
        <sz val="10"/>
        <color rgb="FF000000"/>
        <rFont val="Arial"/>
        <family val="2"/>
      </rPr>
      <t xml:space="preserve">Febrero: </t>
    </r>
    <r>
      <rPr>
        <sz val="10"/>
        <color rgb="FF000000"/>
        <rFont val="Arial"/>
        <family val="2"/>
      </rPr>
      <t xml:space="preserve">Se realizó la divulgación de los siguientes beneficios a personal de planta y contratistas de la entidad:
Febrero 3_Aliado estrategico Compensar
Febrero 23_Aliado estrategico Compensar
Febrero 23_Lineamientos IA Distrito
Febrero 27_Curso virtual - herramientas para la transformación laboral desde el manejo de conflictos
</t>
    </r>
    <r>
      <rPr>
        <b/>
        <sz val="10"/>
        <color rgb="FF000000"/>
        <rFont val="Arial"/>
        <family val="2"/>
      </rPr>
      <t>Marzo:</t>
    </r>
    <r>
      <rPr>
        <sz val="10"/>
        <color rgb="FF000000"/>
        <rFont val="Arial"/>
        <family val="2"/>
      </rPr>
      <t xml:space="preserve"> Se realizó la divulgación de los siguientes beneficios a personal de planta y contratistas de la entidad:
Marzo_11_Ferias a tu Servicio 2026
Marzo_19_Caja de compensación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</si>
</sst>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41" formatCode="_-* #,##0_-;\-* #,##0_-;_-* &quot;-&quot;_-;_-@_-"/>
    <numFmt numFmtId="164" formatCode="_-* #,##0.00\ _€_-;\-* #,##0.00\ _€_-;_-* &quot;-&quot;??\ _€_-;_-@_-"/>
    <numFmt numFmtId="165" formatCode="_(* #,##0_);_(* \(#,##0\);_(* &quot;-&quot;_);_(@_)"/>
  </numFmts>
  <fonts count="26" x14ac:knownFonts="1">
    <font>
      <sz val="11"/>
      <color theme="1"/>
      <name val="Calibri"/>
      <family val="2"/>
      <scheme val="minor"/>
    </font>
    <font>
      <sz val="10"/>
      <name val="Arial"/>
      <family val="2"/>
    </font>
    <font>
      <b/>
      <sz val="10"/>
      <name val="Arial"/>
      <family val="2"/>
    </font>
    <font>
      <sz val="10"/>
      <name val="Arial"/>
      <family val="2"/>
    </font>
    <font>
      <sz val="11"/>
      <color theme="1"/>
      <name val="Calibri"/>
      <family val="2"/>
      <scheme val="minor"/>
    </font>
    <font>
      <sz val="11"/>
      <color indexed="8"/>
      <name val="Calibri"/>
      <family val="2"/>
    </font>
    <font>
      <sz val="10"/>
      <color rgb="FF000000"/>
      <name val="Arial"/>
      <family val="2"/>
    </font>
    <font>
      <sz val="11"/>
      <color indexed="8"/>
      <name val="Calibri"/>
      <family val="2"/>
      <scheme val="minor"/>
    </font>
    <font>
      <b/>
      <sz val="10"/>
      <color rgb="FF000000"/>
      <name val="Arial"/>
      <family val="2"/>
    </font>
    <font>
      <b/>
      <sz val="10"/>
      <color theme="1"/>
      <name val="Arial"/>
      <family val="2"/>
    </font>
    <font>
      <b/>
      <sz val="10"/>
      <color indexed="8"/>
      <name val="Arial"/>
      <family val="2"/>
    </font>
    <font>
      <sz val="10"/>
      <color theme="1"/>
      <name val="Arial"/>
      <family val="2"/>
    </font>
    <font>
      <sz val="9"/>
      <color theme="1"/>
      <name val="Arial"/>
      <family val="2"/>
    </font>
    <font>
      <b/>
      <sz val="16"/>
      <color rgb="FF000000"/>
      <name val="Arial"/>
      <family val="2"/>
    </font>
    <font>
      <b/>
      <sz val="28"/>
      <color theme="0"/>
      <name val="Arial"/>
      <family val="2"/>
    </font>
    <font>
      <sz val="11"/>
      <color theme="1"/>
      <name val="Arial"/>
      <family val="2"/>
    </font>
    <font>
      <sz val="11"/>
      <color rgb="FFFF0000"/>
      <name val="Calibri"/>
      <family val="2"/>
      <scheme val="minor"/>
    </font>
    <font>
      <b/>
      <sz val="11"/>
      <color theme="1"/>
      <name val="Calibri"/>
      <family val="2"/>
      <scheme val="minor"/>
    </font>
    <font>
      <sz val="8"/>
      <name val="Calibri"/>
      <family val="2"/>
      <scheme val="minor"/>
    </font>
    <font>
      <sz val="9"/>
      <color indexed="81"/>
      <name val="Tahoma"/>
      <family val="2"/>
    </font>
    <font>
      <b/>
      <sz val="9"/>
      <color indexed="81"/>
      <name val="Tahoma"/>
      <family val="2"/>
    </font>
    <font>
      <sz val="12"/>
      <color rgb="FF000000"/>
      <name val="Arial"/>
      <family val="2"/>
    </font>
    <font>
      <sz val="10"/>
      <color theme="1"/>
      <name val="Calibri"/>
      <family val="2"/>
      <scheme val="minor"/>
    </font>
    <font>
      <sz val="11"/>
      <color rgb="FF242424"/>
      <name val="Aptos Narrow"/>
      <family val="2"/>
    </font>
    <font>
      <sz val="12"/>
      <color theme="1"/>
      <name val="Arial"/>
      <family val="2"/>
    </font>
    <font>
      <sz val="10"/>
      <color rgb="FF000000"/>
      <name val="Arial"/>
      <family val="2"/>
    </font>
  </fonts>
  <fills count="20">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6EB993"/>
        <bgColor indexed="64"/>
      </patternFill>
    </fill>
    <fill>
      <patternFill patternType="solid">
        <fgColor theme="5"/>
        <bgColor indexed="64"/>
      </patternFill>
    </fill>
    <fill>
      <patternFill patternType="solid">
        <fgColor rgb="FF16674A"/>
        <bgColor indexed="64"/>
      </patternFill>
    </fill>
    <fill>
      <patternFill patternType="solid">
        <fgColor rgb="FF50B18A"/>
        <bgColor indexed="64"/>
      </patternFill>
    </fill>
    <fill>
      <patternFill patternType="solid">
        <fgColor rgb="FFFFFF00"/>
        <bgColor indexed="64"/>
      </patternFill>
    </fill>
    <fill>
      <patternFill patternType="solid">
        <fgColor them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bgColor indexed="64"/>
      </patternFill>
    </fill>
    <fill>
      <patternFill patternType="solid">
        <fgColor theme="9" tint="0.59999389629810485"/>
        <bgColor indexed="64"/>
      </patternFill>
    </fill>
    <fill>
      <patternFill patternType="solid">
        <fgColor rgb="FF00B050"/>
        <bgColor indexed="64"/>
      </patternFill>
    </fill>
    <fill>
      <patternFill patternType="solid">
        <fgColor rgb="FFFF00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thin">
        <color indexed="64"/>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rgb="FF000000"/>
      </right>
      <top/>
      <bottom style="medium">
        <color indexed="64"/>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s>
  <cellStyleXfs count="19">
    <xf numFmtId="0" fontId="0" fillId="0" borderId="0"/>
    <xf numFmtId="0" fontId="1" fillId="0" borderId="0"/>
    <xf numFmtId="0" fontId="3" fillId="0" borderId="0"/>
    <xf numFmtId="9" fontId="1" fillId="0" borderId="0" applyFont="0" applyFill="0" applyBorder="0" applyAlignment="0" applyProtection="0"/>
    <xf numFmtId="9" fontId="4" fillId="0" borderId="0" applyFont="0" applyFill="0" applyBorder="0" applyAlignment="0" applyProtection="0"/>
    <xf numFmtId="0" fontId="5" fillId="0" borderId="0"/>
    <xf numFmtId="0" fontId="5" fillId="0" borderId="0"/>
    <xf numFmtId="9" fontId="5" fillId="0" borderId="0" applyFill="0" applyBorder="0" applyAlignment="0" applyProtection="0"/>
    <xf numFmtId="0" fontId="4" fillId="0" borderId="0"/>
    <xf numFmtId="9" fontId="5" fillId="0" borderId="0" applyFont="0" applyFill="0" applyBorder="0" applyAlignment="0" applyProtection="0"/>
    <xf numFmtId="0" fontId="7" fillId="0" borderId="0"/>
    <xf numFmtId="164"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42" fontId="4" fillId="0" borderId="0" applyFont="0" applyFill="0" applyBorder="0" applyAlignment="0" applyProtection="0"/>
    <xf numFmtId="164" fontId="4" fillId="0" borderId="0" applyFont="0" applyFill="0" applyBorder="0" applyAlignment="0" applyProtection="0"/>
    <xf numFmtId="0" fontId="1" fillId="0" borderId="0"/>
    <xf numFmtId="41" fontId="5" fillId="0" borderId="0" applyFont="0" applyFill="0" applyBorder="0" applyAlignment="0" applyProtection="0"/>
    <xf numFmtId="42" fontId="4" fillId="0" borderId="0" applyFont="0" applyFill="0" applyBorder="0" applyAlignment="0" applyProtection="0"/>
  </cellStyleXfs>
  <cellXfs count="464">
    <xf numFmtId="0" fontId="0" fillId="0" borderId="0" xfId="0"/>
    <xf numFmtId="0" fontId="2" fillId="0" borderId="0" xfId="0" applyFont="1" applyAlignment="1">
      <alignment vertical="center" wrapText="1"/>
    </xf>
    <xf numFmtId="0" fontId="2" fillId="4" borderId="0" xfId="0" applyFont="1" applyFill="1" applyAlignment="1">
      <alignment vertical="center" wrapText="1"/>
    </xf>
    <xf numFmtId="0" fontId="9" fillId="4" borderId="3" xfId="0" applyFont="1" applyFill="1" applyBorder="1" applyAlignment="1">
      <alignment horizontal="right" vertical="center" wrapText="1"/>
    </xf>
    <xf numFmtId="0" fontId="9" fillId="4" borderId="1" xfId="0" applyFont="1" applyFill="1" applyBorder="1" applyAlignment="1">
      <alignment horizontal="center" vertical="center"/>
    </xf>
    <xf numFmtId="42" fontId="9" fillId="4" borderId="1" xfId="14" applyFont="1" applyFill="1" applyBorder="1" applyAlignment="1">
      <alignment horizontal="center" vertical="center"/>
    </xf>
    <xf numFmtId="0" fontId="9" fillId="4" borderId="1" xfId="0" applyFont="1" applyFill="1" applyBorder="1" applyAlignment="1">
      <alignment horizontal="center" wrapText="1"/>
    </xf>
    <xf numFmtId="0" fontId="9" fillId="4" borderId="1" xfId="14" applyNumberFormat="1" applyFont="1" applyFill="1" applyBorder="1" applyAlignment="1">
      <alignment horizontal="center" vertical="center"/>
    </xf>
    <xf numFmtId="0" fontId="9" fillId="4" borderId="3" xfId="0" applyFont="1" applyFill="1" applyBorder="1" applyAlignment="1">
      <alignment vertical="center" wrapText="1"/>
    </xf>
    <xf numFmtId="0" fontId="9" fillId="4" borderId="1" xfId="0" applyFont="1" applyFill="1" applyBorder="1" applyAlignment="1">
      <alignment horizontal="center" vertical="center" wrapText="1"/>
    </xf>
    <xf numFmtId="0" fontId="9" fillId="3" borderId="3" xfId="0" applyFont="1" applyFill="1" applyBorder="1" applyAlignment="1">
      <alignment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wrapText="1"/>
    </xf>
    <xf numFmtId="42" fontId="6" fillId="2" borderId="9" xfId="14" applyFont="1" applyFill="1" applyBorder="1" applyAlignment="1">
      <alignment horizontal="center" vertical="center" wrapText="1"/>
    </xf>
    <xf numFmtId="0" fontId="6" fillId="2" borderId="9" xfId="14" applyNumberFormat="1" applyFont="1" applyFill="1" applyBorder="1" applyAlignment="1">
      <alignment horizontal="center" vertical="center" wrapText="1"/>
    </xf>
    <xf numFmtId="0" fontId="9" fillId="4" borderId="3" xfId="0" applyFont="1" applyFill="1" applyBorder="1" applyAlignment="1">
      <alignment horizontal="center" vertical="center"/>
    </xf>
    <xf numFmtId="0" fontId="6" fillId="2" borderId="15" xfId="14" applyNumberFormat="1" applyFont="1" applyFill="1" applyBorder="1" applyAlignment="1">
      <alignment horizontal="center" vertical="center" wrapText="1"/>
    </xf>
    <xf numFmtId="0" fontId="6" fillId="2" borderId="1" xfId="14" applyNumberFormat="1" applyFont="1" applyFill="1" applyBorder="1" applyAlignment="1">
      <alignment horizontal="center" vertical="center" wrapText="1"/>
    </xf>
    <xf numFmtId="42" fontId="6" fillId="2" borderId="1" xfId="14" applyFont="1" applyFill="1" applyBorder="1" applyAlignment="1">
      <alignment horizontal="center" vertical="center" wrapText="1"/>
    </xf>
    <xf numFmtId="42" fontId="6" fillId="2" borderId="13" xfId="14" applyFont="1" applyFill="1" applyBorder="1" applyAlignment="1">
      <alignment horizontal="center" vertical="center" wrapText="1"/>
    </xf>
    <xf numFmtId="0" fontId="9" fillId="4" borderId="5" xfId="0" applyFont="1" applyFill="1" applyBorder="1" applyAlignment="1">
      <alignment horizontal="center" vertical="center"/>
    </xf>
    <xf numFmtId="0" fontId="11" fillId="0" borderId="8" xfId="0" applyFont="1" applyBorder="1" applyAlignment="1">
      <alignment horizontal="justify" vertical="center" wrapText="1"/>
    </xf>
    <xf numFmtId="0" fontId="11" fillId="0" borderId="6" xfId="0" applyFont="1" applyBorder="1" applyAlignment="1">
      <alignment horizontal="justify" vertical="center" wrapText="1"/>
    </xf>
    <xf numFmtId="0" fontId="11" fillId="2" borderId="8" xfId="0" applyFont="1" applyFill="1" applyBorder="1" applyAlignment="1">
      <alignment horizontal="justify" vertical="center" wrapText="1"/>
    </xf>
    <xf numFmtId="0" fontId="11" fillId="2" borderId="6" xfId="0" applyFont="1" applyFill="1" applyBorder="1" applyAlignment="1">
      <alignment horizontal="justify" vertical="center" wrapText="1"/>
    </xf>
    <xf numFmtId="0" fontId="11" fillId="0" borderId="3" xfId="0" applyFont="1" applyBorder="1" applyAlignment="1">
      <alignment horizontal="center" vertical="center"/>
    </xf>
    <xf numFmtId="0" fontId="6" fillId="2" borderId="1" xfId="14" applyNumberFormat="1" applyFont="1" applyFill="1" applyBorder="1" applyAlignment="1">
      <alignment horizontal="center" vertical="top" wrapText="1"/>
    </xf>
    <xf numFmtId="49" fontId="6" fillId="2" borderId="1" xfId="14" applyNumberFormat="1" applyFont="1" applyFill="1" applyBorder="1" applyAlignment="1">
      <alignment horizontal="center" vertical="center" wrapText="1"/>
    </xf>
    <xf numFmtId="0" fontId="11" fillId="6" borderId="1" xfId="0" applyFont="1" applyFill="1" applyBorder="1" applyAlignment="1">
      <alignment horizontal="center" vertical="center"/>
    </xf>
    <xf numFmtId="0" fontId="8" fillId="0" borderId="1" xfId="0" applyFont="1" applyBorder="1" applyAlignment="1">
      <alignment horizontal="center" wrapText="1"/>
    </xf>
    <xf numFmtId="0" fontId="13" fillId="5" borderId="10" xfId="0" applyFont="1" applyFill="1" applyBorder="1" applyAlignment="1">
      <alignment vertical="center" wrapText="1"/>
    </xf>
    <xf numFmtId="0" fontId="8" fillId="5" borderId="10" xfId="0" applyFont="1" applyFill="1" applyBorder="1" applyAlignment="1">
      <alignment vertical="center" wrapText="1"/>
    </xf>
    <xf numFmtId="0" fontId="8" fillId="5" borderId="10" xfId="0" applyFont="1" applyFill="1" applyBorder="1" applyAlignment="1">
      <alignment horizontal="left" vertical="center" wrapText="1"/>
    </xf>
    <xf numFmtId="0" fontId="8" fillId="5" borderId="1" xfId="0" applyFont="1" applyFill="1" applyBorder="1" applyAlignment="1">
      <alignment horizontal="center" wrapText="1"/>
    </xf>
    <xf numFmtId="0" fontId="8" fillId="5" borderId="4" xfId="0" applyFont="1" applyFill="1" applyBorder="1" applyAlignment="1">
      <alignment horizontal="center" wrapText="1"/>
    </xf>
    <xf numFmtId="0" fontId="8" fillId="5" borderId="1" xfId="0" applyFont="1" applyFill="1" applyBorder="1" applyAlignment="1">
      <alignment horizontal="center" vertical="center" wrapText="1"/>
    </xf>
    <xf numFmtId="0" fontId="8" fillId="5" borderId="1" xfId="0" applyFont="1" applyFill="1" applyBorder="1" applyAlignment="1">
      <alignment vertical="center" wrapText="1"/>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xf>
    <xf numFmtId="0" fontId="2" fillId="0" borderId="0" xfId="0" applyFont="1" applyAlignment="1">
      <alignment horizontal="center" wrapText="1"/>
    </xf>
    <xf numFmtId="0" fontId="2" fillId="0" borderId="21" xfId="0" applyFont="1" applyBorder="1" applyAlignment="1">
      <alignment horizontal="center" wrapText="1"/>
    </xf>
    <xf numFmtId="0" fontId="8" fillId="0" borderId="20" xfId="0" applyFont="1" applyBorder="1" applyAlignment="1">
      <alignment vertical="center"/>
    </xf>
    <xf numFmtId="0" fontId="8" fillId="0" borderId="0" xfId="0" applyFont="1" applyAlignment="1">
      <alignment vertical="center"/>
    </xf>
    <xf numFmtId="0" fontId="8" fillId="0" borderId="0" xfId="0" applyFont="1" applyAlignment="1">
      <alignment horizontal="center"/>
    </xf>
    <xf numFmtId="0" fontId="8" fillId="5" borderId="24" xfId="0" applyFont="1" applyFill="1" applyBorder="1" applyAlignment="1">
      <alignment vertical="center" wrapText="1"/>
    </xf>
    <xf numFmtId="0" fontId="8" fillId="5" borderId="25" xfId="0" applyFont="1" applyFill="1" applyBorder="1" applyAlignment="1">
      <alignment horizontal="center" vertical="center" wrapText="1"/>
    </xf>
    <xf numFmtId="0" fontId="13" fillId="5" borderId="26" xfId="0" applyFont="1" applyFill="1" applyBorder="1" applyAlignment="1">
      <alignment vertical="center" wrapText="1"/>
    </xf>
    <xf numFmtId="0" fontId="13" fillId="5" borderId="27" xfId="0" applyFont="1" applyFill="1" applyBorder="1" applyAlignment="1">
      <alignment vertical="center" wrapText="1"/>
    </xf>
    <xf numFmtId="42" fontId="6" fillId="2" borderId="25" xfId="14" applyFont="1" applyFill="1" applyBorder="1" applyAlignment="1">
      <alignment horizontal="center" vertical="center" wrapText="1"/>
    </xf>
    <xf numFmtId="0" fontId="6" fillId="2" borderId="30" xfId="14" applyNumberFormat="1" applyFont="1" applyFill="1" applyBorder="1" applyAlignment="1">
      <alignment horizontal="center" vertical="center" wrapText="1"/>
    </xf>
    <xf numFmtId="0" fontId="6" fillId="2" borderId="25" xfId="14" applyNumberFormat="1" applyFont="1" applyFill="1" applyBorder="1" applyAlignment="1">
      <alignment horizontal="center" vertical="center" wrapText="1"/>
    </xf>
    <xf numFmtId="0" fontId="9" fillId="4" borderId="22" xfId="0" applyFont="1" applyFill="1" applyBorder="1" applyAlignment="1">
      <alignment horizontal="right" vertical="center" wrapText="1"/>
    </xf>
    <xf numFmtId="0" fontId="9" fillId="4" borderId="25" xfId="0" applyFont="1" applyFill="1" applyBorder="1" applyAlignment="1">
      <alignment horizontal="center" wrapText="1"/>
    </xf>
    <xf numFmtId="0" fontId="8" fillId="5" borderId="23" xfId="0" applyFont="1" applyFill="1" applyBorder="1" applyAlignment="1">
      <alignment horizontal="center" wrapText="1"/>
    </xf>
    <xf numFmtId="42" fontId="9" fillId="4" borderId="25" xfId="14" applyFont="1" applyFill="1" applyBorder="1" applyAlignment="1">
      <alignment horizontal="center" vertical="center"/>
    </xf>
    <xf numFmtId="0" fontId="9" fillId="4" borderId="25" xfId="0" applyFont="1" applyFill="1" applyBorder="1" applyAlignment="1">
      <alignment horizontal="center" vertical="center"/>
    </xf>
    <xf numFmtId="0" fontId="9" fillId="4" borderId="22" xfId="0" applyFont="1" applyFill="1" applyBorder="1" applyAlignment="1">
      <alignment vertical="center" wrapText="1"/>
    </xf>
    <xf numFmtId="0" fontId="9" fillId="3" borderId="22" xfId="0" applyFont="1" applyFill="1" applyBorder="1" applyAlignment="1">
      <alignment vertical="center" wrapText="1"/>
    </xf>
    <xf numFmtId="0" fontId="9" fillId="3" borderId="34" xfId="0" applyFont="1" applyFill="1" applyBorder="1" applyAlignment="1">
      <alignment vertical="center" wrapText="1"/>
    </xf>
    <xf numFmtId="0" fontId="9" fillId="3" borderId="35" xfId="0" applyFont="1" applyFill="1" applyBorder="1" applyAlignment="1">
      <alignment vertical="center" wrapText="1"/>
    </xf>
    <xf numFmtId="0" fontId="9" fillId="3" borderId="36" xfId="0" applyFont="1" applyFill="1" applyBorder="1" applyAlignment="1">
      <alignment horizontal="center" vertical="center"/>
    </xf>
    <xf numFmtId="0" fontId="9" fillId="3" borderId="36" xfId="0" applyFont="1" applyFill="1" applyBorder="1" applyAlignment="1">
      <alignment horizontal="center" wrapText="1"/>
    </xf>
    <xf numFmtId="0" fontId="11" fillId="9" borderId="1" xfId="0" applyFont="1" applyFill="1" applyBorder="1" applyAlignment="1">
      <alignment horizontal="center" vertical="center"/>
    </xf>
    <xf numFmtId="0" fontId="11" fillId="7" borderId="1" xfId="0" applyFont="1" applyFill="1" applyBorder="1" applyAlignment="1">
      <alignment horizontal="center" vertical="center"/>
    </xf>
    <xf numFmtId="0" fontId="11"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1" fillId="0" borderId="0" xfId="0" applyFont="1"/>
    <xf numFmtId="0" fontId="11" fillId="0" borderId="0" xfId="0" applyFont="1" applyAlignment="1">
      <alignment horizontal="center"/>
    </xf>
    <xf numFmtId="0" fontId="11" fillId="0" borderId="21" xfId="0" applyFont="1" applyBorder="1" applyAlignment="1">
      <alignment horizontal="center"/>
    </xf>
    <xf numFmtId="0" fontId="11" fillId="0" borderId="0" xfId="0" applyFont="1" applyAlignment="1">
      <alignment vertical="center"/>
    </xf>
    <xf numFmtId="0" fontId="9" fillId="4" borderId="0" xfId="0" applyFont="1" applyFill="1"/>
    <xf numFmtId="0" fontId="9" fillId="3" borderId="1" xfId="0" applyFont="1" applyFill="1" applyBorder="1" applyAlignment="1">
      <alignment horizontal="center"/>
    </xf>
    <xf numFmtId="0" fontId="9" fillId="3" borderId="25" xfId="0" applyFont="1" applyFill="1" applyBorder="1" applyAlignment="1">
      <alignment horizontal="center"/>
    </xf>
    <xf numFmtId="0" fontId="9" fillId="3" borderId="0" xfId="0" applyFont="1" applyFill="1"/>
    <xf numFmtId="0" fontId="9" fillId="3" borderId="36" xfId="0" applyFont="1" applyFill="1" applyBorder="1" applyAlignment="1">
      <alignment horizontal="center"/>
    </xf>
    <xf numFmtId="0" fontId="9" fillId="3" borderId="37" xfId="0" applyFont="1" applyFill="1" applyBorder="1" applyAlignment="1">
      <alignment horizontal="center"/>
    </xf>
    <xf numFmtId="0" fontId="9" fillId="0" borderId="6" xfId="0" applyFont="1" applyBorder="1"/>
    <xf numFmtId="0" fontId="11" fillId="0" borderId="6" xfId="0" applyFont="1" applyBorder="1" applyAlignment="1">
      <alignment horizontal="center"/>
    </xf>
    <xf numFmtId="0" fontId="11" fillId="2" borderId="0" xfId="0" applyFont="1" applyFill="1" applyAlignment="1">
      <alignment horizontal="center" vertical="center" wrapText="1"/>
    </xf>
    <xf numFmtId="0" fontId="11" fillId="0" borderId="1" xfId="0" applyFont="1" applyBorder="1"/>
    <xf numFmtId="9" fontId="11" fillId="0" borderId="0" xfId="4" applyFont="1"/>
    <xf numFmtId="0" fontId="11" fillId="0" borderId="9" xfId="0" applyFont="1" applyBorder="1" applyAlignment="1">
      <alignment horizontal="center" vertical="center" wrapText="1"/>
    </xf>
    <xf numFmtId="0" fontId="11" fillId="0" borderId="15" xfId="0" applyFont="1" applyBorder="1" applyAlignment="1">
      <alignment horizontal="center" vertical="center"/>
    </xf>
    <xf numFmtId="0" fontId="11" fillId="2" borderId="9" xfId="0" applyFont="1" applyFill="1" applyBorder="1" applyAlignment="1">
      <alignment horizontal="justify" vertical="center" wrapText="1"/>
    </xf>
    <xf numFmtId="42" fontId="6" fillId="2" borderId="30" xfId="14" applyFont="1" applyFill="1" applyBorder="1" applyAlignment="1">
      <alignment horizontal="center" vertical="center" wrapText="1"/>
    </xf>
    <xf numFmtId="0" fontId="6" fillId="2" borderId="6" xfId="14" applyNumberFormat="1" applyFont="1" applyFill="1" applyBorder="1" applyAlignment="1">
      <alignment horizontal="center" vertical="center" wrapText="1"/>
    </xf>
    <xf numFmtId="0" fontId="11" fillId="0" borderId="7" xfId="0" applyFont="1" applyBorder="1" applyAlignment="1">
      <alignment horizontal="center" vertical="center"/>
    </xf>
    <xf numFmtId="0" fontId="11" fillId="0" borderId="33" xfId="0" applyFont="1" applyBorder="1" applyAlignment="1">
      <alignment horizontal="justify" vertical="center" wrapText="1"/>
    </xf>
    <xf numFmtId="49" fontId="6" fillId="2" borderId="9" xfId="14" applyNumberFormat="1" applyFont="1" applyFill="1" applyBorder="1" applyAlignment="1">
      <alignment horizontal="center" vertical="center" wrapText="1"/>
    </xf>
    <xf numFmtId="0" fontId="11" fillId="0" borderId="5" xfId="0" applyFont="1" applyBorder="1" applyAlignment="1">
      <alignment horizontal="center" vertical="center"/>
    </xf>
    <xf numFmtId="0" fontId="0" fillId="0" borderId="1" xfId="0" applyBorder="1"/>
    <xf numFmtId="0" fontId="0" fillId="11" borderId="1" xfId="0" applyFill="1" applyBorder="1"/>
    <xf numFmtId="0" fontId="0" fillId="0" borderId="1" xfId="0" applyBorder="1" applyAlignment="1">
      <alignment wrapText="1"/>
    </xf>
    <xf numFmtId="0" fontId="17" fillId="11" borderId="1" xfId="0" applyFont="1" applyFill="1" applyBorder="1"/>
    <xf numFmtId="0" fontId="17" fillId="0" borderId="1" xfId="0" applyFont="1" applyBorder="1"/>
    <xf numFmtId="0" fontId="17" fillId="11" borderId="6" xfId="0" applyFont="1" applyFill="1" applyBorder="1" applyAlignment="1">
      <alignment horizontal="left"/>
    </xf>
    <xf numFmtId="0" fontId="0" fillId="0" borderId="6" xfId="0" applyBorder="1" applyAlignment="1">
      <alignment horizontal="center"/>
    </xf>
    <xf numFmtId="0" fontId="17" fillId="11" borderId="39" xfId="0" applyFont="1" applyFill="1" applyBorder="1" applyAlignment="1">
      <alignment horizontal="center"/>
    </xf>
    <xf numFmtId="0" fontId="17" fillId="0" borderId="39" xfId="0" applyFont="1" applyBorder="1" applyAlignment="1">
      <alignment horizontal="center"/>
    </xf>
    <xf numFmtId="0" fontId="13" fillId="5" borderId="22" xfId="0" applyFont="1" applyFill="1" applyBorder="1" applyAlignment="1">
      <alignment vertical="center" wrapText="1"/>
    </xf>
    <xf numFmtId="0" fontId="13" fillId="5" borderId="4" xfId="0" applyFont="1" applyFill="1" applyBorder="1" applyAlignment="1">
      <alignment vertical="center" wrapText="1"/>
    </xf>
    <xf numFmtId="0" fontId="13" fillId="4" borderId="10" xfId="0" applyFont="1" applyFill="1" applyBorder="1" applyAlignment="1">
      <alignment vertical="center" wrapText="1"/>
    </xf>
    <xf numFmtId="0" fontId="11" fillId="4" borderId="33" xfId="0" applyFont="1" applyFill="1" applyBorder="1" applyAlignment="1">
      <alignment horizontal="left" vertical="center" wrapText="1"/>
    </xf>
    <xf numFmtId="0" fontId="13" fillId="13" borderId="22" xfId="0" applyFont="1" applyFill="1" applyBorder="1" applyAlignment="1">
      <alignment vertical="center" wrapText="1"/>
    </xf>
    <xf numFmtId="0" fontId="0" fillId="13" borderId="0" xfId="0" applyFill="1"/>
    <xf numFmtId="0" fontId="8" fillId="12" borderId="10" xfId="0" applyFont="1" applyFill="1" applyBorder="1" applyAlignment="1">
      <alignment vertical="center" wrapText="1"/>
    </xf>
    <xf numFmtId="0" fontId="13" fillId="4" borderId="1" xfId="0" applyFont="1" applyFill="1" applyBorder="1" applyAlignment="1">
      <alignment vertical="center" wrapText="1"/>
    </xf>
    <xf numFmtId="0" fontId="11" fillId="4" borderId="1" xfId="0" applyFont="1" applyFill="1" applyBorder="1" applyAlignment="1">
      <alignment horizontal="left" vertical="center" wrapText="1"/>
    </xf>
    <xf numFmtId="0" fontId="13" fillId="14" borderId="22" xfId="0" applyFont="1" applyFill="1" applyBorder="1" applyAlignment="1">
      <alignment vertical="center" wrapText="1"/>
    </xf>
    <xf numFmtId="0" fontId="13" fillId="14" borderId="4" xfId="0" applyFont="1" applyFill="1" applyBorder="1" applyAlignment="1">
      <alignment vertical="center" wrapText="1"/>
    </xf>
    <xf numFmtId="0" fontId="13" fillId="15" borderId="22" xfId="0" applyFont="1" applyFill="1" applyBorder="1" applyAlignment="1">
      <alignment vertical="center" wrapText="1"/>
    </xf>
    <xf numFmtId="0" fontId="13" fillId="15" borderId="4" xfId="0" applyFont="1" applyFill="1" applyBorder="1" applyAlignment="1">
      <alignment vertical="center" wrapText="1"/>
    </xf>
    <xf numFmtId="0" fontId="17" fillId="11" borderId="39" xfId="0" applyFont="1" applyFill="1" applyBorder="1" applyAlignment="1">
      <alignment horizontal="justify" vertical="justify"/>
    </xf>
    <xf numFmtId="0" fontId="0" fillId="0" borderId="1" xfId="0" applyBorder="1" applyAlignment="1">
      <alignment horizontal="justify" vertical="justify" wrapText="1"/>
    </xf>
    <xf numFmtId="0" fontId="0" fillId="0" borderId="1" xfId="0" applyBorder="1" applyAlignment="1">
      <alignment horizontal="justify" vertical="justify"/>
    </xf>
    <xf numFmtId="0" fontId="0" fillId="0" borderId="0" xfId="0" applyAlignment="1">
      <alignment horizontal="justify" vertical="justify" wrapText="1"/>
    </xf>
    <xf numFmtId="0" fontId="0" fillId="0" borderId="0" xfId="0" applyAlignment="1">
      <alignment horizontal="justify" vertical="justify"/>
    </xf>
    <xf numFmtId="0" fontId="17" fillId="11" borderId="39" xfId="0" applyFont="1" applyFill="1" applyBorder="1" applyAlignment="1">
      <alignment horizontal="center" vertical="center"/>
    </xf>
    <xf numFmtId="0" fontId="0" fillId="0" borderId="1" xfId="0" applyBorder="1" applyAlignment="1">
      <alignment horizontal="center" vertical="center"/>
    </xf>
    <xf numFmtId="0" fontId="17" fillId="11"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13" fillId="4" borderId="26" xfId="0" applyFont="1" applyFill="1" applyBorder="1" applyAlignment="1">
      <alignment horizontal="left" vertical="center" wrapText="1"/>
    </xf>
    <xf numFmtId="0" fontId="16" fillId="0" borderId="1" xfId="0" applyFont="1" applyBorder="1"/>
    <xf numFmtId="0" fontId="0" fillId="0" borderId="1" xfId="0" applyBorder="1" applyAlignment="1">
      <alignment vertical="top"/>
    </xf>
    <xf numFmtId="0" fontId="0" fillId="0" borderId="1" xfId="0" applyBorder="1" applyAlignment="1">
      <alignment horizontal="left" vertical="top"/>
    </xf>
    <xf numFmtId="0" fontId="0" fillId="7" borderId="6" xfId="0" applyFill="1" applyBorder="1" applyAlignment="1">
      <alignment horizontal="center"/>
    </xf>
    <xf numFmtId="0" fontId="0" fillId="7" borderId="1" xfId="0" applyFill="1" applyBorder="1"/>
    <xf numFmtId="0" fontId="0" fillId="7" borderId="1" xfId="0" applyFill="1" applyBorder="1" applyAlignment="1">
      <alignment horizontal="center" vertical="center"/>
    </xf>
    <xf numFmtId="0" fontId="0" fillId="10" borderId="1" xfId="0" applyFill="1" applyBorder="1" applyAlignment="1">
      <alignment horizontal="center" vertical="center"/>
    </xf>
    <xf numFmtId="0" fontId="0" fillId="10" borderId="6" xfId="0" applyFill="1" applyBorder="1" applyAlignment="1">
      <alignment horizontal="center" vertical="center"/>
    </xf>
    <xf numFmtId="0" fontId="0" fillId="10" borderId="0" xfId="0" applyFill="1"/>
    <xf numFmtId="0" fontId="0" fillId="0" borderId="0" xfId="0" applyAlignment="1">
      <alignment wrapText="1"/>
    </xf>
    <xf numFmtId="0" fontId="16" fillId="0" borderId="1" xfId="0" applyFont="1" applyBorder="1" applyAlignment="1">
      <alignment horizontal="left" vertical="center"/>
    </xf>
    <xf numFmtId="0" fontId="17" fillId="11" borderId="13" xfId="0" applyFont="1" applyFill="1" applyBorder="1" applyAlignment="1">
      <alignment horizontal="justify" vertical="justify"/>
    </xf>
    <xf numFmtId="0" fontId="0" fillId="0" borderId="2" xfId="0" applyBorder="1" applyAlignment="1">
      <alignment horizontal="justify" vertical="justify" wrapText="1"/>
    </xf>
    <xf numFmtId="0" fontId="0" fillId="0" borderId="11" xfId="0" applyBorder="1" applyAlignment="1">
      <alignment horizontal="justify" vertical="justify" wrapText="1"/>
    </xf>
    <xf numFmtId="0" fontId="17" fillId="11" borderId="2" xfId="0" applyFont="1" applyFill="1" applyBorder="1" applyAlignment="1">
      <alignment horizontal="justify" vertical="justify"/>
    </xf>
    <xf numFmtId="0" fontId="0" fillId="0" borderId="12" xfId="0" applyBorder="1" applyAlignment="1">
      <alignment horizontal="justify" vertical="justify"/>
    </xf>
    <xf numFmtId="0" fontId="0" fillId="0" borderId="11" xfId="0" applyBorder="1" applyAlignment="1">
      <alignment horizontal="justify" vertical="justify"/>
    </xf>
    <xf numFmtId="0" fontId="0" fillId="0" borderId="13" xfId="0" applyBorder="1" applyAlignment="1">
      <alignment horizontal="justify" vertical="justify" wrapText="1"/>
    </xf>
    <xf numFmtId="0" fontId="17" fillId="11" borderId="12" xfId="0" applyFont="1" applyFill="1" applyBorder="1" applyAlignment="1">
      <alignment horizontal="justify" vertical="justify"/>
    </xf>
    <xf numFmtId="0" fontId="0" fillId="0" borderId="2" xfId="0" applyBorder="1" applyAlignment="1">
      <alignment horizontal="justify" vertical="justify"/>
    </xf>
    <xf numFmtId="0" fontId="17" fillId="11" borderId="1" xfId="0" applyFont="1" applyFill="1" applyBorder="1" applyAlignment="1">
      <alignment horizontal="justify" vertical="justify"/>
    </xf>
    <xf numFmtId="0" fontId="13" fillId="4" borderId="10" xfId="0" applyFont="1" applyFill="1" applyBorder="1" applyAlignment="1">
      <alignment horizontal="justify" vertical="justify" wrapText="1"/>
    </xf>
    <xf numFmtId="0" fontId="11" fillId="4" borderId="12" xfId="0" applyFont="1" applyFill="1" applyBorder="1" applyAlignment="1">
      <alignment horizontal="justify" vertical="justify" wrapText="1"/>
    </xf>
    <xf numFmtId="0" fontId="11" fillId="4" borderId="11" xfId="0" applyFont="1" applyFill="1" applyBorder="1" applyAlignment="1">
      <alignment horizontal="justify" vertical="justify" wrapText="1"/>
    </xf>
    <xf numFmtId="0" fontId="11" fillId="4" borderId="13" xfId="0" applyFont="1" applyFill="1" applyBorder="1" applyAlignment="1">
      <alignment horizontal="justify" vertical="justify" wrapText="1"/>
    </xf>
    <xf numFmtId="0" fontId="11" fillId="4" borderId="2" xfId="0" applyFont="1" applyFill="1" applyBorder="1" applyAlignment="1">
      <alignment horizontal="justify" vertical="justify" wrapText="1"/>
    </xf>
    <xf numFmtId="0" fontId="11" fillId="4" borderId="0" xfId="0" applyFont="1" applyFill="1" applyAlignment="1">
      <alignment horizontal="justify" vertical="justify" wrapText="1"/>
    </xf>
    <xf numFmtId="0" fontId="16" fillId="0" borderId="1" xfId="0" applyFont="1" applyBorder="1" applyAlignment="1">
      <alignment horizontal="left" vertical="top"/>
    </xf>
    <xf numFmtId="0" fontId="0" fillId="7" borderId="1" xfId="0" applyFill="1" applyBorder="1" applyAlignment="1">
      <alignment vertical="center"/>
    </xf>
    <xf numFmtId="0" fontId="16" fillId="0" borderId="1" xfId="0" applyFont="1" applyBorder="1" applyAlignment="1">
      <alignment vertical="center"/>
    </xf>
    <xf numFmtId="0" fontId="0" fillId="2" borderId="11" xfId="0" applyFill="1" applyBorder="1" applyAlignment="1">
      <alignment horizontal="justify" vertical="justify"/>
    </xf>
    <xf numFmtId="0" fontId="17" fillId="7" borderId="1" xfId="0" applyFont="1" applyFill="1" applyBorder="1" applyAlignment="1">
      <alignment horizontal="center" vertical="center"/>
    </xf>
    <xf numFmtId="0" fontId="17" fillId="11" borderId="6" xfId="0" applyFont="1" applyFill="1" applyBorder="1"/>
    <xf numFmtId="0" fontId="0" fillId="0" borderId="12" xfId="0" applyBorder="1" applyAlignment="1">
      <alignment horizontal="justify" vertical="justify" wrapText="1"/>
    </xf>
    <xf numFmtId="0" fontId="0" fillId="2" borderId="1" xfId="0" applyFill="1" applyBorder="1"/>
    <xf numFmtId="0" fontId="0" fillId="7" borderId="0" xfId="0" applyFill="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justify" vertical="top" wrapText="1"/>
    </xf>
    <xf numFmtId="0" fontId="0" fillId="2" borderId="13" xfId="0" applyFill="1" applyBorder="1" applyAlignment="1">
      <alignment horizontal="justify" vertical="top"/>
    </xf>
    <xf numFmtId="0" fontId="0" fillId="0" borderId="2" xfId="0" applyBorder="1" applyAlignment="1">
      <alignment horizontal="justify" vertical="top" wrapText="1"/>
    </xf>
    <xf numFmtId="0" fontId="0" fillId="0" borderId="2" xfId="0" applyBorder="1" applyAlignment="1">
      <alignment horizontal="left" vertical="top" wrapText="1"/>
    </xf>
    <xf numFmtId="0" fontId="0" fillId="2" borderId="1" xfId="0" applyFill="1" applyBorder="1" applyAlignment="1">
      <alignment horizontal="justify" vertical="top" wrapText="1"/>
    </xf>
    <xf numFmtId="0" fontId="0" fillId="2" borderId="1" xfId="0" applyFill="1" applyBorder="1" applyAlignment="1">
      <alignment horizontal="justify" vertical="top"/>
    </xf>
    <xf numFmtId="0" fontId="17" fillId="11" borderId="39" xfId="0" applyFont="1" applyFill="1" applyBorder="1" applyAlignment="1">
      <alignment horizontal="justify" vertical="top"/>
    </xf>
    <xf numFmtId="0" fontId="0" fillId="11" borderId="0" xfId="0" applyFill="1" applyAlignment="1">
      <alignment horizontal="justify" vertical="top"/>
    </xf>
    <xf numFmtId="0" fontId="17" fillId="0" borderId="2" xfId="0" applyFont="1" applyBorder="1" applyAlignment="1">
      <alignment horizontal="center" vertical="top" wrapText="1"/>
    </xf>
    <xf numFmtId="0" fontId="17" fillId="11" borderId="2" xfId="0" applyFont="1" applyFill="1" applyBorder="1" applyAlignment="1">
      <alignment horizontal="justify" vertical="top"/>
    </xf>
    <xf numFmtId="0" fontId="0" fillId="0" borderId="11" xfId="0" applyBorder="1" applyAlignment="1">
      <alignment horizontal="justify" vertical="top" wrapText="1"/>
    </xf>
    <xf numFmtId="0" fontId="0" fillId="0" borderId="11" xfId="0" applyBorder="1" applyAlignment="1">
      <alignment horizontal="left" vertical="top" wrapText="1"/>
    </xf>
    <xf numFmtId="0" fontId="17" fillId="0" borderId="1" xfId="0" applyFont="1" applyBorder="1" applyAlignment="1">
      <alignment horizontal="center" vertical="top" wrapText="1"/>
    </xf>
    <xf numFmtId="0" fontId="0" fillId="0" borderId="0" xfId="0" applyAlignment="1">
      <alignment horizontal="justify" vertical="top"/>
    </xf>
    <xf numFmtId="0" fontId="17" fillId="11" borderId="1" xfId="0" applyFont="1" applyFill="1" applyBorder="1" applyAlignment="1">
      <alignment horizontal="justify" vertical="top"/>
    </xf>
    <xf numFmtId="0" fontId="0" fillId="0" borderId="12" xfId="0" applyBorder="1" applyAlignment="1">
      <alignment horizontal="justify" vertical="top" wrapText="1"/>
    </xf>
    <xf numFmtId="0" fontId="17" fillId="11" borderId="13" xfId="0" applyFont="1" applyFill="1" applyBorder="1" applyAlignment="1">
      <alignment horizontal="justify" vertical="top"/>
    </xf>
    <xf numFmtId="0" fontId="0" fillId="0" borderId="12" xfId="0" applyBorder="1" applyAlignment="1">
      <alignment horizontal="justify" vertical="top"/>
    </xf>
    <xf numFmtId="0" fontId="0" fillId="0" borderId="11" xfId="0" applyBorder="1" applyAlignment="1">
      <alignment horizontal="justify" vertical="top"/>
    </xf>
    <xf numFmtId="0" fontId="17" fillId="11" borderId="12" xfId="0" applyFont="1" applyFill="1" applyBorder="1" applyAlignment="1">
      <alignment horizontal="justify" vertical="top"/>
    </xf>
    <xf numFmtId="0" fontId="0" fillId="0" borderId="2" xfId="0" applyBorder="1" applyAlignment="1">
      <alignment horizontal="justify" vertical="top"/>
    </xf>
    <xf numFmtId="0" fontId="0" fillId="0" borderId="1" xfId="0" applyBorder="1" applyAlignment="1">
      <alignment horizontal="justify" vertical="top"/>
    </xf>
    <xf numFmtId="0" fontId="0" fillId="0" borderId="0" xfId="0" applyAlignment="1">
      <alignment horizontal="justify" vertical="top" wrapText="1"/>
    </xf>
    <xf numFmtId="0" fontId="13" fillId="4" borderId="10" xfId="0" applyFont="1" applyFill="1" applyBorder="1" applyAlignment="1">
      <alignment horizontal="justify" vertical="top" wrapText="1"/>
    </xf>
    <xf numFmtId="0" fontId="11" fillId="4" borderId="12" xfId="0" applyFont="1" applyFill="1" applyBorder="1" applyAlignment="1">
      <alignment horizontal="justify" vertical="top" wrapText="1"/>
    </xf>
    <xf numFmtId="0" fontId="11" fillId="4" borderId="13" xfId="0" applyFont="1" applyFill="1" applyBorder="1" applyAlignment="1">
      <alignment horizontal="justify" vertical="top" wrapText="1"/>
    </xf>
    <xf numFmtId="0" fontId="11" fillId="4" borderId="0" xfId="0" applyFont="1" applyFill="1" applyAlignment="1">
      <alignment horizontal="justify" vertical="top" wrapText="1"/>
    </xf>
    <xf numFmtId="0" fontId="0" fillId="0" borderId="1" xfId="0" applyBorder="1" applyAlignment="1">
      <alignment vertical="top" wrapText="1"/>
    </xf>
    <xf numFmtId="0" fontId="11" fillId="13" borderId="1" xfId="0" applyFont="1" applyFill="1" applyBorder="1" applyAlignment="1">
      <alignment horizontal="center" vertical="center"/>
    </xf>
    <xf numFmtId="42" fontId="6" fillId="2" borderId="32" xfId="14" applyFont="1" applyFill="1" applyBorder="1" applyAlignment="1">
      <alignment horizontal="center" vertical="center" wrapText="1"/>
    </xf>
    <xf numFmtId="0" fontId="6" fillId="2" borderId="8" xfId="14" applyNumberFormat="1" applyFont="1" applyFill="1" applyBorder="1" applyAlignment="1">
      <alignment horizontal="center" vertical="center" wrapText="1"/>
    </xf>
    <xf numFmtId="0" fontId="16" fillId="0" borderId="1" xfId="0" applyFont="1" applyBorder="1" applyAlignment="1">
      <alignment vertical="top"/>
    </xf>
    <xf numFmtId="0" fontId="0" fillId="2" borderId="1" xfId="0" applyFill="1" applyBorder="1" applyAlignment="1">
      <alignment horizontal="center" vertical="center"/>
    </xf>
    <xf numFmtId="42" fontId="6" fillId="2" borderId="31" xfId="14" applyFont="1" applyFill="1" applyBorder="1" applyAlignment="1">
      <alignment horizontal="center" vertical="center" wrapText="1"/>
    </xf>
    <xf numFmtId="0" fontId="1" fillId="0" borderId="6" xfId="0" applyFont="1" applyBorder="1" applyAlignment="1">
      <alignment horizontal="center" vertical="center"/>
    </xf>
    <xf numFmtId="0" fontId="13" fillId="16" borderId="26" xfId="0" applyFont="1" applyFill="1" applyBorder="1" applyAlignment="1">
      <alignment vertical="center" wrapText="1"/>
    </xf>
    <xf numFmtId="0" fontId="13" fillId="16" borderId="10" xfId="0" applyFont="1" applyFill="1" applyBorder="1" applyAlignment="1">
      <alignment vertical="center" wrapText="1"/>
    </xf>
    <xf numFmtId="0" fontId="13" fillId="16" borderId="27" xfId="0" applyFont="1" applyFill="1" applyBorder="1" applyAlignment="1">
      <alignment vertical="center" wrapText="1"/>
    </xf>
    <xf numFmtId="0" fontId="13" fillId="16" borderId="42" xfId="0" applyFont="1" applyFill="1" applyBorder="1" applyAlignment="1">
      <alignment vertical="center" wrapText="1"/>
    </xf>
    <xf numFmtId="0" fontId="13" fillId="16" borderId="26" xfId="0" applyFont="1" applyFill="1" applyBorder="1" applyAlignment="1">
      <alignment vertical="center"/>
    </xf>
    <xf numFmtId="0" fontId="9" fillId="3" borderId="4" xfId="0" applyFont="1" applyFill="1" applyBorder="1" applyAlignment="1">
      <alignment vertical="center"/>
    </xf>
    <xf numFmtId="0" fontId="9" fillId="3" borderId="41" xfId="0" applyFont="1" applyFill="1" applyBorder="1" applyAlignment="1">
      <alignment vertical="center"/>
    </xf>
    <xf numFmtId="0" fontId="11" fillId="2" borderId="0" xfId="0" applyFont="1" applyFill="1" applyAlignment="1">
      <alignment horizontal="center" vertical="center"/>
    </xf>
    <xf numFmtId="0" fontId="11" fillId="6" borderId="2" xfId="0" applyFont="1" applyFill="1" applyBorder="1" applyAlignment="1">
      <alignment horizontal="center" vertical="center"/>
    </xf>
    <xf numFmtId="0" fontId="11" fillId="13" borderId="2" xfId="0" applyFont="1" applyFill="1" applyBorder="1" applyAlignment="1">
      <alignment horizontal="center" vertical="center"/>
    </xf>
    <xf numFmtId="0" fontId="11" fillId="6" borderId="14" xfId="0" applyFont="1" applyFill="1" applyBorder="1" applyAlignment="1">
      <alignment horizontal="center" vertical="center"/>
    </xf>
    <xf numFmtId="0" fontId="11" fillId="13" borderId="14" xfId="0" applyFont="1" applyFill="1" applyBorder="1" applyAlignment="1">
      <alignment horizontal="center" vertical="center"/>
    </xf>
    <xf numFmtId="0" fontId="13" fillId="16" borderId="0" xfId="0" applyFont="1" applyFill="1" applyAlignment="1">
      <alignment vertical="center" wrapText="1"/>
    </xf>
    <xf numFmtId="0" fontId="9" fillId="4" borderId="6" xfId="0" applyFont="1" applyFill="1" applyBorder="1" applyAlignment="1">
      <alignment horizontal="center" vertical="center"/>
    </xf>
    <xf numFmtId="0" fontId="11" fillId="7" borderId="14" xfId="0" applyFont="1" applyFill="1" applyBorder="1" applyAlignment="1">
      <alignment horizontal="center" vertical="center"/>
    </xf>
    <xf numFmtId="0" fontId="0" fillId="7" borderId="14" xfId="0" applyFill="1" applyBorder="1" applyAlignment="1">
      <alignment horizontal="center" vertical="center"/>
    </xf>
    <xf numFmtId="0" fontId="9" fillId="4" borderId="14" xfId="0" applyFont="1" applyFill="1" applyBorder="1" applyAlignment="1">
      <alignment horizontal="center" vertical="center"/>
    </xf>
    <xf numFmtId="0" fontId="13" fillId="16" borderId="14" xfId="0" applyFont="1" applyFill="1" applyBorder="1" applyAlignment="1">
      <alignment vertical="center" wrapText="1"/>
    </xf>
    <xf numFmtId="0" fontId="9" fillId="4" borderId="10" xfId="0" applyFont="1" applyFill="1" applyBorder="1" applyAlignment="1">
      <alignment horizontal="center" vertical="center"/>
    </xf>
    <xf numFmtId="0" fontId="8" fillId="5" borderId="24" xfId="0" applyFont="1" applyFill="1" applyBorder="1" applyAlignment="1">
      <alignment horizontal="center" vertical="center" wrapText="1"/>
    </xf>
    <xf numFmtId="0" fontId="8" fillId="5" borderId="2" xfId="0" applyFont="1" applyFill="1" applyBorder="1" applyAlignment="1">
      <alignment horizontal="center" vertical="center"/>
    </xf>
    <xf numFmtId="0" fontId="11" fillId="0" borderId="14" xfId="0" applyFont="1" applyBorder="1" applyAlignment="1">
      <alignment vertical="center" wrapText="1"/>
    </xf>
    <xf numFmtId="0" fontId="11" fillId="0" borderId="14" xfId="0" applyFont="1" applyBorder="1" applyAlignment="1">
      <alignment horizontal="justify" vertical="center" wrapText="1"/>
    </xf>
    <xf numFmtId="0" fontId="11" fillId="0" borderId="51" xfId="0" applyFont="1" applyBorder="1" applyAlignment="1">
      <alignment vertical="center" wrapText="1"/>
    </xf>
    <xf numFmtId="0" fontId="9" fillId="4" borderId="6" xfId="0" applyFont="1" applyFill="1" applyBorder="1" applyAlignment="1">
      <alignment horizontal="center" wrapText="1"/>
    </xf>
    <xf numFmtId="0" fontId="24" fillId="18" borderId="0" xfId="0" applyFont="1" applyFill="1" applyAlignment="1">
      <alignment horizontal="center" vertical="center"/>
    </xf>
    <xf numFmtId="0" fontId="24" fillId="18" borderId="0" xfId="0" applyFont="1" applyFill="1" applyAlignment="1">
      <alignment horizontal="center"/>
    </xf>
    <xf numFmtId="0" fontId="24" fillId="10" borderId="0" xfId="0" applyFont="1" applyFill="1" applyAlignment="1">
      <alignment horizontal="center" vertical="center"/>
    </xf>
    <xf numFmtId="0" fontId="24" fillId="10" borderId="0" xfId="0" applyFont="1" applyFill="1" applyAlignment="1">
      <alignment horizontal="center"/>
    </xf>
    <xf numFmtId="0" fontId="24" fillId="19" borderId="0" xfId="0" applyFont="1" applyFill="1" applyAlignment="1">
      <alignment horizontal="center" vertical="center"/>
    </xf>
    <xf numFmtId="0" fontId="24" fillId="19" borderId="0" xfId="0" applyFont="1" applyFill="1" applyAlignment="1">
      <alignment horizontal="center"/>
    </xf>
    <xf numFmtId="0" fontId="25" fillId="2" borderId="1" xfId="14" applyNumberFormat="1" applyFont="1" applyFill="1" applyBorder="1" applyAlignment="1">
      <alignment horizontal="justify" vertical="center" wrapText="1"/>
    </xf>
    <xf numFmtId="0" fontId="6" fillId="2" borderId="1" xfId="14" applyNumberFormat="1" applyFont="1" applyFill="1" applyBorder="1" applyAlignment="1">
      <alignment horizontal="justify"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6" borderId="16" xfId="0" applyFont="1" applyFill="1" applyBorder="1" applyAlignment="1">
      <alignment horizontal="center" vertical="center"/>
    </xf>
    <xf numFmtId="0" fontId="11" fillId="13" borderId="16" xfId="0" applyFont="1" applyFill="1" applyBorder="1" applyAlignment="1">
      <alignment horizontal="center" vertical="center"/>
    </xf>
    <xf numFmtId="0" fontId="9" fillId="0" borderId="1" xfId="0" applyFont="1" applyBorder="1" applyAlignment="1">
      <alignment horizontal="center" vertical="center" wrapText="1"/>
    </xf>
    <xf numFmtId="0" fontId="25" fillId="2" borderId="8" xfId="14" applyNumberFormat="1" applyFont="1" applyFill="1" applyBorder="1" applyAlignment="1">
      <alignment horizontal="justify" vertical="center" wrapText="1"/>
    </xf>
    <xf numFmtId="0" fontId="6" fillId="2" borderId="6" xfId="14" applyNumberFormat="1" applyFont="1" applyFill="1" applyBorder="1" applyAlignment="1">
      <alignment horizontal="justify" vertical="center" wrapText="1"/>
    </xf>
    <xf numFmtId="0" fontId="21" fillId="17" borderId="43" xfId="0" applyFont="1" applyFill="1" applyBorder="1" applyAlignment="1">
      <alignment horizontal="center" vertical="center" wrapText="1"/>
    </xf>
    <xf numFmtId="0" fontId="21" fillId="17" borderId="44" xfId="0" applyFont="1" applyFill="1" applyBorder="1" applyAlignment="1">
      <alignment horizontal="center" vertical="center" wrapText="1"/>
    </xf>
    <xf numFmtId="0" fontId="21" fillId="17" borderId="45" xfId="0" applyFont="1" applyFill="1" applyBorder="1" applyAlignment="1">
      <alignment horizontal="center"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1" fillId="0" borderId="13" xfId="0" applyFont="1" applyBorder="1" applyAlignment="1">
      <alignment horizontal="center" vertical="center"/>
    </xf>
    <xf numFmtId="0" fontId="11" fillId="0" borderId="11" xfId="0" applyFont="1" applyBorder="1" applyAlignment="1">
      <alignment horizontal="center" vertical="center"/>
    </xf>
    <xf numFmtId="0" fontId="11" fillId="2" borderId="14" xfId="0" applyFont="1" applyFill="1" applyBorder="1" applyAlignment="1">
      <alignment horizontal="justify" vertical="center"/>
    </xf>
    <xf numFmtId="42" fontId="6" fillId="2" borderId="1" xfId="14" applyFont="1" applyFill="1" applyBorder="1" applyAlignment="1">
      <alignment horizontal="center" vertical="center" wrapText="1"/>
    </xf>
    <xf numFmtId="0" fontId="11" fillId="0" borderId="14" xfId="0" applyFont="1" applyBorder="1" applyAlignment="1">
      <alignment horizontal="center" vertical="top" wrapText="1"/>
    </xf>
    <xf numFmtId="0" fontId="22" fillId="0" borderId="14" xfId="0" applyFont="1" applyBorder="1" applyAlignment="1">
      <alignment horizontal="left" vertical="center" wrapText="1"/>
    </xf>
    <xf numFmtId="0" fontId="0" fillId="0" borderId="0" xfId="0"/>
    <xf numFmtId="0" fontId="6" fillId="2" borderId="8" xfId="14" applyNumberFormat="1" applyFont="1" applyFill="1" applyBorder="1" applyAlignment="1">
      <alignment horizontal="center" vertical="center" wrapText="1"/>
    </xf>
    <xf numFmtId="0" fontId="6" fillId="2" borderId="6" xfId="14" applyNumberFormat="1" applyFont="1" applyFill="1" applyBorder="1" applyAlignment="1">
      <alignment horizontal="center" vertical="center" wrapText="1"/>
    </xf>
    <xf numFmtId="0" fontId="11" fillId="0" borderId="4"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46" xfId="0" applyFont="1" applyBorder="1" applyAlignment="1">
      <alignment horizontal="center" vertical="center" wrapText="1"/>
    </xf>
    <xf numFmtId="0" fontId="15" fillId="0" borderId="47" xfId="0" applyFont="1" applyBorder="1" applyAlignment="1">
      <alignment horizontal="center" vertical="center" wrapText="1"/>
    </xf>
    <xf numFmtId="0" fontId="11" fillId="0" borderId="12" xfId="0" applyFont="1" applyBorder="1" applyAlignment="1">
      <alignment horizontal="center" vertical="center"/>
    </xf>
    <xf numFmtId="0" fontId="11" fillId="0" borderId="14" xfId="0" applyFont="1" applyBorder="1" applyAlignment="1">
      <alignment horizontal="center" vertical="center" wrapText="1"/>
    </xf>
    <xf numFmtId="0" fontId="11" fillId="0" borderId="49" xfId="0" applyFont="1" applyBorder="1" applyAlignment="1">
      <alignment horizontal="center" vertical="center"/>
    </xf>
    <xf numFmtId="0" fontId="11" fillId="0" borderId="48" xfId="0" applyFont="1" applyBorder="1" applyAlignment="1">
      <alignment horizontal="center" vertical="center"/>
    </xf>
    <xf numFmtId="0" fontId="11" fillId="0" borderId="10" xfId="0" applyFont="1" applyBorder="1" applyAlignment="1">
      <alignment horizontal="center" vertical="center"/>
    </xf>
    <xf numFmtId="0" fontId="13" fillId="16" borderId="48" xfId="0" applyFont="1" applyFill="1" applyBorder="1" applyAlignment="1">
      <alignment horizontal="center" vertical="center"/>
    </xf>
    <xf numFmtId="0" fontId="13" fillId="16" borderId="14"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2" borderId="14" xfId="0" applyFont="1" applyFill="1" applyBorder="1" applyAlignment="1">
      <alignment horizontal="justify" vertical="top"/>
    </xf>
    <xf numFmtId="0" fontId="1" fillId="2" borderId="14" xfId="0" applyFont="1" applyFill="1" applyBorder="1" applyAlignment="1">
      <alignment horizontal="justify" vertical="center"/>
    </xf>
    <xf numFmtId="0" fontId="11" fillId="0" borderId="14" xfId="0" applyFont="1" applyBorder="1" applyAlignment="1">
      <alignment horizontal="justify" vertical="center"/>
    </xf>
    <xf numFmtId="0" fontId="11" fillId="0" borderId="14" xfId="0" applyFont="1" applyBorder="1" applyAlignment="1">
      <alignment horizontal="left" vertical="center"/>
    </xf>
    <xf numFmtId="0" fontId="11" fillId="2" borderId="14" xfId="0" applyFont="1" applyFill="1" applyBorder="1" applyAlignment="1">
      <alignment horizontal="left" vertical="center"/>
    </xf>
    <xf numFmtId="0" fontId="11" fillId="2" borderId="50" xfId="0" applyFont="1" applyFill="1" applyBorder="1" applyAlignment="1">
      <alignment horizontal="left" vertical="center" wrapText="1"/>
    </xf>
    <xf numFmtId="0" fontId="13" fillId="2" borderId="14" xfId="0" applyFont="1" applyFill="1" applyBorder="1" applyAlignment="1">
      <alignment horizontal="center" vertical="center" wrapText="1"/>
    </xf>
    <xf numFmtId="0" fontId="11" fillId="2" borderId="14" xfId="0" applyFont="1" applyFill="1" applyBorder="1" applyAlignment="1">
      <alignment horizontal="justify" vertical="center" wrapText="1"/>
    </xf>
    <xf numFmtId="0" fontId="11" fillId="2" borderId="14" xfId="0" applyFont="1" applyFill="1" applyBorder="1" applyAlignment="1">
      <alignment horizontal="left" vertical="center" wrapText="1"/>
    </xf>
    <xf numFmtId="0" fontId="6" fillId="2" borderId="1" xfId="14" applyNumberFormat="1" applyFont="1" applyFill="1" applyBorder="1" applyAlignment="1">
      <alignment horizontal="center" vertical="center" wrapText="1"/>
    </xf>
    <xf numFmtId="42" fontId="6" fillId="2" borderId="32" xfId="14" applyFont="1" applyFill="1" applyBorder="1" applyAlignment="1">
      <alignment horizontal="center" vertical="center" wrapText="1"/>
    </xf>
    <xf numFmtId="42" fontId="6" fillId="2" borderId="31" xfId="14" applyFont="1" applyFill="1" applyBorder="1" applyAlignment="1">
      <alignment horizontal="center" vertical="center" wrapText="1"/>
    </xf>
    <xf numFmtId="0" fontId="11" fillId="0" borderId="0" xfId="0" applyFont="1" applyAlignment="1">
      <alignment horizontal="center" vertical="center"/>
    </xf>
    <xf numFmtId="0" fontId="6" fillId="0" borderId="14" xfId="0" applyFont="1" applyBorder="1" applyAlignment="1">
      <alignment horizontal="center" vertical="center" wrapText="1"/>
    </xf>
    <xf numFmtId="0" fontId="9" fillId="0" borderId="5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4"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0" borderId="51" xfId="0" applyFont="1" applyBorder="1" applyAlignment="1">
      <alignment horizontal="center" vertical="center" wrapText="1"/>
    </xf>
    <xf numFmtId="0" fontId="23" fillId="0" borderId="51" xfId="0" applyFont="1" applyBorder="1" applyAlignment="1">
      <alignment horizontal="left" vertical="center" wrapText="1"/>
    </xf>
    <xf numFmtId="0" fontId="23" fillId="0" borderId="50" xfId="0" applyFont="1" applyBorder="1" applyAlignment="1">
      <alignment horizontal="left" vertical="center" wrapText="1"/>
    </xf>
    <xf numFmtId="42" fontId="6" fillId="2" borderId="9" xfId="14" applyFont="1" applyFill="1" applyBorder="1" applyAlignment="1">
      <alignment horizontal="center" vertical="center" wrapText="1"/>
    </xf>
    <xf numFmtId="42" fontId="6" fillId="2" borderId="6" xfId="14" applyFont="1" applyFill="1" applyBorder="1" applyAlignment="1">
      <alignment horizontal="center" vertical="center" wrapText="1"/>
    </xf>
    <xf numFmtId="0" fontId="6" fillId="0" borderId="30" xfId="14" applyNumberFormat="1" applyFont="1" applyFill="1" applyBorder="1" applyAlignment="1">
      <alignment horizontal="center" vertical="center" wrapText="1"/>
    </xf>
    <xf numFmtId="0" fontId="6" fillId="0" borderId="31" xfId="14" applyNumberFormat="1" applyFont="1" applyFill="1" applyBorder="1" applyAlignment="1">
      <alignment horizontal="center" vertical="center" wrapText="1"/>
    </xf>
    <xf numFmtId="0" fontId="6" fillId="2" borderId="8" xfId="14" applyNumberFormat="1" applyFont="1" applyFill="1" applyBorder="1" applyAlignment="1">
      <alignment horizontal="justify" vertical="center" wrapText="1"/>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1" fillId="0" borderId="14" xfId="0" applyFont="1" applyBorder="1" applyAlignment="1">
      <alignment horizontal="left" vertical="center" wrapText="1"/>
    </xf>
    <xf numFmtId="0" fontId="11" fillId="7" borderId="3" xfId="0" applyFont="1" applyFill="1" applyBorder="1" applyAlignment="1">
      <alignment horizontal="center"/>
    </xf>
    <xf numFmtId="0" fontId="11" fillId="7" borderId="4" xfId="0" applyFont="1" applyFill="1" applyBorder="1" applyAlignment="1">
      <alignment horizontal="center"/>
    </xf>
    <xf numFmtId="0" fontId="11" fillId="7" borderId="2" xfId="0" applyFont="1" applyFill="1" applyBorder="1" applyAlignment="1">
      <alignment horizontal="center"/>
    </xf>
    <xf numFmtId="0" fontId="11" fillId="2" borderId="28" xfId="0" applyFont="1" applyFill="1" applyBorder="1" applyAlignment="1">
      <alignment horizontal="justify" vertical="center"/>
    </xf>
    <xf numFmtId="0" fontId="11" fillId="2" borderId="29" xfId="0" applyFont="1" applyFill="1" applyBorder="1" applyAlignment="1">
      <alignment horizontal="justify" vertical="center"/>
    </xf>
    <xf numFmtId="0" fontId="11" fillId="0" borderId="21" xfId="0" applyFont="1" applyBorder="1" applyAlignment="1">
      <alignment horizontal="center" vertical="center"/>
    </xf>
    <xf numFmtId="0" fontId="11" fillId="0" borderId="27" xfId="0" applyFont="1" applyBorder="1" applyAlignment="1">
      <alignment horizontal="center" vertical="center"/>
    </xf>
    <xf numFmtId="0" fontId="15" fillId="0" borderId="46" xfId="0" applyFont="1" applyBorder="1" applyAlignment="1">
      <alignment horizontal="center" vertical="center"/>
    </xf>
    <xf numFmtId="0" fontId="15" fillId="0" borderId="9" xfId="0" applyFont="1" applyBorder="1" applyAlignment="1">
      <alignment horizontal="center" vertical="center"/>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0" xfId="0" applyFont="1" applyAlignment="1">
      <alignment horizontal="center" vertical="center" wrapText="1"/>
    </xf>
    <xf numFmtId="0" fontId="15" fillId="0" borderId="14" xfId="0" applyFont="1" applyBorder="1" applyAlignment="1">
      <alignment horizontal="center" vertical="center" wrapText="1"/>
    </xf>
    <xf numFmtId="0" fontId="15" fillId="0" borderId="14" xfId="0" applyFont="1" applyBorder="1" applyAlignment="1">
      <alignment horizontal="left" vertical="center" wrapText="1"/>
    </xf>
    <xf numFmtId="0" fontId="15" fillId="0" borderId="6" xfId="0" applyFont="1" applyBorder="1" applyAlignment="1">
      <alignment horizontal="left" vertical="center" wrapText="1"/>
    </xf>
    <xf numFmtId="0" fontId="23" fillId="0" borderId="46" xfId="0" applyFont="1" applyBorder="1" applyAlignment="1">
      <alignment horizontal="center" vertical="center" wrapText="1"/>
    </xf>
    <xf numFmtId="42" fontId="6" fillId="2" borderId="25" xfId="14" applyFont="1" applyFill="1" applyBorder="1" applyAlignment="1">
      <alignment horizontal="center" vertical="center" wrapText="1"/>
    </xf>
    <xf numFmtId="0" fontId="11" fillId="0" borderId="12" xfId="0" applyFont="1" applyBorder="1" applyAlignment="1">
      <alignment horizontal="left" vertical="center"/>
    </xf>
    <xf numFmtId="0" fontId="11" fillId="0" borderId="11" xfId="0" applyFont="1" applyBorder="1" applyAlignment="1">
      <alignment horizontal="left" vertical="center"/>
    </xf>
    <xf numFmtId="0" fontId="11" fillId="0" borderId="3" xfId="0" applyFont="1" applyBorder="1" applyAlignment="1">
      <alignment horizontal="center" vertical="center"/>
    </xf>
    <xf numFmtId="0" fontId="11" fillId="0" borderId="2" xfId="0" applyFont="1" applyBorder="1" applyAlignment="1">
      <alignment horizontal="left" vertical="center" wrapText="1"/>
    </xf>
    <xf numFmtId="0" fontId="11" fillId="0" borderId="2" xfId="0" applyFont="1" applyBorder="1" applyAlignment="1">
      <alignment horizontal="left" vertical="center"/>
    </xf>
    <xf numFmtId="0" fontId="6" fillId="2" borderId="25" xfId="14" applyNumberFormat="1" applyFont="1" applyFill="1" applyBorder="1" applyAlignment="1">
      <alignment horizontal="center" vertical="center" wrapText="1"/>
    </xf>
    <xf numFmtId="49" fontId="6" fillId="2" borderId="1" xfId="14" applyNumberFormat="1" applyFont="1" applyFill="1" applyBorder="1" applyAlignment="1">
      <alignment horizontal="center" vertical="center" wrapText="1"/>
    </xf>
    <xf numFmtId="0" fontId="11" fillId="0" borderId="2" xfId="0" applyFont="1" applyBorder="1" applyAlignment="1">
      <alignment horizontal="center" vertical="center"/>
    </xf>
    <xf numFmtId="0" fontId="8" fillId="2" borderId="9" xfId="14" applyNumberFormat="1" applyFont="1" applyFill="1" applyBorder="1" applyAlignment="1">
      <alignment horizontal="left" vertical="top" wrapText="1"/>
    </xf>
    <xf numFmtId="42" fontId="6" fillId="2" borderId="8" xfId="14" applyFont="1" applyFill="1" applyBorder="1" applyAlignment="1">
      <alignment horizontal="center" vertical="center" wrapText="1"/>
    </xf>
    <xf numFmtId="0" fontId="6" fillId="2" borderId="1" xfId="14" applyNumberFormat="1" applyFont="1" applyFill="1" applyBorder="1" applyAlignment="1">
      <alignment horizontal="center" vertical="top" wrapText="1"/>
    </xf>
    <xf numFmtId="49" fontId="6" fillId="2" borderId="32" xfId="14" applyNumberFormat="1" applyFont="1" applyFill="1" applyBorder="1" applyAlignment="1">
      <alignment horizontal="center" vertical="center" wrapText="1"/>
    </xf>
    <xf numFmtId="49" fontId="6" fillId="2" borderId="31" xfId="14" applyNumberFormat="1" applyFont="1" applyFill="1" applyBorder="1" applyAlignment="1">
      <alignment horizontal="center" vertical="center" wrapText="1"/>
    </xf>
    <xf numFmtId="0" fontId="6" fillId="2" borderId="32" xfId="14" applyNumberFormat="1" applyFont="1" applyFill="1" applyBorder="1" applyAlignment="1">
      <alignment horizontal="center" vertical="center" wrapText="1"/>
    </xf>
    <xf numFmtId="0" fontId="6" fillId="2" borderId="31" xfId="14" applyNumberFormat="1" applyFont="1" applyFill="1" applyBorder="1" applyAlignment="1">
      <alignment horizontal="center" vertical="center" wrapText="1"/>
    </xf>
    <xf numFmtId="0" fontId="8" fillId="0" borderId="8" xfId="0" applyFont="1" applyBorder="1" applyAlignment="1">
      <alignment horizontal="center" wrapText="1"/>
    </xf>
    <xf numFmtId="0" fontId="8" fillId="0" borderId="6" xfId="0" applyFont="1" applyBorder="1" applyAlignment="1">
      <alignment horizontal="center" wrapText="1"/>
    </xf>
    <xf numFmtId="0" fontId="8" fillId="2" borderId="9" xfId="14" applyNumberFormat="1" applyFont="1" applyFill="1" applyBorder="1" applyAlignment="1">
      <alignment horizontal="justify" vertical="top" wrapText="1"/>
    </xf>
    <xf numFmtId="0" fontId="6" fillId="2" borderId="6" xfId="14" applyNumberFormat="1" applyFont="1" applyFill="1" applyBorder="1" applyAlignment="1">
      <alignment horizontal="justify" vertical="top" wrapText="1"/>
    </xf>
    <xf numFmtId="0" fontId="25" fillId="2" borderId="9" xfId="14" applyNumberFormat="1" applyFont="1" applyFill="1" applyBorder="1" applyAlignment="1">
      <alignment horizontal="justify" vertical="top" wrapText="1"/>
    </xf>
    <xf numFmtId="49" fontId="6" fillId="2" borderId="30" xfId="14" applyNumberFormat="1" applyFont="1" applyFill="1" applyBorder="1" applyAlignment="1">
      <alignment horizontal="center" vertical="center" wrapText="1"/>
    </xf>
    <xf numFmtId="49" fontId="6" fillId="2" borderId="25" xfId="14" applyNumberFormat="1" applyFont="1" applyFill="1" applyBorder="1" applyAlignment="1">
      <alignment horizontal="center" vertical="center" wrapText="1"/>
    </xf>
    <xf numFmtId="49" fontId="6" fillId="2" borderId="1" xfId="14" applyNumberFormat="1" applyFont="1" applyFill="1" applyBorder="1" applyAlignment="1">
      <alignment horizontal="justify" vertical="center" wrapText="1"/>
    </xf>
    <xf numFmtId="49" fontId="6" fillId="2" borderId="8" xfId="14" applyNumberFormat="1" applyFont="1" applyFill="1" applyBorder="1" applyAlignment="1">
      <alignment horizontal="center" vertical="center" wrapText="1"/>
    </xf>
    <xf numFmtId="49" fontId="6" fillId="2" borderId="6" xfId="14" applyNumberFormat="1" applyFont="1" applyFill="1" applyBorder="1" applyAlignment="1">
      <alignment horizontal="center" vertical="center" wrapText="1"/>
    </xf>
    <xf numFmtId="0" fontId="6" fillId="2" borderId="9" xfId="14" applyNumberFormat="1" applyFont="1" applyFill="1" applyBorder="1" applyAlignment="1">
      <alignment horizontal="justify" vertical="top" wrapText="1"/>
    </xf>
    <xf numFmtId="0" fontId="15" fillId="0" borderId="54" xfId="0" applyFont="1" applyBorder="1" applyAlignment="1">
      <alignment horizontal="center" vertical="center" wrapText="1"/>
    </xf>
    <xf numFmtId="0" fontId="14" fillId="8" borderId="17" xfId="0" applyFont="1" applyFill="1" applyBorder="1" applyAlignment="1">
      <alignment horizontal="left" vertical="center" wrapText="1"/>
    </xf>
    <xf numFmtId="0" fontId="14" fillId="8" borderId="18" xfId="0" applyFont="1" applyFill="1" applyBorder="1" applyAlignment="1">
      <alignment horizontal="left" vertical="center" wrapText="1"/>
    </xf>
    <xf numFmtId="0" fontId="14" fillId="8" borderId="19" xfId="0" applyFont="1" applyFill="1" applyBorder="1" applyAlignment="1">
      <alignment horizontal="left" vertical="center" wrapText="1"/>
    </xf>
    <xf numFmtId="0" fontId="2" fillId="0" borderId="2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2" fillId="0" borderId="1" xfId="0" applyFont="1" applyBorder="1" applyAlignment="1">
      <alignment horizontal="center" vertical="center" wrapText="1"/>
    </xf>
    <xf numFmtId="0" fontId="11" fillId="0" borderId="4" xfId="14" applyNumberFormat="1" applyFont="1" applyFill="1" applyBorder="1" applyAlignment="1">
      <alignment horizontal="left" vertical="center" wrapText="1"/>
    </xf>
    <xf numFmtId="0" fontId="11" fillId="0" borderId="23" xfId="14" applyNumberFormat="1" applyFont="1" applyFill="1" applyBorder="1" applyAlignment="1">
      <alignment horizontal="left" vertical="center" wrapText="1"/>
    </xf>
    <xf numFmtId="0" fontId="6" fillId="2" borderId="8" xfId="14" applyNumberFormat="1" applyFont="1" applyFill="1" applyBorder="1" applyAlignment="1">
      <alignment horizontal="center" vertical="top" wrapText="1"/>
    </xf>
    <xf numFmtId="0" fontId="6" fillId="2" borderId="6" xfId="14" applyNumberFormat="1" applyFont="1" applyFill="1" applyBorder="1" applyAlignment="1">
      <alignment horizontal="center" vertical="top" wrapText="1"/>
    </xf>
    <xf numFmtId="0" fontId="8" fillId="2" borderId="8" xfId="14" applyNumberFormat="1" applyFont="1" applyFill="1" applyBorder="1" applyAlignment="1">
      <alignment horizontal="justify" vertical="center" wrapText="1"/>
    </xf>
    <xf numFmtId="0" fontId="25" fillId="2" borderId="14" xfId="14" applyNumberFormat="1" applyFont="1" applyFill="1" applyBorder="1" applyAlignment="1">
      <alignment horizontal="justify" vertical="center" wrapText="1"/>
    </xf>
    <xf numFmtId="0" fontId="6" fillId="2" borderId="14" xfId="14" applyNumberFormat="1" applyFont="1" applyFill="1" applyBorder="1" applyAlignment="1">
      <alignment horizontal="justify" vertical="center" wrapText="1"/>
    </xf>
    <xf numFmtId="0" fontId="11" fillId="0" borderId="14" xfId="0" applyFont="1" applyBorder="1" applyAlignment="1">
      <alignment horizontal="center" vertical="center"/>
    </xf>
    <xf numFmtId="0" fontId="22" fillId="0" borderId="14" xfId="0" applyFont="1" applyBorder="1" applyAlignment="1">
      <alignment horizontal="center" vertical="center" wrapText="1"/>
    </xf>
    <xf numFmtId="0" fontId="22" fillId="0" borderId="14" xfId="0" applyFont="1" applyBorder="1" applyAlignment="1">
      <alignment horizontal="center" vertical="center"/>
    </xf>
    <xf numFmtId="0" fontId="15" fillId="0" borderId="9" xfId="0" applyFont="1" applyBorder="1" applyAlignment="1">
      <alignment horizontal="center" vertical="center" wrapText="1"/>
    </xf>
    <xf numFmtId="0" fontId="21" fillId="17" borderId="52" xfId="0" applyFont="1" applyFill="1" applyBorder="1" applyAlignment="1">
      <alignment horizontal="center" vertical="center" wrapText="1"/>
    </xf>
    <xf numFmtId="0" fontId="11" fillId="0" borderId="51" xfId="0" applyFont="1" applyBorder="1" applyAlignment="1">
      <alignment horizontal="center"/>
    </xf>
    <xf numFmtId="0" fontId="11" fillId="0" borderId="53" xfId="0" applyFont="1" applyBorder="1" applyAlignment="1">
      <alignment horizontal="center"/>
    </xf>
    <xf numFmtId="0" fontId="11" fillId="0" borderId="50" xfId="0" applyFont="1" applyBorder="1" applyAlignment="1">
      <alignment horizontal="center"/>
    </xf>
    <xf numFmtId="0" fontId="15" fillId="0" borderId="16" xfId="0" applyFont="1" applyBorder="1" applyAlignment="1">
      <alignment horizontal="center" vertical="center" wrapText="1"/>
    </xf>
    <xf numFmtId="0" fontId="11" fillId="0" borderId="6" xfId="0" applyFont="1" applyBorder="1" applyAlignment="1">
      <alignment horizontal="center" vertical="center" wrapText="1"/>
    </xf>
    <xf numFmtId="0" fontId="11" fillId="2" borderId="28" xfId="0" applyFont="1" applyFill="1" applyBorder="1" applyAlignment="1">
      <alignment horizontal="left" vertical="center" wrapText="1"/>
    </xf>
    <xf numFmtId="0" fontId="11" fillId="2" borderId="29" xfId="0" applyFont="1" applyFill="1" applyBorder="1" applyAlignment="1">
      <alignment horizontal="left" vertical="center" wrapText="1"/>
    </xf>
    <xf numFmtId="42" fontId="6" fillId="0" borderId="1" xfId="14" applyFont="1" applyFill="1" applyBorder="1" applyAlignment="1">
      <alignment horizontal="center" vertical="center" wrapText="1"/>
    </xf>
    <xf numFmtId="0" fontId="11" fillId="0" borderId="32" xfId="0" applyFont="1" applyBorder="1" applyAlignment="1">
      <alignment horizontal="center" vertical="center" wrapText="1"/>
    </xf>
    <xf numFmtId="0" fontId="11" fillId="0" borderId="3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15" fillId="0" borderId="8" xfId="0" applyFont="1" applyBorder="1" applyAlignment="1">
      <alignment horizontal="center" wrapText="1"/>
    </xf>
    <xf numFmtId="0" fontId="15" fillId="0" borderId="9" xfId="0" applyFont="1" applyBorder="1" applyAlignment="1">
      <alignment horizontal="center" wrapText="1"/>
    </xf>
    <xf numFmtId="0" fontId="15" fillId="0" borderId="6" xfId="0" applyFont="1" applyBorder="1" applyAlignment="1">
      <alignment horizont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11" fillId="0" borderId="24" xfId="0" applyFont="1" applyBorder="1" applyAlignment="1">
      <alignment vertical="center" wrapText="1"/>
    </xf>
    <xf numFmtId="0" fontId="11" fillId="0" borderId="28" xfId="0" applyFont="1" applyBorder="1" applyAlignment="1">
      <alignment horizontal="justify" vertical="center" wrapText="1"/>
    </xf>
    <xf numFmtId="0" fontId="11" fillId="0" borderId="29" xfId="0" applyFont="1" applyBorder="1" applyAlignment="1">
      <alignment horizontal="justify" vertical="center" wrapText="1"/>
    </xf>
    <xf numFmtId="0" fontId="11" fillId="2" borderId="28" xfId="0" applyFont="1" applyFill="1" applyBorder="1" applyAlignment="1">
      <alignment horizontal="justify" vertical="center" wrapText="1"/>
    </xf>
    <xf numFmtId="0" fontId="11" fillId="2" borderId="29" xfId="0" applyFont="1" applyFill="1" applyBorder="1" applyAlignment="1">
      <alignment horizontal="justify" vertical="center" wrapText="1"/>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6" fillId="2" borderId="7" xfId="14" applyNumberFormat="1" applyFont="1" applyFill="1" applyBorder="1" applyAlignment="1">
      <alignment horizontal="center" vertical="center" wrapText="1"/>
    </xf>
    <xf numFmtId="0" fontId="6" fillId="2" borderId="5" xfId="14" applyNumberFormat="1" applyFont="1" applyFill="1" applyBorder="1" applyAlignment="1">
      <alignment horizontal="center" vertical="center" wrapText="1"/>
    </xf>
    <xf numFmtId="0" fontId="11" fillId="0" borderId="11" xfId="0" applyFont="1" applyBorder="1" applyAlignment="1">
      <alignment horizontal="center" vertical="center" wrapText="1"/>
    </xf>
    <xf numFmtId="0" fontId="9" fillId="0" borderId="14" xfId="0" applyFont="1" applyBorder="1" applyAlignment="1">
      <alignment horizontal="center" vertical="center" wrapText="1"/>
    </xf>
    <xf numFmtId="0" fontId="11" fillId="0" borderId="33" xfId="0" applyFont="1" applyBorder="1" applyAlignment="1">
      <alignment horizontal="left" vertical="center" wrapText="1"/>
    </xf>
    <xf numFmtId="0" fontId="11" fillId="0" borderId="24" xfId="0" applyFont="1" applyBorder="1" applyAlignment="1">
      <alignment horizontal="left" vertical="center" wrapText="1"/>
    </xf>
    <xf numFmtId="0" fontId="1" fillId="0" borderId="28" xfId="0" applyFont="1" applyBorder="1" applyAlignment="1">
      <alignment horizontal="justify" vertical="center" wrapText="1"/>
    </xf>
    <xf numFmtId="0" fontId="1" fillId="0" borderId="29" xfId="0" applyFont="1" applyBorder="1" applyAlignment="1">
      <alignment horizontal="justify" vertical="center" wrapText="1"/>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2" borderId="24" xfId="0" applyFont="1" applyFill="1" applyBorder="1" applyAlignment="1">
      <alignment horizontal="justify" vertical="center" wrapText="1"/>
    </xf>
    <xf numFmtId="0" fontId="11" fillId="0" borderId="24" xfId="0" applyFont="1" applyBorder="1" applyAlignment="1">
      <alignment horizontal="justify" vertical="center" wrapText="1"/>
    </xf>
    <xf numFmtId="0" fontId="11" fillId="0" borderId="9" xfId="0" applyFont="1" applyBorder="1" applyAlignment="1">
      <alignment horizontal="center" vertical="center"/>
    </xf>
    <xf numFmtId="0" fontId="11" fillId="0" borderId="28" xfId="0" applyFont="1" applyBorder="1" applyAlignment="1">
      <alignment horizontal="justify" vertical="top" wrapText="1"/>
    </xf>
    <xf numFmtId="0" fontId="11" fillId="0" borderId="29" xfId="0" applyFont="1" applyBorder="1" applyAlignment="1">
      <alignment horizontal="justify" vertical="top" wrapText="1"/>
    </xf>
    <xf numFmtId="0" fontId="11" fillId="0" borderId="0" xfId="0" applyFont="1" applyAlignment="1">
      <alignment horizontal="center"/>
    </xf>
    <xf numFmtId="0" fontId="15" fillId="0" borderId="8" xfId="0" applyFont="1" applyBorder="1" applyAlignment="1">
      <alignment horizontal="center" vertical="top" wrapText="1"/>
    </xf>
    <xf numFmtId="0" fontId="15" fillId="0" borderId="9" xfId="0" applyFont="1" applyBorder="1" applyAlignment="1">
      <alignment horizontal="center" vertical="top" wrapText="1"/>
    </xf>
    <xf numFmtId="0" fontId="15" fillId="0" borderId="6" xfId="0" applyFont="1" applyBorder="1" applyAlignment="1">
      <alignment horizontal="center" vertical="top" wrapText="1"/>
    </xf>
    <xf numFmtId="0" fontId="13" fillId="5" borderId="22" xfId="0" applyFont="1" applyFill="1" applyBorder="1" applyAlignment="1">
      <alignment horizontal="left" vertical="center" wrapText="1"/>
    </xf>
    <xf numFmtId="0" fontId="13" fillId="5" borderId="4" xfId="0" applyFont="1" applyFill="1" applyBorder="1" applyAlignment="1">
      <alignment horizontal="left" vertical="center" wrapText="1"/>
    </xf>
    <xf numFmtId="0" fontId="13" fillId="5" borderId="23" xfId="0" applyFont="1" applyFill="1" applyBorder="1" applyAlignment="1">
      <alignment horizontal="left"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3" xfId="0" applyFont="1" applyBorder="1" applyAlignment="1">
      <alignment horizontal="center" vertical="center" wrapText="1"/>
    </xf>
    <xf numFmtId="0" fontId="11" fillId="4" borderId="28" xfId="0" applyFont="1" applyFill="1" applyBorder="1" applyAlignment="1">
      <alignment horizontal="left" vertical="center" wrapText="1"/>
    </xf>
    <xf numFmtId="0" fontId="11" fillId="4" borderId="29" xfId="0" applyFont="1" applyFill="1" applyBorder="1" applyAlignment="1">
      <alignment horizontal="left"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 fillId="4" borderId="28" xfId="0" applyFont="1" applyFill="1" applyBorder="1" applyAlignment="1">
      <alignment horizontal="left" vertical="center" wrapText="1"/>
    </xf>
    <xf numFmtId="0" fontId="1" fillId="4" borderId="29"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12" borderId="8" xfId="0" applyFont="1" applyFill="1" applyBorder="1" applyAlignment="1">
      <alignment horizontal="center" vertical="center" wrapText="1"/>
    </xf>
    <xf numFmtId="0" fontId="11" fillId="12" borderId="9" xfId="0" applyFont="1" applyFill="1" applyBorder="1" applyAlignment="1">
      <alignment horizontal="center" vertical="center" wrapText="1"/>
    </xf>
    <xf numFmtId="0" fontId="11" fillId="14" borderId="28" xfId="0" applyFont="1" applyFill="1" applyBorder="1" applyAlignment="1">
      <alignment horizontal="left" vertical="center" wrapText="1"/>
    </xf>
    <xf numFmtId="0" fontId="11" fillId="14" borderId="33" xfId="0" applyFont="1" applyFill="1" applyBorder="1" applyAlignment="1">
      <alignment horizontal="left" vertical="center" wrapText="1"/>
    </xf>
    <xf numFmtId="0" fontId="15" fillId="14" borderId="8" xfId="0" applyFont="1" applyFill="1" applyBorder="1" applyAlignment="1">
      <alignment horizontal="center" vertical="top" wrapText="1"/>
    </xf>
    <xf numFmtId="0" fontId="15" fillId="14" borderId="9" xfId="0" applyFont="1" applyFill="1" applyBorder="1" applyAlignment="1">
      <alignment horizontal="center" vertical="top" wrapText="1"/>
    </xf>
    <xf numFmtId="0" fontId="15" fillId="14" borderId="6" xfId="0" applyFont="1" applyFill="1" applyBorder="1" applyAlignment="1">
      <alignment horizontal="center" vertical="top" wrapText="1"/>
    </xf>
    <xf numFmtId="0" fontId="11" fillId="4" borderId="1" xfId="0" applyFont="1" applyFill="1" applyBorder="1" applyAlignment="1">
      <alignment horizontal="left" vertical="center" wrapText="1"/>
    </xf>
    <xf numFmtId="0" fontId="15" fillId="4" borderId="1" xfId="0" applyFont="1" applyFill="1" applyBorder="1" applyAlignment="1">
      <alignment horizontal="center" vertical="center"/>
    </xf>
    <xf numFmtId="0" fontId="11" fillId="14" borderId="29"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13" borderId="40" xfId="0" applyFont="1" applyFill="1" applyBorder="1" applyAlignment="1">
      <alignment horizontal="left" vertical="center" wrapText="1"/>
    </xf>
    <xf numFmtId="0" fontId="11" fillId="13" borderId="26" xfId="0" applyFont="1" applyFill="1" applyBorder="1" applyAlignment="1">
      <alignment horizontal="left" vertical="center" wrapText="1"/>
    </xf>
    <xf numFmtId="0" fontId="15" fillId="4" borderId="1" xfId="0" applyFont="1" applyFill="1" applyBorder="1" applyAlignment="1">
      <alignment horizontal="center" wrapText="1"/>
    </xf>
    <xf numFmtId="0" fontId="17" fillId="11" borderId="8" xfId="0" applyFont="1" applyFill="1" applyBorder="1" applyAlignment="1">
      <alignment horizontal="left" vertical="center" wrapText="1"/>
    </xf>
    <xf numFmtId="0" fontId="17" fillId="11" borderId="6" xfId="0" applyFont="1" applyFill="1" applyBorder="1" applyAlignment="1">
      <alignment horizontal="left" vertical="center" wrapText="1"/>
    </xf>
    <xf numFmtId="0" fontId="17" fillId="11" borderId="38" xfId="0" applyFont="1" applyFill="1" applyBorder="1" applyAlignment="1">
      <alignment horizontal="center"/>
    </xf>
    <xf numFmtId="0" fontId="17" fillId="11" borderId="9" xfId="0" applyFont="1" applyFill="1" applyBorder="1" applyAlignment="1">
      <alignment horizontal="left" vertical="center" wrapText="1"/>
    </xf>
    <xf numFmtId="0" fontId="17" fillId="0" borderId="3" xfId="0" applyFont="1" applyBorder="1" applyAlignment="1">
      <alignment horizontal="center" wrapText="1"/>
    </xf>
    <xf numFmtId="0" fontId="17" fillId="0" borderId="2" xfId="0" applyFont="1" applyBorder="1" applyAlignment="1">
      <alignment horizontal="center" wrapText="1"/>
    </xf>
    <xf numFmtId="0" fontId="17" fillId="0" borderId="1" xfId="0" applyFont="1" applyBorder="1" applyAlignment="1">
      <alignment horizontal="center" wrapText="1"/>
    </xf>
    <xf numFmtId="0" fontId="17" fillId="11" borderId="5" xfId="0" applyFont="1" applyFill="1" applyBorder="1" applyAlignment="1">
      <alignment horizontal="center"/>
    </xf>
    <xf numFmtId="0" fontId="17" fillId="11" borderId="11" xfId="0" applyFont="1" applyFill="1" applyBorder="1" applyAlignment="1">
      <alignment horizont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center" vertical="top" wrapText="1"/>
    </xf>
    <xf numFmtId="0" fontId="0" fillId="0" borderId="9" xfId="0" applyBorder="1" applyAlignment="1">
      <alignment horizontal="center" vertical="top"/>
    </xf>
    <xf numFmtId="0" fontId="0" fillId="0" borderId="6" xfId="0" applyBorder="1" applyAlignment="1">
      <alignment horizontal="center" vertical="top"/>
    </xf>
    <xf numFmtId="0" fontId="0" fillId="7" borderId="8" xfId="0" applyFill="1" applyBorder="1" applyAlignment="1">
      <alignment horizontal="center"/>
    </xf>
    <xf numFmtId="0" fontId="0" fillId="7" borderId="9" xfId="0" applyFill="1" applyBorder="1" applyAlignment="1">
      <alignment horizontal="center"/>
    </xf>
    <xf numFmtId="0" fontId="0" fillId="7" borderId="6" xfId="0"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6" xfId="0" applyBorder="1" applyAlignment="1">
      <alignment horizontal="center"/>
    </xf>
    <xf numFmtId="0" fontId="17" fillId="0" borderId="1" xfId="0" applyFont="1" applyBorder="1" applyAlignment="1">
      <alignment horizontal="center" vertical="center" wrapText="1"/>
    </xf>
  </cellXfs>
  <cellStyles count="19">
    <cellStyle name="Millares [0] 2" xfId="12" xr:uid="{00000000-0005-0000-0000-000000000000}"/>
    <cellStyle name="Millares [0] 2 2" xfId="17" xr:uid="{4CA5558C-686F-4484-BDC6-BDF3FE6013F0}"/>
    <cellStyle name="Millares 2" xfId="11" xr:uid="{00000000-0005-0000-0000-000001000000}"/>
    <cellStyle name="Millares 3" xfId="15" xr:uid="{00000000-0005-0000-0000-000002000000}"/>
    <cellStyle name="Moneda [0]" xfId="14" builtinId="7"/>
    <cellStyle name="Moneda [0] 2" xfId="18" xr:uid="{E2E106E1-F8FF-4ABC-8A3C-3707C4010BE8}"/>
    <cellStyle name="Normal" xfId="0" builtinId="0"/>
    <cellStyle name="Normal 2" xfId="2" xr:uid="{00000000-0005-0000-0000-000005000000}"/>
    <cellStyle name="Normal 2 2" xfId="6" xr:uid="{00000000-0005-0000-0000-000006000000}"/>
    <cellStyle name="Normal 2 3" xfId="8" xr:uid="{00000000-0005-0000-0000-000007000000}"/>
    <cellStyle name="Normal 2 4" xfId="10" xr:uid="{00000000-0005-0000-0000-000008000000}"/>
    <cellStyle name="Normal 2 5" xfId="16" xr:uid="{86A2ECFD-F204-4251-B5CC-EF1BD7A7389D}"/>
    <cellStyle name="Normal 3" xfId="1" xr:uid="{00000000-0005-0000-0000-000009000000}"/>
    <cellStyle name="Normal 4" xfId="5" xr:uid="{00000000-0005-0000-0000-00000A000000}"/>
    <cellStyle name="Porcentaje" xfId="4" builtinId="5"/>
    <cellStyle name="Porcentaje 2" xfId="3" xr:uid="{00000000-0005-0000-0000-00000C000000}"/>
    <cellStyle name="Porcentaje 3" xfId="7" xr:uid="{00000000-0005-0000-0000-00000D000000}"/>
    <cellStyle name="Porcentaje 4" xfId="13" xr:uid="{00000000-0005-0000-0000-00000E000000}"/>
    <cellStyle name="Porcentual 6" xfId="9" xr:uid="{00000000-0005-0000-0000-00000F000000}"/>
  </cellStyles>
  <dxfs count="0"/>
  <tableStyles count="0" defaultTableStyle="TableStyleMedium2" defaultPivotStyle="PivotStyleLight16"/>
  <colors>
    <mruColors>
      <color rgb="FF16674A"/>
      <color rgb="FF50B18A"/>
      <color rgb="FF6EB993"/>
      <color rgb="FFFAD0E2"/>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501324</xdr:colOff>
      <xdr:row>0</xdr:row>
      <xdr:rowOff>44098</xdr:rowOff>
    </xdr:from>
    <xdr:to>
      <xdr:col>1</xdr:col>
      <xdr:colOff>1483294</xdr:colOff>
      <xdr:row>0</xdr:row>
      <xdr:rowOff>350573</xdr:rowOff>
    </xdr:to>
    <xdr:pic>
      <xdr:nvPicPr>
        <xdr:cNvPr id="2" name="Imagen 1">
          <a:extLst>
            <a:ext uri="{FF2B5EF4-FFF2-40B4-BE49-F238E27FC236}">
              <a16:creationId xmlns:a16="http://schemas.microsoft.com/office/drawing/2014/main" id="{AE44A3EB-F594-37CF-5580-57C8C2506E6B}"/>
            </a:ext>
          </a:extLst>
        </xdr:cNvPr>
        <xdr:cNvPicPr>
          <a:picLocks noChangeAspect="1"/>
        </xdr:cNvPicPr>
      </xdr:nvPicPr>
      <xdr:blipFill>
        <a:blip xmlns:r="http://schemas.openxmlformats.org/officeDocument/2006/relationships" r:embed="rId1"/>
        <a:stretch>
          <a:fillRect/>
        </a:stretch>
      </xdr:blipFill>
      <xdr:spPr>
        <a:xfrm>
          <a:off x="798980" y="44098"/>
          <a:ext cx="981970" cy="306475"/>
        </a:xfrm>
        <a:prstGeom prst="rect">
          <a:avLst/>
        </a:prstGeom>
      </xdr:spPr>
    </xdr:pic>
    <xdr:clientData/>
  </xdr:twoCellAnchor>
  <xdr:twoCellAnchor editAs="oneCell">
    <xdr:from>
      <xdr:col>18</xdr:col>
      <xdr:colOff>1974198</xdr:colOff>
      <xdr:row>0</xdr:row>
      <xdr:rowOff>119402</xdr:rowOff>
    </xdr:from>
    <xdr:to>
      <xdr:col>19</xdr:col>
      <xdr:colOff>1949577</xdr:colOff>
      <xdr:row>0</xdr:row>
      <xdr:rowOff>724495</xdr:rowOff>
    </xdr:to>
    <xdr:pic>
      <xdr:nvPicPr>
        <xdr:cNvPr id="3" name="Imagen 2">
          <a:extLst>
            <a:ext uri="{FF2B5EF4-FFF2-40B4-BE49-F238E27FC236}">
              <a16:creationId xmlns:a16="http://schemas.microsoft.com/office/drawing/2014/main" id="{1D1566B1-C5FA-8DB6-383E-A4655FC07167}"/>
            </a:ext>
          </a:extLst>
        </xdr:cNvPr>
        <xdr:cNvPicPr>
          <a:picLocks noChangeAspect="1"/>
        </xdr:cNvPicPr>
      </xdr:nvPicPr>
      <xdr:blipFill>
        <a:blip xmlns:r="http://schemas.openxmlformats.org/officeDocument/2006/relationships" r:embed="rId2"/>
        <a:stretch>
          <a:fillRect/>
        </a:stretch>
      </xdr:blipFill>
      <xdr:spPr>
        <a:xfrm>
          <a:off x="20212809" y="119402"/>
          <a:ext cx="2497740" cy="5942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501324</xdr:colOff>
      <xdr:row>0</xdr:row>
      <xdr:rowOff>44098</xdr:rowOff>
    </xdr:from>
    <xdr:to>
      <xdr:col>1</xdr:col>
      <xdr:colOff>1483294</xdr:colOff>
      <xdr:row>0</xdr:row>
      <xdr:rowOff>350573</xdr:rowOff>
    </xdr:to>
    <xdr:pic>
      <xdr:nvPicPr>
        <xdr:cNvPr id="2" name="Imagen 1">
          <a:extLst>
            <a:ext uri="{FF2B5EF4-FFF2-40B4-BE49-F238E27FC236}">
              <a16:creationId xmlns:a16="http://schemas.microsoft.com/office/drawing/2014/main" id="{363B23AC-8829-4514-AD2E-1FF3312C50CC}"/>
            </a:ext>
          </a:extLst>
        </xdr:cNvPr>
        <xdr:cNvPicPr>
          <a:picLocks noChangeAspect="1"/>
        </xdr:cNvPicPr>
      </xdr:nvPicPr>
      <xdr:blipFill>
        <a:blip xmlns:r="http://schemas.openxmlformats.org/officeDocument/2006/relationships" r:embed="rId1"/>
        <a:stretch>
          <a:fillRect/>
        </a:stretch>
      </xdr:blipFill>
      <xdr:spPr>
        <a:xfrm>
          <a:off x="787074" y="44098"/>
          <a:ext cx="981970" cy="306475"/>
        </a:xfrm>
        <a:prstGeom prst="rect">
          <a:avLst/>
        </a:prstGeom>
      </xdr:spPr>
    </xdr:pic>
    <xdr:clientData/>
  </xdr:twoCellAnchor>
  <xdr:twoCellAnchor editAs="oneCell">
    <xdr:from>
      <xdr:col>18</xdr:col>
      <xdr:colOff>1974198</xdr:colOff>
      <xdr:row>0</xdr:row>
      <xdr:rowOff>119402</xdr:rowOff>
    </xdr:from>
    <xdr:to>
      <xdr:col>19</xdr:col>
      <xdr:colOff>1949577</xdr:colOff>
      <xdr:row>0</xdr:row>
      <xdr:rowOff>724495</xdr:rowOff>
    </xdr:to>
    <xdr:pic>
      <xdr:nvPicPr>
        <xdr:cNvPr id="3" name="Imagen 2">
          <a:extLst>
            <a:ext uri="{FF2B5EF4-FFF2-40B4-BE49-F238E27FC236}">
              <a16:creationId xmlns:a16="http://schemas.microsoft.com/office/drawing/2014/main" id="{8C836073-E009-418F-BCA2-79AE3B8FAAC5}"/>
            </a:ext>
          </a:extLst>
        </xdr:cNvPr>
        <xdr:cNvPicPr>
          <a:picLocks noChangeAspect="1"/>
        </xdr:cNvPicPr>
      </xdr:nvPicPr>
      <xdr:blipFill>
        <a:blip xmlns:r="http://schemas.openxmlformats.org/officeDocument/2006/relationships" r:embed="rId2"/>
        <a:stretch>
          <a:fillRect/>
        </a:stretch>
      </xdr:blipFill>
      <xdr:spPr>
        <a:xfrm>
          <a:off x="19824048" y="119402"/>
          <a:ext cx="2375679" cy="6050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865910</xdr:colOff>
      <xdr:row>0</xdr:row>
      <xdr:rowOff>119402</xdr:rowOff>
    </xdr:from>
    <xdr:to>
      <xdr:col>21</xdr:col>
      <xdr:colOff>968214</xdr:colOff>
      <xdr:row>1</xdr:row>
      <xdr:rowOff>516370</xdr:rowOff>
    </xdr:to>
    <xdr:pic>
      <xdr:nvPicPr>
        <xdr:cNvPr id="3" name="Imagen 2">
          <a:extLst>
            <a:ext uri="{FF2B5EF4-FFF2-40B4-BE49-F238E27FC236}">
              <a16:creationId xmlns:a16="http://schemas.microsoft.com/office/drawing/2014/main" id="{53A27A5F-4564-4C48-8BF1-05E1C17C5351}"/>
            </a:ext>
          </a:extLst>
        </xdr:cNvPr>
        <xdr:cNvPicPr>
          <a:picLocks noChangeAspect="1"/>
        </xdr:cNvPicPr>
      </xdr:nvPicPr>
      <xdr:blipFill>
        <a:blip xmlns:r="http://schemas.openxmlformats.org/officeDocument/2006/relationships" r:embed="rId1"/>
        <a:stretch>
          <a:fillRect/>
        </a:stretch>
      </xdr:blipFill>
      <xdr:spPr>
        <a:xfrm>
          <a:off x="18328410" y="119402"/>
          <a:ext cx="3479350" cy="103514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aren Niño Ramirez" id="{722DBE52-B181-4258-8B98-167758EF415B}" userId="S::karen.nino@uaesp.gov.co::928a3cdf-9e09-4c0f-9187-e6104c25882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1" dT="2024-12-24T17:15:14.92" personId="{722DBE52-B181-4258-8B98-167758EF415B}" id="{B0EEF657-8FD2-4D80-B1C1-544540CD1D3F}">
    <text>Entrega boletas de cine día del niño</text>
  </threadedComment>
  <threadedComment ref="N31" dT="2024-12-24T17:16:07.40" personId="{722DBE52-B181-4258-8B98-167758EF415B}" id="{E6C6F1C2-EC14-41AA-829A-A300D53542C7}">
    <text>Actividad de padre e hijos en el marco de vacaciones recreativas</text>
  </threadedComment>
  <threadedComment ref="B45" dT="2024-12-24T17:41:09.80" personId="{722DBE52-B181-4258-8B98-167758EF415B}" id="{463FAB88-9449-4495-962D-27B4EF0CBB0F}">
    <text>Actividad pensada en pre-pensionados</text>
  </threadedComment>
  <threadedComment ref="B59" dT="2024-12-24T17:54:03.61" personId="{722DBE52-B181-4258-8B98-167758EF415B}" id="{D89F1C22-378D-4BDF-8073-631E33A4A011}">
    <text>Asociado a clima laboral</text>
  </threadedComment>
  <threadedComment ref="G70" dT="2024-12-24T17:59:58.09" personId="{722DBE52-B181-4258-8B98-167758EF415B}" id="{5763D075-F738-47CA-A86E-4C6D18C88714}">
    <text>Este fecha es por circular distrital</text>
  </threadedComment>
  <threadedComment ref="M70" dT="2024-12-24T18:01:33.25" personId="{722DBE52-B181-4258-8B98-167758EF415B}" id="{241F6153-7A93-4D07-ADEE-34B32099359C}">
    <text>Fecha día mundial de la salud mental 10 de octubre</text>
  </threadedComment>
  <threadedComment ref="G71" dT="2024-12-24T17:59:58.09" personId="{722DBE52-B181-4258-8B98-167758EF415B}" id="{2227DFF6-8A15-4CED-8925-D526DEA88162}">
    <text>Este fecha es por circular distrital</text>
  </threadedComment>
  <threadedComment ref="M71" dT="2024-12-24T18:01:33.25" personId="{722DBE52-B181-4258-8B98-167758EF415B}" id="{E2D01931-7585-4E13-8D2A-B7001602AB19}">
    <text>Fecha día mundial de la salud mental 10 de octubre</text>
  </threadedComment>
</ThreadedComments>
</file>

<file path=xl/threadedComments/threadedComment2.xml><?xml version="1.0" encoding="utf-8"?>
<ThreadedComments xmlns="http://schemas.microsoft.com/office/spreadsheetml/2018/threadedcomments" xmlns:x="http://schemas.openxmlformats.org/spreadsheetml/2006/main">
  <threadedComment ref="A135" dT="2024-12-24T17:41:09.80" personId="{722DBE52-B181-4258-8B98-167758EF415B}" id="{0ED46A7E-1BC7-4CBD-874C-6270951685DF}">
    <text>Actividad pensada en pre-pensionados</text>
  </threadedComment>
  <threadedComment ref="A149" dT="2024-12-24T17:54:03.61" personId="{722DBE52-B181-4258-8B98-167758EF415B}" id="{289F945D-88D3-495C-BFEE-2E4C8D6017A6}">
    <text>Asociado a clima laboral</text>
  </threadedComment>
</ThreadedComments>
</file>

<file path=xl/threadedComments/threadedComment3.xml><?xml version="1.0" encoding="utf-8"?>
<ThreadedComments xmlns="http://schemas.microsoft.com/office/spreadsheetml/2018/threadedcomments" xmlns:x="http://schemas.openxmlformats.org/spreadsheetml/2006/main">
  <threadedComment ref="A138" dT="2024-12-24T17:41:09.80" personId="{722DBE52-B181-4258-8B98-167758EF415B}" id="{23F104A5-397E-4052-9A9D-B29A4A9163F9}">
    <text>Actividad pensada en pre-pensionados</text>
  </threadedComment>
  <threadedComment ref="A152" dT="2024-12-24T17:54:03.61" personId="{722DBE52-B181-4258-8B98-167758EF415B}" id="{831F3CBF-68A7-46A6-8CC1-FB672DACF27C}">
    <text>Asociado a clima laboral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60"/>
  <sheetViews>
    <sheetView zoomScale="66" zoomScaleNormal="66" workbookViewId="0">
      <pane xSplit="1" ySplit="5" topLeftCell="B78" activePane="bottomRight" state="frozen"/>
      <selection pane="topRight" activeCell="B1" sqref="B1"/>
      <selection pane="bottomLeft" activeCell="A6" sqref="A6"/>
      <selection pane="bottomRight" activeCell="B78" sqref="B78:B79"/>
    </sheetView>
  </sheetViews>
  <sheetFormatPr baseColWidth="10" defaultColWidth="9.109375" defaultRowHeight="12.75" customHeight="1" x14ac:dyDescent="0.25"/>
  <cols>
    <col min="1" max="1" width="4.33203125" style="68" customWidth="1"/>
    <col min="2" max="2" width="59.88671875" style="68" customWidth="1"/>
    <col min="3" max="3" width="14.44140625" style="68" customWidth="1"/>
    <col min="4" max="5" width="8" style="68" customWidth="1"/>
    <col min="6" max="6" width="5.44140625" style="68" customWidth="1"/>
    <col min="7" max="7" width="8" style="68" customWidth="1"/>
    <col min="8" max="8" width="7.5546875" style="68" customWidth="1"/>
    <col min="9" max="9" width="8" style="68" customWidth="1"/>
    <col min="10" max="10" width="9.109375" style="68" customWidth="1"/>
    <col min="11" max="11" width="8" style="68" customWidth="1"/>
    <col min="12" max="12" width="7.109375" style="68" bestFit="1" customWidth="1"/>
    <col min="13" max="14" width="8.109375" style="68" customWidth="1"/>
    <col min="15" max="15" width="15.88671875" style="68" customWidth="1"/>
    <col min="16" max="16" width="17" style="68" customWidth="1"/>
    <col min="17" max="17" width="25.44140625" style="69" customWidth="1"/>
    <col min="18" max="18" width="31" style="69" customWidth="1"/>
    <col min="19" max="19" width="36" style="69" customWidth="1"/>
    <col min="20" max="20" width="31.88671875" style="69" customWidth="1"/>
    <col min="21" max="33" width="11.44140625" style="68" customWidth="1"/>
    <col min="34" max="233" width="11.44140625" style="68"/>
    <col min="234" max="234" width="2.44140625" style="68" customWidth="1"/>
    <col min="235" max="235" width="40.33203125" style="68" customWidth="1"/>
    <col min="236" max="236" width="7.5546875" style="68" customWidth="1"/>
    <col min="237" max="237" width="4.33203125" style="68" customWidth="1"/>
    <col min="238" max="238" width="3" style="68" customWidth="1"/>
    <col min="239" max="239" width="5.109375" style="68" customWidth="1"/>
    <col min="240" max="240" width="1.109375" style="68" customWidth="1"/>
    <col min="241" max="241" width="3.44140625" style="68" customWidth="1"/>
    <col min="242" max="242" width="3" style="68" customWidth="1"/>
    <col min="243" max="243" width="4" style="68" customWidth="1"/>
    <col min="244" max="244" width="3.109375" style="68" customWidth="1"/>
    <col min="245" max="245" width="6.109375" style="68" customWidth="1"/>
    <col min="246" max="246" width="4.33203125" style="68" customWidth="1"/>
    <col min="247" max="247" width="1.6640625" style="68" customWidth="1"/>
    <col min="248" max="248" width="3.44140625" style="68" customWidth="1"/>
    <col min="249" max="249" width="2.6640625" style="68" customWidth="1"/>
    <col min="250" max="250" width="3.44140625" style="68" customWidth="1"/>
    <col min="251" max="251" width="3.109375" style="68" customWidth="1"/>
    <col min="252" max="252" width="5" style="68" customWidth="1"/>
    <col min="253" max="253" width="1.6640625" style="68" customWidth="1"/>
    <col min="254" max="254" width="4.88671875" style="68" customWidth="1"/>
    <col min="255" max="255" width="1.33203125" style="68" customWidth="1"/>
    <col min="256" max="256" width="5.33203125" style="68" customWidth="1"/>
    <col min="257" max="257" width="0.88671875" style="68" customWidth="1"/>
    <col min="258" max="258" width="3" style="68" customWidth="1"/>
    <col min="259" max="259" width="3.44140625" style="68" customWidth="1"/>
    <col min="260" max="260" width="10.88671875" style="68" customWidth="1"/>
    <col min="261" max="261" width="14" style="68" customWidth="1"/>
    <col min="262" max="262" width="17.109375" style="68" customWidth="1"/>
    <col min="263" max="263" width="15.5546875" style="68" customWidth="1"/>
    <col min="264" max="264" width="13.33203125" style="68" customWidth="1"/>
    <col min="265" max="265" width="12.33203125" style="68" customWidth="1"/>
    <col min="266" max="266" width="13.44140625" style="68" customWidth="1"/>
    <col min="267" max="267" width="51.109375" style="68" customWidth="1"/>
    <col min="268" max="268" width="59" style="68" customWidth="1"/>
    <col min="269" max="269" width="60.88671875" style="68" customWidth="1"/>
    <col min="270" max="270" width="42.44140625" style="68" customWidth="1"/>
    <col min="271" max="271" width="15.44140625" style="68" customWidth="1"/>
    <col min="272" max="272" width="19" style="68" customWidth="1"/>
    <col min="273" max="489" width="11.44140625" style="68"/>
    <col min="490" max="490" width="2.44140625" style="68" customWidth="1"/>
    <col min="491" max="491" width="40.33203125" style="68" customWidth="1"/>
    <col min="492" max="492" width="7.5546875" style="68" customWidth="1"/>
    <col min="493" max="493" width="4.33203125" style="68" customWidth="1"/>
    <col min="494" max="494" width="3" style="68" customWidth="1"/>
    <col min="495" max="495" width="5.109375" style="68" customWidth="1"/>
    <col min="496" max="496" width="1.109375" style="68" customWidth="1"/>
    <col min="497" max="497" width="3.44140625" style="68" customWidth="1"/>
    <col min="498" max="498" width="3" style="68" customWidth="1"/>
    <col min="499" max="499" width="4" style="68" customWidth="1"/>
    <col min="500" max="500" width="3.109375" style="68" customWidth="1"/>
    <col min="501" max="501" width="6.109375" style="68" customWidth="1"/>
    <col min="502" max="502" width="4.33203125" style="68" customWidth="1"/>
    <col min="503" max="503" width="1.6640625" style="68" customWidth="1"/>
    <col min="504" max="504" width="3.44140625" style="68" customWidth="1"/>
    <col min="505" max="505" width="2.6640625" style="68" customWidth="1"/>
    <col min="506" max="506" width="3.44140625" style="68" customWidth="1"/>
    <col min="507" max="507" width="3.109375" style="68" customWidth="1"/>
    <col min="508" max="508" width="5" style="68" customWidth="1"/>
    <col min="509" max="509" width="1.6640625" style="68" customWidth="1"/>
    <col min="510" max="510" width="4.88671875" style="68" customWidth="1"/>
    <col min="511" max="511" width="1.33203125" style="68" customWidth="1"/>
    <col min="512" max="512" width="5.33203125" style="68" customWidth="1"/>
    <col min="513" max="513" width="0.88671875" style="68" customWidth="1"/>
    <col min="514" max="514" width="3" style="68" customWidth="1"/>
    <col min="515" max="515" width="3.44140625" style="68" customWidth="1"/>
    <col min="516" max="516" width="10.88671875" style="68" customWidth="1"/>
    <col min="517" max="517" width="14" style="68" customWidth="1"/>
    <col min="518" max="518" width="17.109375" style="68" customWidth="1"/>
    <col min="519" max="519" width="15.5546875" style="68" customWidth="1"/>
    <col min="520" max="520" width="13.33203125" style="68" customWidth="1"/>
    <col min="521" max="521" width="12.33203125" style="68" customWidth="1"/>
    <col min="522" max="522" width="13.44140625" style="68" customWidth="1"/>
    <col min="523" max="523" width="51.109375" style="68" customWidth="1"/>
    <col min="524" max="524" width="59" style="68" customWidth="1"/>
    <col min="525" max="525" width="60.88671875" style="68" customWidth="1"/>
    <col min="526" max="526" width="42.44140625" style="68" customWidth="1"/>
    <col min="527" max="527" width="15.44140625" style="68" customWidth="1"/>
    <col min="528" max="528" width="19" style="68" customWidth="1"/>
    <col min="529" max="745" width="11.44140625" style="68"/>
    <col min="746" max="746" width="2.44140625" style="68" customWidth="1"/>
    <col min="747" max="747" width="40.33203125" style="68" customWidth="1"/>
    <col min="748" max="748" width="7.5546875" style="68" customWidth="1"/>
    <col min="749" max="749" width="4.33203125" style="68" customWidth="1"/>
    <col min="750" max="750" width="3" style="68" customWidth="1"/>
    <col min="751" max="751" width="5.109375" style="68" customWidth="1"/>
    <col min="752" max="752" width="1.109375" style="68" customWidth="1"/>
    <col min="753" max="753" width="3.44140625" style="68" customWidth="1"/>
    <col min="754" max="754" width="3" style="68" customWidth="1"/>
    <col min="755" max="755" width="4" style="68" customWidth="1"/>
    <col min="756" max="756" width="3.109375" style="68" customWidth="1"/>
    <col min="757" max="757" width="6.109375" style="68" customWidth="1"/>
    <col min="758" max="758" width="4.33203125" style="68" customWidth="1"/>
    <col min="759" max="759" width="1.6640625" style="68" customWidth="1"/>
    <col min="760" max="760" width="3.44140625" style="68" customWidth="1"/>
    <col min="761" max="761" width="2.6640625" style="68" customWidth="1"/>
    <col min="762" max="762" width="3.44140625" style="68" customWidth="1"/>
    <col min="763" max="763" width="3.109375" style="68" customWidth="1"/>
    <col min="764" max="764" width="5" style="68" customWidth="1"/>
    <col min="765" max="765" width="1.6640625" style="68" customWidth="1"/>
    <col min="766" max="766" width="4.88671875" style="68" customWidth="1"/>
    <col min="767" max="767" width="1.33203125" style="68" customWidth="1"/>
    <col min="768" max="768" width="5.33203125" style="68" customWidth="1"/>
    <col min="769" max="769" width="0.88671875" style="68" customWidth="1"/>
    <col min="770" max="770" width="3" style="68" customWidth="1"/>
    <col min="771" max="771" width="3.44140625" style="68" customWidth="1"/>
    <col min="772" max="772" width="10.88671875" style="68" customWidth="1"/>
    <col min="773" max="773" width="14" style="68" customWidth="1"/>
    <col min="774" max="774" width="17.109375" style="68" customWidth="1"/>
    <col min="775" max="775" width="15.5546875" style="68" customWidth="1"/>
    <col min="776" max="776" width="13.33203125" style="68" customWidth="1"/>
    <col min="777" max="777" width="12.33203125" style="68" customWidth="1"/>
    <col min="778" max="778" width="13.44140625" style="68" customWidth="1"/>
    <col min="779" max="779" width="51.109375" style="68" customWidth="1"/>
    <col min="780" max="780" width="59" style="68" customWidth="1"/>
    <col min="781" max="781" width="60.88671875" style="68" customWidth="1"/>
    <col min="782" max="782" width="42.44140625" style="68" customWidth="1"/>
    <col min="783" max="783" width="15.44140625" style="68" customWidth="1"/>
    <col min="784" max="784" width="19" style="68" customWidth="1"/>
    <col min="785" max="1001" width="11.44140625" style="68"/>
    <col min="1002" max="1002" width="2.44140625" style="68" customWidth="1"/>
    <col min="1003" max="1003" width="40.33203125" style="68" customWidth="1"/>
    <col min="1004" max="1004" width="7.5546875" style="68" customWidth="1"/>
    <col min="1005" max="1005" width="4.33203125" style="68" customWidth="1"/>
    <col min="1006" max="1006" width="3" style="68" customWidth="1"/>
    <col min="1007" max="1007" width="5.109375" style="68" customWidth="1"/>
    <col min="1008" max="1008" width="1.109375" style="68" customWidth="1"/>
    <col min="1009" max="1009" width="3.44140625" style="68" customWidth="1"/>
    <col min="1010" max="1010" width="3" style="68" customWidth="1"/>
    <col min="1011" max="1011" width="4" style="68" customWidth="1"/>
    <col min="1012" max="1012" width="3.109375" style="68" customWidth="1"/>
    <col min="1013" max="1013" width="6.109375" style="68" customWidth="1"/>
    <col min="1014" max="1014" width="4.33203125" style="68" customWidth="1"/>
    <col min="1015" max="1015" width="1.6640625" style="68" customWidth="1"/>
    <col min="1016" max="1016" width="3.44140625" style="68" customWidth="1"/>
    <col min="1017" max="1017" width="2.6640625" style="68" customWidth="1"/>
    <col min="1018" max="1018" width="3.44140625" style="68" customWidth="1"/>
    <col min="1019" max="1019" width="3.109375" style="68" customWidth="1"/>
    <col min="1020" max="1020" width="5" style="68" customWidth="1"/>
    <col min="1021" max="1021" width="1.6640625" style="68" customWidth="1"/>
    <col min="1022" max="1022" width="4.88671875" style="68" customWidth="1"/>
    <col min="1023" max="1023" width="1.33203125" style="68" customWidth="1"/>
    <col min="1024" max="1024" width="5.33203125" style="68" customWidth="1"/>
    <col min="1025" max="1025" width="0.88671875" style="68" customWidth="1"/>
    <col min="1026" max="1026" width="3" style="68" customWidth="1"/>
    <col min="1027" max="1027" width="3.44140625" style="68" customWidth="1"/>
    <col min="1028" max="1028" width="10.88671875" style="68" customWidth="1"/>
    <col min="1029" max="1029" width="14" style="68" customWidth="1"/>
    <col min="1030" max="1030" width="17.109375" style="68" customWidth="1"/>
    <col min="1031" max="1031" width="15.5546875" style="68" customWidth="1"/>
    <col min="1032" max="1032" width="13.33203125" style="68" customWidth="1"/>
    <col min="1033" max="1033" width="12.33203125" style="68" customWidth="1"/>
    <col min="1034" max="1034" width="13.44140625" style="68" customWidth="1"/>
    <col min="1035" max="1035" width="51.109375" style="68" customWidth="1"/>
    <col min="1036" max="1036" width="59" style="68" customWidth="1"/>
    <col min="1037" max="1037" width="60.88671875" style="68" customWidth="1"/>
    <col min="1038" max="1038" width="42.44140625" style="68" customWidth="1"/>
    <col min="1039" max="1039" width="15.44140625" style="68" customWidth="1"/>
    <col min="1040" max="1040" width="19" style="68" customWidth="1"/>
    <col min="1041" max="1257" width="11.44140625" style="68"/>
    <col min="1258" max="1258" width="2.44140625" style="68" customWidth="1"/>
    <col min="1259" max="1259" width="40.33203125" style="68" customWidth="1"/>
    <col min="1260" max="1260" width="7.5546875" style="68" customWidth="1"/>
    <col min="1261" max="1261" width="4.33203125" style="68" customWidth="1"/>
    <col min="1262" max="1262" width="3" style="68" customWidth="1"/>
    <col min="1263" max="1263" width="5.109375" style="68" customWidth="1"/>
    <col min="1264" max="1264" width="1.109375" style="68" customWidth="1"/>
    <col min="1265" max="1265" width="3.44140625" style="68" customWidth="1"/>
    <col min="1266" max="1266" width="3" style="68" customWidth="1"/>
    <col min="1267" max="1267" width="4" style="68" customWidth="1"/>
    <col min="1268" max="1268" width="3.109375" style="68" customWidth="1"/>
    <col min="1269" max="1269" width="6.109375" style="68" customWidth="1"/>
    <col min="1270" max="1270" width="4.33203125" style="68" customWidth="1"/>
    <col min="1271" max="1271" width="1.6640625" style="68" customWidth="1"/>
    <col min="1272" max="1272" width="3.44140625" style="68" customWidth="1"/>
    <col min="1273" max="1273" width="2.6640625" style="68" customWidth="1"/>
    <col min="1274" max="1274" width="3.44140625" style="68" customWidth="1"/>
    <col min="1275" max="1275" width="3.109375" style="68" customWidth="1"/>
    <col min="1276" max="1276" width="5" style="68" customWidth="1"/>
    <col min="1277" max="1277" width="1.6640625" style="68" customWidth="1"/>
    <col min="1278" max="1278" width="4.88671875" style="68" customWidth="1"/>
    <col min="1279" max="1279" width="1.33203125" style="68" customWidth="1"/>
    <col min="1280" max="1280" width="5.33203125" style="68" customWidth="1"/>
    <col min="1281" max="1281" width="0.88671875" style="68" customWidth="1"/>
    <col min="1282" max="1282" width="3" style="68" customWidth="1"/>
    <col min="1283" max="1283" width="3.44140625" style="68" customWidth="1"/>
    <col min="1284" max="1284" width="10.88671875" style="68" customWidth="1"/>
    <col min="1285" max="1285" width="14" style="68" customWidth="1"/>
    <col min="1286" max="1286" width="17.109375" style="68" customWidth="1"/>
    <col min="1287" max="1287" width="15.5546875" style="68" customWidth="1"/>
    <col min="1288" max="1288" width="13.33203125" style="68" customWidth="1"/>
    <col min="1289" max="1289" width="12.33203125" style="68" customWidth="1"/>
    <col min="1290" max="1290" width="13.44140625" style="68" customWidth="1"/>
    <col min="1291" max="1291" width="51.109375" style="68" customWidth="1"/>
    <col min="1292" max="1292" width="59" style="68" customWidth="1"/>
    <col min="1293" max="1293" width="60.88671875" style="68" customWidth="1"/>
    <col min="1294" max="1294" width="42.44140625" style="68" customWidth="1"/>
    <col min="1295" max="1295" width="15.44140625" style="68" customWidth="1"/>
    <col min="1296" max="1296" width="19" style="68" customWidth="1"/>
    <col min="1297" max="1513" width="11.44140625" style="68"/>
    <col min="1514" max="1514" width="2.44140625" style="68" customWidth="1"/>
    <col min="1515" max="1515" width="40.33203125" style="68" customWidth="1"/>
    <col min="1516" max="1516" width="7.5546875" style="68" customWidth="1"/>
    <col min="1517" max="1517" width="4.33203125" style="68" customWidth="1"/>
    <col min="1518" max="1518" width="3" style="68" customWidth="1"/>
    <col min="1519" max="1519" width="5.109375" style="68" customWidth="1"/>
    <col min="1520" max="1520" width="1.109375" style="68" customWidth="1"/>
    <col min="1521" max="1521" width="3.44140625" style="68" customWidth="1"/>
    <col min="1522" max="1522" width="3" style="68" customWidth="1"/>
    <col min="1523" max="1523" width="4" style="68" customWidth="1"/>
    <col min="1524" max="1524" width="3.109375" style="68" customWidth="1"/>
    <col min="1525" max="1525" width="6.109375" style="68" customWidth="1"/>
    <col min="1526" max="1526" width="4.33203125" style="68" customWidth="1"/>
    <col min="1527" max="1527" width="1.6640625" style="68" customWidth="1"/>
    <col min="1528" max="1528" width="3.44140625" style="68" customWidth="1"/>
    <col min="1529" max="1529" width="2.6640625" style="68" customWidth="1"/>
    <col min="1530" max="1530" width="3.44140625" style="68" customWidth="1"/>
    <col min="1531" max="1531" width="3.109375" style="68" customWidth="1"/>
    <col min="1532" max="1532" width="5" style="68" customWidth="1"/>
    <col min="1533" max="1533" width="1.6640625" style="68" customWidth="1"/>
    <col min="1534" max="1534" width="4.88671875" style="68" customWidth="1"/>
    <col min="1535" max="1535" width="1.33203125" style="68" customWidth="1"/>
    <col min="1536" max="1536" width="5.33203125" style="68" customWidth="1"/>
    <col min="1537" max="1537" width="0.88671875" style="68" customWidth="1"/>
    <col min="1538" max="1538" width="3" style="68" customWidth="1"/>
    <col min="1539" max="1539" width="3.44140625" style="68" customWidth="1"/>
    <col min="1540" max="1540" width="10.88671875" style="68" customWidth="1"/>
    <col min="1541" max="1541" width="14" style="68" customWidth="1"/>
    <col min="1542" max="1542" width="17.109375" style="68" customWidth="1"/>
    <col min="1543" max="1543" width="15.5546875" style="68" customWidth="1"/>
    <col min="1544" max="1544" width="13.33203125" style="68" customWidth="1"/>
    <col min="1545" max="1545" width="12.33203125" style="68" customWidth="1"/>
    <col min="1546" max="1546" width="13.44140625" style="68" customWidth="1"/>
    <col min="1547" max="1547" width="51.109375" style="68" customWidth="1"/>
    <col min="1548" max="1548" width="59" style="68" customWidth="1"/>
    <col min="1549" max="1549" width="60.88671875" style="68" customWidth="1"/>
    <col min="1550" max="1550" width="42.44140625" style="68" customWidth="1"/>
    <col min="1551" max="1551" width="15.44140625" style="68" customWidth="1"/>
    <col min="1552" max="1552" width="19" style="68" customWidth="1"/>
    <col min="1553" max="1769" width="11.44140625" style="68"/>
    <col min="1770" max="1770" width="2.44140625" style="68" customWidth="1"/>
    <col min="1771" max="1771" width="40.33203125" style="68" customWidth="1"/>
    <col min="1772" max="1772" width="7.5546875" style="68" customWidth="1"/>
    <col min="1773" max="1773" width="4.33203125" style="68" customWidth="1"/>
    <col min="1774" max="1774" width="3" style="68" customWidth="1"/>
    <col min="1775" max="1775" width="5.109375" style="68" customWidth="1"/>
    <col min="1776" max="1776" width="1.109375" style="68" customWidth="1"/>
    <col min="1777" max="1777" width="3.44140625" style="68" customWidth="1"/>
    <col min="1778" max="1778" width="3" style="68" customWidth="1"/>
    <col min="1779" max="1779" width="4" style="68" customWidth="1"/>
    <col min="1780" max="1780" width="3.109375" style="68" customWidth="1"/>
    <col min="1781" max="1781" width="6.109375" style="68" customWidth="1"/>
    <col min="1782" max="1782" width="4.33203125" style="68" customWidth="1"/>
    <col min="1783" max="1783" width="1.6640625" style="68" customWidth="1"/>
    <col min="1784" max="1784" width="3.44140625" style="68" customWidth="1"/>
    <col min="1785" max="1785" width="2.6640625" style="68" customWidth="1"/>
    <col min="1786" max="1786" width="3.44140625" style="68" customWidth="1"/>
    <col min="1787" max="1787" width="3.109375" style="68" customWidth="1"/>
    <col min="1788" max="1788" width="5" style="68" customWidth="1"/>
    <col min="1789" max="1789" width="1.6640625" style="68" customWidth="1"/>
    <col min="1790" max="1790" width="4.88671875" style="68" customWidth="1"/>
    <col min="1791" max="1791" width="1.33203125" style="68" customWidth="1"/>
    <col min="1792" max="1792" width="5.33203125" style="68" customWidth="1"/>
    <col min="1793" max="1793" width="0.88671875" style="68" customWidth="1"/>
    <col min="1794" max="1794" width="3" style="68" customWidth="1"/>
    <col min="1795" max="1795" width="3.44140625" style="68" customWidth="1"/>
    <col min="1796" max="1796" width="10.88671875" style="68" customWidth="1"/>
    <col min="1797" max="1797" width="14" style="68" customWidth="1"/>
    <col min="1798" max="1798" width="17.109375" style="68" customWidth="1"/>
    <col min="1799" max="1799" width="15.5546875" style="68" customWidth="1"/>
    <col min="1800" max="1800" width="13.33203125" style="68" customWidth="1"/>
    <col min="1801" max="1801" width="12.33203125" style="68" customWidth="1"/>
    <col min="1802" max="1802" width="13.44140625" style="68" customWidth="1"/>
    <col min="1803" max="1803" width="51.109375" style="68" customWidth="1"/>
    <col min="1804" max="1804" width="59" style="68" customWidth="1"/>
    <col min="1805" max="1805" width="60.88671875" style="68" customWidth="1"/>
    <col min="1806" max="1806" width="42.44140625" style="68" customWidth="1"/>
    <col min="1807" max="1807" width="15.44140625" style="68" customWidth="1"/>
    <col min="1808" max="1808" width="19" style="68" customWidth="1"/>
    <col min="1809" max="2025" width="11.44140625" style="68"/>
    <col min="2026" max="2026" width="2.44140625" style="68" customWidth="1"/>
    <col min="2027" max="2027" width="40.33203125" style="68" customWidth="1"/>
    <col min="2028" max="2028" width="7.5546875" style="68" customWidth="1"/>
    <col min="2029" max="2029" width="4.33203125" style="68" customWidth="1"/>
    <col min="2030" max="2030" width="3" style="68" customWidth="1"/>
    <col min="2031" max="2031" width="5.109375" style="68" customWidth="1"/>
    <col min="2032" max="2032" width="1.109375" style="68" customWidth="1"/>
    <col min="2033" max="2033" width="3.44140625" style="68" customWidth="1"/>
    <col min="2034" max="2034" width="3" style="68" customWidth="1"/>
    <col min="2035" max="2035" width="4" style="68" customWidth="1"/>
    <col min="2036" max="2036" width="3.109375" style="68" customWidth="1"/>
    <col min="2037" max="2037" width="6.109375" style="68" customWidth="1"/>
    <col min="2038" max="2038" width="4.33203125" style="68" customWidth="1"/>
    <col min="2039" max="2039" width="1.6640625" style="68" customWidth="1"/>
    <col min="2040" max="2040" width="3.44140625" style="68" customWidth="1"/>
    <col min="2041" max="2041" width="2.6640625" style="68" customWidth="1"/>
    <col min="2042" max="2042" width="3.44140625" style="68" customWidth="1"/>
    <col min="2043" max="2043" width="3.109375" style="68" customWidth="1"/>
    <col min="2044" max="2044" width="5" style="68" customWidth="1"/>
    <col min="2045" max="2045" width="1.6640625" style="68" customWidth="1"/>
    <col min="2046" max="2046" width="4.88671875" style="68" customWidth="1"/>
    <col min="2047" max="2047" width="1.33203125" style="68" customWidth="1"/>
    <col min="2048" max="2048" width="5.33203125" style="68" customWidth="1"/>
    <col min="2049" max="2049" width="0.88671875" style="68" customWidth="1"/>
    <col min="2050" max="2050" width="3" style="68" customWidth="1"/>
    <col min="2051" max="2051" width="3.44140625" style="68" customWidth="1"/>
    <col min="2052" max="2052" width="10.88671875" style="68" customWidth="1"/>
    <col min="2053" max="2053" width="14" style="68" customWidth="1"/>
    <col min="2054" max="2054" width="17.109375" style="68" customWidth="1"/>
    <col min="2055" max="2055" width="15.5546875" style="68" customWidth="1"/>
    <col min="2056" max="2056" width="13.33203125" style="68" customWidth="1"/>
    <col min="2057" max="2057" width="12.33203125" style="68" customWidth="1"/>
    <col min="2058" max="2058" width="13.44140625" style="68" customWidth="1"/>
    <col min="2059" max="2059" width="51.109375" style="68" customWidth="1"/>
    <col min="2060" max="2060" width="59" style="68" customWidth="1"/>
    <col min="2061" max="2061" width="60.88671875" style="68" customWidth="1"/>
    <col min="2062" max="2062" width="42.44140625" style="68" customWidth="1"/>
    <col min="2063" max="2063" width="15.44140625" style="68" customWidth="1"/>
    <col min="2064" max="2064" width="19" style="68" customWidth="1"/>
    <col min="2065" max="2281" width="11.44140625" style="68"/>
    <col min="2282" max="2282" width="2.44140625" style="68" customWidth="1"/>
    <col min="2283" max="2283" width="40.33203125" style="68" customWidth="1"/>
    <col min="2284" max="2284" width="7.5546875" style="68" customWidth="1"/>
    <col min="2285" max="2285" width="4.33203125" style="68" customWidth="1"/>
    <col min="2286" max="2286" width="3" style="68" customWidth="1"/>
    <col min="2287" max="2287" width="5.109375" style="68" customWidth="1"/>
    <col min="2288" max="2288" width="1.109375" style="68" customWidth="1"/>
    <col min="2289" max="2289" width="3.44140625" style="68" customWidth="1"/>
    <col min="2290" max="2290" width="3" style="68" customWidth="1"/>
    <col min="2291" max="2291" width="4" style="68" customWidth="1"/>
    <col min="2292" max="2292" width="3.109375" style="68" customWidth="1"/>
    <col min="2293" max="2293" width="6.109375" style="68" customWidth="1"/>
    <col min="2294" max="2294" width="4.33203125" style="68" customWidth="1"/>
    <col min="2295" max="2295" width="1.6640625" style="68" customWidth="1"/>
    <col min="2296" max="2296" width="3.44140625" style="68" customWidth="1"/>
    <col min="2297" max="2297" width="2.6640625" style="68" customWidth="1"/>
    <col min="2298" max="2298" width="3.44140625" style="68" customWidth="1"/>
    <col min="2299" max="2299" width="3.109375" style="68" customWidth="1"/>
    <col min="2300" max="2300" width="5" style="68" customWidth="1"/>
    <col min="2301" max="2301" width="1.6640625" style="68" customWidth="1"/>
    <col min="2302" max="2302" width="4.88671875" style="68" customWidth="1"/>
    <col min="2303" max="2303" width="1.33203125" style="68" customWidth="1"/>
    <col min="2304" max="2304" width="5.33203125" style="68" customWidth="1"/>
    <col min="2305" max="2305" width="0.88671875" style="68" customWidth="1"/>
    <col min="2306" max="2306" width="3" style="68" customWidth="1"/>
    <col min="2307" max="2307" width="3.44140625" style="68" customWidth="1"/>
    <col min="2308" max="2308" width="10.88671875" style="68" customWidth="1"/>
    <col min="2309" max="2309" width="14" style="68" customWidth="1"/>
    <col min="2310" max="2310" width="17.109375" style="68" customWidth="1"/>
    <col min="2311" max="2311" width="15.5546875" style="68" customWidth="1"/>
    <col min="2312" max="2312" width="13.33203125" style="68" customWidth="1"/>
    <col min="2313" max="2313" width="12.33203125" style="68" customWidth="1"/>
    <col min="2314" max="2314" width="13.44140625" style="68" customWidth="1"/>
    <col min="2315" max="2315" width="51.109375" style="68" customWidth="1"/>
    <col min="2316" max="2316" width="59" style="68" customWidth="1"/>
    <col min="2317" max="2317" width="60.88671875" style="68" customWidth="1"/>
    <col min="2318" max="2318" width="42.44140625" style="68" customWidth="1"/>
    <col min="2319" max="2319" width="15.44140625" style="68" customWidth="1"/>
    <col min="2320" max="2320" width="19" style="68" customWidth="1"/>
    <col min="2321" max="2537" width="11.44140625" style="68"/>
    <col min="2538" max="2538" width="2.44140625" style="68" customWidth="1"/>
    <col min="2539" max="2539" width="40.33203125" style="68" customWidth="1"/>
    <col min="2540" max="2540" width="7.5546875" style="68" customWidth="1"/>
    <col min="2541" max="2541" width="4.33203125" style="68" customWidth="1"/>
    <col min="2542" max="2542" width="3" style="68" customWidth="1"/>
    <col min="2543" max="2543" width="5.109375" style="68" customWidth="1"/>
    <col min="2544" max="2544" width="1.109375" style="68" customWidth="1"/>
    <col min="2545" max="2545" width="3.44140625" style="68" customWidth="1"/>
    <col min="2546" max="2546" width="3" style="68" customWidth="1"/>
    <col min="2547" max="2547" width="4" style="68" customWidth="1"/>
    <col min="2548" max="2548" width="3.109375" style="68" customWidth="1"/>
    <col min="2549" max="2549" width="6.109375" style="68" customWidth="1"/>
    <col min="2550" max="2550" width="4.33203125" style="68" customWidth="1"/>
    <col min="2551" max="2551" width="1.6640625" style="68" customWidth="1"/>
    <col min="2552" max="2552" width="3.44140625" style="68" customWidth="1"/>
    <col min="2553" max="2553" width="2.6640625" style="68" customWidth="1"/>
    <col min="2554" max="2554" width="3.44140625" style="68" customWidth="1"/>
    <col min="2555" max="2555" width="3.109375" style="68" customWidth="1"/>
    <col min="2556" max="2556" width="5" style="68" customWidth="1"/>
    <col min="2557" max="2557" width="1.6640625" style="68" customWidth="1"/>
    <col min="2558" max="2558" width="4.88671875" style="68" customWidth="1"/>
    <col min="2559" max="2559" width="1.33203125" style="68" customWidth="1"/>
    <col min="2560" max="2560" width="5.33203125" style="68" customWidth="1"/>
    <col min="2561" max="2561" width="0.88671875" style="68" customWidth="1"/>
    <col min="2562" max="2562" width="3" style="68" customWidth="1"/>
    <col min="2563" max="2563" width="3.44140625" style="68" customWidth="1"/>
    <col min="2564" max="2564" width="10.88671875" style="68" customWidth="1"/>
    <col min="2565" max="2565" width="14" style="68" customWidth="1"/>
    <col min="2566" max="2566" width="17.109375" style="68" customWidth="1"/>
    <col min="2567" max="2567" width="15.5546875" style="68" customWidth="1"/>
    <col min="2568" max="2568" width="13.33203125" style="68" customWidth="1"/>
    <col min="2569" max="2569" width="12.33203125" style="68" customWidth="1"/>
    <col min="2570" max="2570" width="13.44140625" style="68" customWidth="1"/>
    <col min="2571" max="2571" width="51.109375" style="68" customWidth="1"/>
    <col min="2572" max="2572" width="59" style="68" customWidth="1"/>
    <col min="2573" max="2573" width="60.88671875" style="68" customWidth="1"/>
    <col min="2574" max="2574" width="42.44140625" style="68" customWidth="1"/>
    <col min="2575" max="2575" width="15.44140625" style="68" customWidth="1"/>
    <col min="2576" max="2576" width="19" style="68" customWidth="1"/>
    <col min="2577" max="2793" width="11.44140625" style="68"/>
    <col min="2794" max="2794" width="2.44140625" style="68" customWidth="1"/>
    <col min="2795" max="2795" width="40.33203125" style="68" customWidth="1"/>
    <col min="2796" max="2796" width="7.5546875" style="68" customWidth="1"/>
    <col min="2797" max="2797" width="4.33203125" style="68" customWidth="1"/>
    <col min="2798" max="2798" width="3" style="68" customWidth="1"/>
    <col min="2799" max="2799" width="5.109375" style="68" customWidth="1"/>
    <col min="2800" max="2800" width="1.109375" style="68" customWidth="1"/>
    <col min="2801" max="2801" width="3.44140625" style="68" customWidth="1"/>
    <col min="2802" max="2802" width="3" style="68" customWidth="1"/>
    <col min="2803" max="2803" width="4" style="68" customWidth="1"/>
    <col min="2804" max="2804" width="3.109375" style="68" customWidth="1"/>
    <col min="2805" max="2805" width="6.109375" style="68" customWidth="1"/>
    <col min="2806" max="2806" width="4.33203125" style="68" customWidth="1"/>
    <col min="2807" max="2807" width="1.6640625" style="68" customWidth="1"/>
    <col min="2808" max="2808" width="3.44140625" style="68" customWidth="1"/>
    <col min="2809" max="2809" width="2.6640625" style="68" customWidth="1"/>
    <col min="2810" max="2810" width="3.44140625" style="68" customWidth="1"/>
    <col min="2811" max="2811" width="3.109375" style="68" customWidth="1"/>
    <col min="2812" max="2812" width="5" style="68" customWidth="1"/>
    <col min="2813" max="2813" width="1.6640625" style="68" customWidth="1"/>
    <col min="2814" max="2814" width="4.88671875" style="68" customWidth="1"/>
    <col min="2815" max="2815" width="1.33203125" style="68" customWidth="1"/>
    <col min="2816" max="2816" width="5.33203125" style="68" customWidth="1"/>
    <col min="2817" max="2817" width="0.88671875" style="68" customWidth="1"/>
    <col min="2818" max="2818" width="3" style="68" customWidth="1"/>
    <col min="2819" max="2819" width="3.44140625" style="68" customWidth="1"/>
    <col min="2820" max="2820" width="10.88671875" style="68" customWidth="1"/>
    <col min="2821" max="2821" width="14" style="68" customWidth="1"/>
    <col min="2822" max="2822" width="17.109375" style="68" customWidth="1"/>
    <col min="2823" max="2823" width="15.5546875" style="68" customWidth="1"/>
    <col min="2824" max="2824" width="13.33203125" style="68" customWidth="1"/>
    <col min="2825" max="2825" width="12.33203125" style="68" customWidth="1"/>
    <col min="2826" max="2826" width="13.44140625" style="68" customWidth="1"/>
    <col min="2827" max="2827" width="51.109375" style="68" customWidth="1"/>
    <col min="2828" max="2828" width="59" style="68" customWidth="1"/>
    <col min="2829" max="2829" width="60.88671875" style="68" customWidth="1"/>
    <col min="2830" max="2830" width="42.44140625" style="68" customWidth="1"/>
    <col min="2831" max="2831" width="15.44140625" style="68" customWidth="1"/>
    <col min="2832" max="2832" width="19" style="68" customWidth="1"/>
    <col min="2833" max="3049" width="11.44140625" style="68"/>
    <col min="3050" max="3050" width="2.44140625" style="68" customWidth="1"/>
    <col min="3051" max="3051" width="40.33203125" style="68" customWidth="1"/>
    <col min="3052" max="3052" width="7.5546875" style="68" customWidth="1"/>
    <col min="3053" max="3053" width="4.33203125" style="68" customWidth="1"/>
    <col min="3054" max="3054" width="3" style="68" customWidth="1"/>
    <col min="3055" max="3055" width="5.109375" style="68" customWidth="1"/>
    <col min="3056" max="3056" width="1.109375" style="68" customWidth="1"/>
    <col min="3057" max="3057" width="3.44140625" style="68" customWidth="1"/>
    <col min="3058" max="3058" width="3" style="68" customWidth="1"/>
    <col min="3059" max="3059" width="4" style="68" customWidth="1"/>
    <col min="3060" max="3060" width="3.109375" style="68" customWidth="1"/>
    <col min="3061" max="3061" width="6.109375" style="68" customWidth="1"/>
    <col min="3062" max="3062" width="4.33203125" style="68" customWidth="1"/>
    <col min="3063" max="3063" width="1.6640625" style="68" customWidth="1"/>
    <col min="3064" max="3064" width="3.44140625" style="68" customWidth="1"/>
    <col min="3065" max="3065" width="2.6640625" style="68" customWidth="1"/>
    <col min="3066" max="3066" width="3.44140625" style="68" customWidth="1"/>
    <col min="3067" max="3067" width="3.109375" style="68" customWidth="1"/>
    <col min="3068" max="3068" width="5" style="68" customWidth="1"/>
    <col min="3069" max="3069" width="1.6640625" style="68" customWidth="1"/>
    <col min="3070" max="3070" width="4.88671875" style="68" customWidth="1"/>
    <col min="3071" max="3071" width="1.33203125" style="68" customWidth="1"/>
    <col min="3072" max="3072" width="5.33203125" style="68" customWidth="1"/>
    <col min="3073" max="3073" width="0.88671875" style="68" customWidth="1"/>
    <col min="3074" max="3074" width="3" style="68" customWidth="1"/>
    <col min="3075" max="3075" width="3.44140625" style="68" customWidth="1"/>
    <col min="3076" max="3076" width="10.88671875" style="68" customWidth="1"/>
    <col min="3077" max="3077" width="14" style="68" customWidth="1"/>
    <col min="3078" max="3078" width="17.109375" style="68" customWidth="1"/>
    <col min="3079" max="3079" width="15.5546875" style="68" customWidth="1"/>
    <col min="3080" max="3080" width="13.33203125" style="68" customWidth="1"/>
    <col min="3081" max="3081" width="12.33203125" style="68" customWidth="1"/>
    <col min="3082" max="3082" width="13.44140625" style="68" customWidth="1"/>
    <col min="3083" max="3083" width="51.109375" style="68" customWidth="1"/>
    <col min="3084" max="3084" width="59" style="68" customWidth="1"/>
    <col min="3085" max="3085" width="60.88671875" style="68" customWidth="1"/>
    <col min="3086" max="3086" width="42.44140625" style="68" customWidth="1"/>
    <col min="3087" max="3087" width="15.44140625" style="68" customWidth="1"/>
    <col min="3088" max="3088" width="19" style="68" customWidth="1"/>
    <col min="3089" max="3305" width="11.44140625" style="68"/>
    <col min="3306" max="3306" width="2.44140625" style="68" customWidth="1"/>
    <col min="3307" max="3307" width="40.33203125" style="68" customWidth="1"/>
    <col min="3308" max="3308" width="7.5546875" style="68" customWidth="1"/>
    <col min="3309" max="3309" width="4.33203125" style="68" customWidth="1"/>
    <col min="3310" max="3310" width="3" style="68" customWidth="1"/>
    <col min="3311" max="3311" width="5.109375" style="68" customWidth="1"/>
    <col min="3312" max="3312" width="1.109375" style="68" customWidth="1"/>
    <col min="3313" max="3313" width="3.44140625" style="68" customWidth="1"/>
    <col min="3314" max="3314" width="3" style="68" customWidth="1"/>
    <col min="3315" max="3315" width="4" style="68" customWidth="1"/>
    <col min="3316" max="3316" width="3.109375" style="68" customWidth="1"/>
    <col min="3317" max="3317" width="6.109375" style="68" customWidth="1"/>
    <col min="3318" max="3318" width="4.33203125" style="68" customWidth="1"/>
    <col min="3319" max="3319" width="1.6640625" style="68" customWidth="1"/>
    <col min="3320" max="3320" width="3.44140625" style="68" customWidth="1"/>
    <col min="3321" max="3321" width="2.6640625" style="68" customWidth="1"/>
    <col min="3322" max="3322" width="3.44140625" style="68" customWidth="1"/>
    <col min="3323" max="3323" width="3.109375" style="68" customWidth="1"/>
    <col min="3324" max="3324" width="5" style="68" customWidth="1"/>
    <col min="3325" max="3325" width="1.6640625" style="68" customWidth="1"/>
    <col min="3326" max="3326" width="4.88671875" style="68" customWidth="1"/>
    <col min="3327" max="3327" width="1.33203125" style="68" customWidth="1"/>
    <col min="3328" max="3328" width="5.33203125" style="68" customWidth="1"/>
    <col min="3329" max="3329" width="0.88671875" style="68" customWidth="1"/>
    <col min="3330" max="3330" width="3" style="68" customWidth="1"/>
    <col min="3331" max="3331" width="3.44140625" style="68" customWidth="1"/>
    <col min="3332" max="3332" width="10.88671875" style="68" customWidth="1"/>
    <col min="3333" max="3333" width="14" style="68" customWidth="1"/>
    <col min="3334" max="3334" width="17.109375" style="68" customWidth="1"/>
    <col min="3335" max="3335" width="15.5546875" style="68" customWidth="1"/>
    <col min="3336" max="3336" width="13.33203125" style="68" customWidth="1"/>
    <col min="3337" max="3337" width="12.33203125" style="68" customWidth="1"/>
    <col min="3338" max="3338" width="13.44140625" style="68" customWidth="1"/>
    <col min="3339" max="3339" width="51.109375" style="68" customWidth="1"/>
    <col min="3340" max="3340" width="59" style="68" customWidth="1"/>
    <col min="3341" max="3341" width="60.88671875" style="68" customWidth="1"/>
    <col min="3342" max="3342" width="42.44140625" style="68" customWidth="1"/>
    <col min="3343" max="3343" width="15.44140625" style="68" customWidth="1"/>
    <col min="3344" max="3344" width="19" style="68" customWidth="1"/>
    <col min="3345" max="3561" width="11.44140625" style="68"/>
    <col min="3562" max="3562" width="2.44140625" style="68" customWidth="1"/>
    <col min="3563" max="3563" width="40.33203125" style="68" customWidth="1"/>
    <col min="3564" max="3564" width="7.5546875" style="68" customWidth="1"/>
    <col min="3565" max="3565" width="4.33203125" style="68" customWidth="1"/>
    <col min="3566" max="3566" width="3" style="68" customWidth="1"/>
    <col min="3567" max="3567" width="5.109375" style="68" customWidth="1"/>
    <col min="3568" max="3568" width="1.109375" style="68" customWidth="1"/>
    <col min="3569" max="3569" width="3.44140625" style="68" customWidth="1"/>
    <col min="3570" max="3570" width="3" style="68" customWidth="1"/>
    <col min="3571" max="3571" width="4" style="68" customWidth="1"/>
    <col min="3572" max="3572" width="3.109375" style="68" customWidth="1"/>
    <col min="3573" max="3573" width="6.109375" style="68" customWidth="1"/>
    <col min="3574" max="3574" width="4.33203125" style="68" customWidth="1"/>
    <col min="3575" max="3575" width="1.6640625" style="68" customWidth="1"/>
    <col min="3576" max="3576" width="3.44140625" style="68" customWidth="1"/>
    <col min="3577" max="3577" width="2.6640625" style="68" customWidth="1"/>
    <col min="3578" max="3578" width="3.44140625" style="68" customWidth="1"/>
    <col min="3579" max="3579" width="3.109375" style="68" customWidth="1"/>
    <col min="3580" max="3580" width="5" style="68" customWidth="1"/>
    <col min="3581" max="3581" width="1.6640625" style="68" customWidth="1"/>
    <col min="3582" max="3582" width="4.88671875" style="68" customWidth="1"/>
    <col min="3583" max="3583" width="1.33203125" style="68" customWidth="1"/>
    <col min="3584" max="3584" width="5.33203125" style="68" customWidth="1"/>
    <col min="3585" max="3585" width="0.88671875" style="68" customWidth="1"/>
    <col min="3586" max="3586" width="3" style="68" customWidth="1"/>
    <col min="3587" max="3587" width="3.44140625" style="68" customWidth="1"/>
    <col min="3588" max="3588" width="10.88671875" style="68" customWidth="1"/>
    <col min="3589" max="3589" width="14" style="68" customWidth="1"/>
    <col min="3590" max="3590" width="17.109375" style="68" customWidth="1"/>
    <col min="3591" max="3591" width="15.5546875" style="68" customWidth="1"/>
    <col min="3592" max="3592" width="13.33203125" style="68" customWidth="1"/>
    <col min="3593" max="3593" width="12.33203125" style="68" customWidth="1"/>
    <col min="3594" max="3594" width="13.44140625" style="68" customWidth="1"/>
    <col min="3595" max="3595" width="51.109375" style="68" customWidth="1"/>
    <col min="3596" max="3596" width="59" style="68" customWidth="1"/>
    <col min="3597" max="3597" width="60.88671875" style="68" customWidth="1"/>
    <col min="3598" max="3598" width="42.44140625" style="68" customWidth="1"/>
    <col min="3599" max="3599" width="15.44140625" style="68" customWidth="1"/>
    <col min="3600" max="3600" width="19" style="68" customWidth="1"/>
    <col min="3601" max="3817" width="11.44140625" style="68"/>
    <col min="3818" max="3818" width="2.44140625" style="68" customWidth="1"/>
    <col min="3819" max="3819" width="40.33203125" style="68" customWidth="1"/>
    <col min="3820" max="3820" width="7.5546875" style="68" customWidth="1"/>
    <col min="3821" max="3821" width="4.33203125" style="68" customWidth="1"/>
    <col min="3822" max="3822" width="3" style="68" customWidth="1"/>
    <col min="3823" max="3823" width="5.109375" style="68" customWidth="1"/>
    <col min="3824" max="3824" width="1.109375" style="68" customWidth="1"/>
    <col min="3825" max="3825" width="3.44140625" style="68" customWidth="1"/>
    <col min="3826" max="3826" width="3" style="68" customWidth="1"/>
    <col min="3827" max="3827" width="4" style="68" customWidth="1"/>
    <col min="3828" max="3828" width="3.109375" style="68" customWidth="1"/>
    <col min="3829" max="3829" width="6.109375" style="68" customWidth="1"/>
    <col min="3830" max="3830" width="4.33203125" style="68" customWidth="1"/>
    <col min="3831" max="3831" width="1.6640625" style="68" customWidth="1"/>
    <col min="3832" max="3832" width="3.44140625" style="68" customWidth="1"/>
    <col min="3833" max="3833" width="2.6640625" style="68" customWidth="1"/>
    <col min="3834" max="3834" width="3.44140625" style="68" customWidth="1"/>
    <col min="3835" max="3835" width="3.109375" style="68" customWidth="1"/>
    <col min="3836" max="3836" width="5" style="68" customWidth="1"/>
    <col min="3837" max="3837" width="1.6640625" style="68" customWidth="1"/>
    <col min="3838" max="3838" width="4.88671875" style="68" customWidth="1"/>
    <col min="3839" max="3839" width="1.33203125" style="68" customWidth="1"/>
    <col min="3840" max="3840" width="5.33203125" style="68" customWidth="1"/>
    <col min="3841" max="3841" width="0.88671875" style="68" customWidth="1"/>
    <col min="3842" max="3842" width="3" style="68" customWidth="1"/>
    <col min="3843" max="3843" width="3.44140625" style="68" customWidth="1"/>
    <col min="3844" max="3844" width="10.88671875" style="68" customWidth="1"/>
    <col min="3845" max="3845" width="14" style="68" customWidth="1"/>
    <col min="3846" max="3846" width="17.109375" style="68" customWidth="1"/>
    <col min="3847" max="3847" width="15.5546875" style="68" customWidth="1"/>
    <col min="3848" max="3848" width="13.33203125" style="68" customWidth="1"/>
    <col min="3849" max="3849" width="12.33203125" style="68" customWidth="1"/>
    <col min="3850" max="3850" width="13.44140625" style="68" customWidth="1"/>
    <col min="3851" max="3851" width="51.109375" style="68" customWidth="1"/>
    <col min="3852" max="3852" width="59" style="68" customWidth="1"/>
    <col min="3853" max="3853" width="60.88671875" style="68" customWidth="1"/>
    <col min="3854" max="3854" width="42.44140625" style="68" customWidth="1"/>
    <col min="3855" max="3855" width="15.44140625" style="68" customWidth="1"/>
    <col min="3856" max="3856" width="19" style="68" customWidth="1"/>
    <col min="3857" max="4073" width="11.44140625" style="68"/>
    <col min="4074" max="4074" width="2.44140625" style="68" customWidth="1"/>
    <col min="4075" max="4075" width="40.33203125" style="68" customWidth="1"/>
    <col min="4076" max="4076" width="7.5546875" style="68" customWidth="1"/>
    <col min="4077" max="4077" width="4.33203125" style="68" customWidth="1"/>
    <col min="4078" max="4078" width="3" style="68" customWidth="1"/>
    <col min="4079" max="4079" width="5.109375" style="68" customWidth="1"/>
    <col min="4080" max="4080" width="1.109375" style="68" customWidth="1"/>
    <col min="4081" max="4081" width="3.44140625" style="68" customWidth="1"/>
    <col min="4082" max="4082" width="3" style="68" customWidth="1"/>
    <col min="4083" max="4083" width="4" style="68" customWidth="1"/>
    <col min="4084" max="4084" width="3.109375" style="68" customWidth="1"/>
    <col min="4085" max="4085" width="6.109375" style="68" customWidth="1"/>
    <col min="4086" max="4086" width="4.33203125" style="68" customWidth="1"/>
    <col min="4087" max="4087" width="1.6640625" style="68" customWidth="1"/>
    <col min="4088" max="4088" width="3.44140625" style="68" customWidth="1"/>
    <col min="4089" max="4089" width="2.6640625" style="68" customWidth="1"/>
    <col min="4090" max="4090" width="3.44140625" style="68" customWidth="1"/>
    <col min="4091" max="4091" width="3.109375" style="68" customWidth="1"/>
    <col min="4092" max="4092" width="5" style="68" customWidth="1"/>
    <col min="4093" max="4093" width="1.6640625" style="68" customWidth="1"/>
    <col min="4094" max="4094" width="4.88671875" style="68" customWidth="1"/>
    <col min="4095" max="4095" width="1.33203125" style="68" customWidth="1"/>
    <col min="4096" max="4096" width="5.33203125" style="68" customWidth="1"/>
    <col min="4097" max="4097" width="0.88671875" style="68" customWidth="1"/>
    <col min="4098" max="4098" width="3" style="68" customWidth="1"/>
    <col min="4099" max="4099" width="3.44140625" style="68" customWidth="1"/>
    <col min="4100" max="4100" width="10.88671875" style="68" customWidth="1"/>
    <col min="4101" max="4101" width="14" style="68" customWidth="1"/>
    <col min="4102" max="4102" width="17.109375" style="68" customWidth="1"/>
    <col min="4103" max="4103" width="15.5546875" style="68" customWidth="1"/>
    <col min="4104" max="4104" width="13.33203125" style="68" customWidth="1"/>
    <col min="4105" max="4105" width="12.33203125" style="68" customWidth="1"/>
    <col min="4106" max="4106" width="13.44140625" style="68" customWidth="1"/>
    <col min="4107" max="4107" width="51.109375" style="68" customWidth="1"/>
    <col min="4108" max="4108" width="59" style="68" customWidth="1"/>
    <col min="4109" max="4109" width="60.88671875" style="68" customWidth="1"/>
    <col min="4110" max="4110" width="42.44140625" style="68" customWidth="1"/>
    <col min="4111" max="4111" width="15.44140625" style="68" customWidth="1"/>
    <col min="4112" max="4112" width="19" style="68" customWidth="1"/>
    <col min="4113" max="4329" width="11.44140625" style="68"/>
    <col min="4330" max="4330" width="2.44140625" style="68" customWidth="1"/>
    <col min="4331" max="4331" width="40.33203125" style="68" customWidth="1"/>
    <col min="4332" max="4332" width="7.5546875" style="68" customWidth="1"/>
    <col min="4333" max="4333" width="4.33203125" style="68" customWidth="1"/>
    <col min="4334" max="4334" width="3" style="68" customWidth="1"/>
    <col min="4335" max="4335" width="5.109375" style="68" customWidth="1"/>
    <col min="4336" max="4336" width="1.109375" style="68" customWidth="1"/>
    <col min="4337" max="4337" width="3.44140625" style="68" customWidth="1"/>
    <col min="4338" max="4338" width="3" style="68" customWidth="1"/>
    <col min="4339" max="4339" width="4" style="68" customWidth="1"/>
    <col min="4340" max="4340" width="3.109375" style="68" customWidth="1"/>
    <col min="4341" max="4341" width="6.109375" style="68" customWidth="1"/>
    <col min="4342" max="4342" width="4.33203125" style="68" customWidth="1"/>
    <col min="4343" max="4343" width="1.6640625" style="68" customWidth="1"/>
    <col min="4344" max="4344" width="3.44140625" style="68" customWidth="1"/>
    <col min="4345" max="4345" width="2.6640625" style="68" customWidth="1"/>
    <col min="4346" max="4346" width="3.44140625" style="68" customWidth="1"/>
    <col min="4347" max="4347" width="3.109375" style="68" customWidth="1"/>
    <col min="4348" max="4348" width="5" style="68" customWidth="1"/>
    <col min="4349" max="4349" width="1.6640625" style="68" customWidth="1"/>
    <col min="4350" max="4350" width="4.88671875" style="68" customWidth="1"/>
    <col min="4351" max="4351" width="1.33203125" style="68" customWidth="1"/>
    <col min="4352" max="4352" width="5.33203125" style="68" customWidth="1"/>
    <col min="4353" max="4353" width="0.88671875" style="68" customWidth="1"/>
    <col min="4354" max="4354" width="3" style="68" customWidth="1"/>
    <col min="4355" max="4355" width="3.44140625" style="68" customWidth="1"/>
    <col min="4356" max="4356" width="10.88671875" style="68" customWidth="1"/>
    <col min="4357" max="4357" width="14" style="68" customWidth="1"/>
    <col min="4358" max="4358" width="17.109375" style="68" customWidth="1"/>
    <col min="4359" max="4359" width="15.5546875" style="68" customWidth="1"/>
    <col min="4360" max="4360" width="13.33203125" style="68" customWidth="1"/>
    <col min="4361" max="4361" width="12.33203125" style="68" customWidth="1"/>
    <col min="4362" max="4362" width="13.44140625" style="68" customWidth="1"/>
    <col min="4363" max="4363" width="51.109375" style="68" customWidth="1"/>
    <col min="4364" max="4364" width="59" style="68" customWidth="1"/>
    <col min="4365" max="4365" width="60.88671875" style="68" customWidth="1"/>
    <col min="4366" max="4366" width="42.44140625" style="68" customWidth="1"/>
    <col min="4367" max="4367" width="15.44140625" style="68" customWidth="1"/>
    <col min="4368" max="4368" width="19" style="68" customWidth="1"/>
    <col min="4369" max="4585" width="11.44140625" style="68"/>
    <col min="4586" max="4586" width="2.44140625" style="68" customWidth="1"/>
    <col min="4587" max="4587" width="40.33203125" style="68" customWidth="1"/>
    <col min="4588" max="4588" width="7.5546875" style="68" customWidth="1"/>
    <col min="4589" max="4589" width="4.33203125" style="68" customWidth="1"/>
    <col min="4590" max="4590" width="3" style="68" customWidth="1"/>
    <col min="4591" max="4591" width="5.109375" style="68" customWidth="1"/>
    <col min="4592" max="4592" width="1.109375" style="68" customWidth="1"/>
    <col min="4593" max="4593" width="3.44140625" style="68" customWidth="1"/>
    <col min="4594" max="4594" width="3" style="68" customWidth="1"/>
    <col min="4595" max="4595" width="4" style="68" customWidth="1"/>
    <col min="4596" max="4596" width="3.109375" style="68" customWidth="1"/>
    <col min="4597" max="4597" width="6.109375" style="68" customWidth="1"/>
    <col min="4598" max="4598" width="4.33203125" style="68" customWidth="1"/>
    <col min="4599" max="4599" width="1.6640625" style="68" customWidth="1"/>
    <col min="4600" max="4600" width="3.44140625" style="68" customWidth="1"/>
    <col min="4601" max="4601" width="2.6640625" style="68" customWidth="1"/>
    <col min="4602" max="4602" width="3.44140625" style="68" customWidth="1"/>
    <col min="4603" max="4603" width="3.109375" style="68" customWidth="1"/>
    <col min="4604" max="4604" width="5" style="68" customWidth="1"/>
    <col min="4605" max="4605" width="1.6640625" style="68" customWidth="1"/>
    <col min="4606" max="4606" width="4.88671875" style="68" customWidth="1"/>
    <col min="4607" max="4607" width="1.33203125" style="68" customWidth="1"/>
    <col min="4608" max="4608" width="5.33203125" style="68" customWidth="1"/>
    <col min="4609" max="4609" width="0.88671875" style="68" customWidth="1"/>
    <col min="4610" max="4610" width="3" style="68" customWidth="1"/>
    <col min="4611" max="4611" width="3.44140625" style="68" customWidth="1"/>
    <col min="4612" max="4612" width="10.88671875" style="68" customWidth="1"/>
    <col min="4613" max="4613" width="14" style="68" customWidth="1"/>
    <col min="4614" max="4614" width="17.109375" style="68" customWidth="1"/>
    <col min="4615" max="4615" width="15.5546875" style="68" customWidth="1"/>
    <col min="4616" max="4616" width="13.33203125" style="68" customWidth="1"/>
    <col min="4617" max="4617" width="12.33203125" style="68" customWidth="1"/>
    <col min="4618" max="4618" width="13.44140625" style="68" customWidth="1"/>
    <col min="4619" max="4619" width="51.109375" style="68" customWidth="1"/>
    <col min="4620" max="4620" width="59" style="68" customWidth="1"/>
    <col min="4621" max="4621" width="60.88671875" style="68" customWidth="1"/>
    <col min="4622" max="4622" width="42.44140625" style="68" customWidth="1"/>
    <col min="4623" max="4623" width="15.44140625" style="68" customWidth="1"/>
    <col min="4624" max="4624" width="19" style="68" customWidth="1"/>
    <col min="4625" max="4841" width="11.44140625" style="68"/>
    <col min="4842" max="4842" width="2.44140625" style="68" customWidth="1"/>
    <col min="4843" max="4843" width="40.33203125" style="68" customWidth="1"/>
    <col min="4844" max="4844" width="7.5546875" style="68" customWidth="1"/>
    <col min="4845" max="4845" width="4.33203125" style="68" customWidth="1"/>
    <col min="4846" max="4846" width="3" style="68" customWidth="1"/>
    <col min="4847" max="4847" width="5.109375" style="68" customWidth="1"/>
    <col min="4848" max="4848" width="1.109375" style="68" customWidth="1"/>
    <col min="4849" max="4849" width="3.44140625" style="68" customWidth="1"/>
    <col min="4850" max="4850" width="3" style="68" customWidth="1"/>
    <col min="4851" max="4851" width="4" style="68" customWidth="1"/>
    <col min="4852" max="4852" width="3.109375" style="68" customWidth="1"/>
    <col min="4853" max="4853" width="6.109375" style="68" customWidth="1"/>
    <col min="4854" max="4854" width="4.33203125" style="68" customWidth="1"/>
    <col min="4855" max="4855" width="1.6640625" style="68" customWidth="1"/>
    <col min="4856" max="4856" width="3.44140625" style="68" customWidth="1"/>
    <col min="4857" max="4857" width="2.6640625" style="68" customWidth="1"/>
    <col min="4858" max="4858" width="3.44140625" style="68" customWidth="1"/>
    <col min="4859" max="4859" width="3.109375" style="68" customWidth="1"/>
    <col min="4860" max="4860" width="5" style="68" customWidth="1"/>
    <col min="4861" max="4861" width="1.6640625" style="68" customWidth="1"/>
    <col min="4862" max="4862" width="4.88671875" style="68" customWidth="1"/>
    <col min="4863" max="4863" width="1.33203125" style="68" customWidth="1"/>
    <col min="4864" max="4864" width="5.33203125" style="68" customWidth="1"/>
    <col min="4865" max="4865" width="0.88671875" style="68" customWidth="1"/>
    <col min="4866" max="4866" width="3" style="68" customWidth="1"/>
    <col min="4867" max="4867" width="3.44140625" style="68" customWidth="1"/>
    <col min="4868" max="4868" width="10.88671875" style="68" customWidth="1"/>
    <col min="4869" max="4869" width="14" style="68" customWidth="1"/>
    <col min="4870" max="4870" width="17.109375" style="68" customWidth="1"/>
    <col min="4871" max="4871" width="15.5546875" style="68" customWidth="1"/>
    <col min="4872" max="4872" width="13.33203125" style="68" customWidth="1"/>
    <col min="4873" max="4873" width="12.33203125" style="68" customWidth="1"/>
    <col min="4874" max="4874" width="13.44140625" style="68" customWidth="1"/>
    <col min="4875" max="4875" width="51.109375" style="68" customWidth="1"/>
    <col min="4876" max="4876" width="59" style="68" customWidth="1"/>
    <col min="4877" max="4877" width="60.88671875" style="68" customWidth="1"/>
    <col min="4878" max="4878" width="42.44140625" style="68" customWidth="1"/>
    <col min="4879" max="4879" width="15.44140625" style="68" customWidth="1"/>
    <col min="4880" max="4880" width="19" style="68" customWidth="1"/>
    <col min="4881" max="5097" width="11.44140625" style="68"/>
    <col min="5098" max="5098" width="2.44140625" style="68" customWidth="1"/>
    <col min="5099" max="5099" width="40.33203125" style="68" customWidth="1"/>
    <col min="5100" max="5100" width="7.5546875" style="68" customWidth="1"/>
    <col min="5101" max="5101" width="4.33203125" style="68" customWidth="1"/>
    <col min="5102" max="5102" width="3" style="68" customWidth="1"/>
    <col min="5103" max="5103" width="5.109375" style="68" customWidth="1"/>
    <col min="5104" max="5104" width="1.109375" style="68" customWidth="1"/>
    <col min="5105" max="5105" width="3.44140625" style="68" customWidth="1"/>
    <col min="5106" max="5106" width="3" style="68" customWidth="1"/>
    <col min="5107" max="5107" width="4" style="68" customWidth="1"/>
    <col min="5108" max="5108" width="3.109375" style="68" customWidth="1"/>
    <col min="5109" max="5109" width="6.109375" style="68" customWidth="1"/>
    <col min="5110" max="5110" width="4.33203125" style="68" customWidth="1"/>
    <col min="5111" max="5111" width="1.6640625" style="68" customWidth="1"/>
    <col min="5112" max="5112" width="3.44140625" style="68" customWidth="1"/>
    <col min="5113" max="5113" width="2.6640625" style="68" customWidth="1"/>
    <col min="5114" max="5114" width="3.44140625" style="68" customWidth="1"/>
    <col min="5115" max="5115" width="3.109375" style="68" customWidth="1"/>
    <col min="5116" max="5116" width="5" style="68" customWidth="1"/>
    <col min="5117" max="5117" width="1.6640625" style="68" customWidth="1"/>
    <col min="5118" max="5118" width="4.88671875" style="68" customWidth="1"/>
    <col min="5119" max="5119" width="1.33203125" style="68" customWidth="1"/>
    <col min="5120" max="5120" width="5.33203125" style="68" customWidth="1"/>
    <col min="5121" max="5121" width="0.88671875" style="68" customWidth="1"/>
    <col min="5122" max="5122" width="3" style="68" customWidth="1"/>
    <col min="5123" max="5123" width="3.44140625" style="68" customWidth="1"/>
    <col min="5124" max="5124" width="10.88671875" style="68" customWidth="1"/>
    <col min="5125" max="5125" width="14" style="68" customWidth="1"/>
    <col min="5126" max="5126" width="17.109375" style="68" customWidth="1"/>
    <col min="5127" max="5127" width="15.5546875" style="68" customWidth="1"/>
    <col min="5128" max="5128" width="13.33203125" style="68" customWidth="1"/>
    <col min="5129" max="5129" width="12.33203125" style="68" customWidth="1"/>
    <col min="5130" max="5130" width="13.44140625" style="68" customWidth="1"/>
    <col min="5131" max="5131" width="51.109375" style="68" customWidth="1"/>
    <col min="5132" max="5132" width="59" style="68" customWidth="1"/>
    <col min="5133" max="5133" width="60.88671875" style="68" customWidth="1"/>
    <col min="5134" max="5134" width="42.44140625" style="68" customWidth="1"/>
    <col min="5135" max="5135" width="15.44140625" style="68" customWidth="1"/>
    <col min="5136" max="5136" width="19" style="68" customWidth="1"/>
    <col min="5137" max="5353" width="11.44140625" style="68"/>
    <col min="5354" max="5354" width="2.44140625" style="68" customWidth="1"/>
    <col min="5355" max="5355" width="40.33203125" style="68" customWidth="1"/>
    <col min="5356" max="5356" width="7.5546875" style="68" customWidth="1"/>
    <col min="5357" max="5357" width="4.33203125" style="68" customWidth="1"/>
    <col min="5358" max="5358" width="3" style="68" customWidth="1"/>
    <col min="5359" max="5359" width="5.109375" style="68" customWidth="1"/>
    <col min="5360" max="5360" width="1.109375" style="68" customWidth="1"/>
    <col min="5361" max="5361" width="3.44140625" style="68" customWidth="1"/>
    <col min="5362" max="5362" width="3" style="68" customWidth="1"/>
    <col min="5363" max="5363" width="4" style="68" customWidth="1"/>
    <col min="5364" max="5364" width="3.109375" style="68" customWidth="1"/>
    <col min="5365" max="5365" width="6.109375" style="68" customWidth="1"/>
    <col min="5366" max="5366" width="4.33203125" style="68" customWidth="1"/>
    <col min="5367" max="5367" width="1.6640625" style="68" customWidth="1"/>
    <col min="5368" max="5368" width="3.44140625" style="68" customWidth="1"/>
    <col min="5369" max="5369" width="2.6640625" style="68" customWidth="1"/>
    <col min="5370" max="5370" width="3.44140625" style="68" customWidth="1"/>
    <col min="5371" max="5371" width="3.109375" style="68" customWidth="1"/>
    <col min="5372" max="5372" width="5" style="68" customWidth="1"/>
    <col min="5373" max="5373" width="1.6640625" style="68" customWidth="1"/>
    <col min="5374" max="5374" width="4.88671875" style="68" customWidth="1"/>
    <col min="5375" max="5375" width="1.33203125" style="68" customWidth="1"/>
    <col min="5376" max="5376" width="5.33203125" style="68" customWidth="1"/>
    <col min="5377" max="5377" width="0.88671875" style="68" customWidth="1"/>
    <col min="5378" max="5378" width="3" style="68" customWidth="1"/>
    <col min="5379" max="5379" width="3.44140625" style="68" customWidth="1"/>
    <col min="5380" max="5380" width="10.88671875" style="68" customWidth="1"/>
    <col min="5381" max="5381" width="14" style="68" customWidth="1"/>
    <col min="5382" max="5382" width="17.109375" style="68" customWidth="1"/>
    <col min="5383" max="5383" width="15.5546875" style="68" customWidth="1"/>
    <col min="5384" max="5384" width="13.33203125" style="68" customWidth="1"/>
    <col min="5385" max="5385" width="12.33203125" style="68" customWidth="1"/>
    <col min="5386" max="5386" width="13.44140625" style="68" customWidth="1"/>
    <col min="5387" max="5387" width="51.109375" style="68" customWidth="1"/>
    <col min="5388" max="5388" width="59" style="68" customWidth="1"/>
    <col min="5389" max="5389" width="60.88671875" style="68" customWidth="1"/>
    <col min="5390" max="5390" width="42.44140625" style="68" customWidth="1"/>
    <col min="5391" max="5391" width="15.44140625" style="68" customWidth="1"/>
    <col min="5392" max="5392" width="19" style="68" customWidth="1"/>
    <col min="5393" max="5609" width="11.44140625" style="68"/>
    <col min="5610" max="5610" width="2.44140625" style="68" customWidth="1"/>
    <col min="5611" max="5611" width="40.33203125" style="68" customWidth="1"/>
    <col min="5612" max="5612" width="7.5546875" style="68" customWidth="1"/>
    <col min="5613" max="5613" width="4.33203125" style="68" customWidth="1"/>
    <col min="5614" max="5614" width="3" style="68" customWidth="1"/>
    <col min="5615" max="5615" width="5.109375" style="68" customWidth="1"/>
    <col min="5616" max="5616" width="1.109375" style="68" customWidth="1"/>
    <col min="5617" max="5617" width="3.44140625" style="68" customWidth="1"/>
    <col min="5618" max="5618" width="3" style="68" customWidth="1"/>
    <col min="5619" max="5619" width="4" style="68" customWidth="1"/>
    <col min="5620" max="5620" width="3.109375" style="68" customWidth="1"/>
    <col min="5621" max="5621" width="6.109375" style="68" customWidth="1"/>
    <col min="5622" max="5622" width="4.33203125" style="68" customWidth="1"/>
    <col min="5623" max="5623" width="1.6640625" style="68" customWidth="1"/>
    <col min="5624" max="5624" width="3.44140625" style="68" customWidth="1"/>
    <col min="5625" max="5625" width="2.6640625" style="68" customWidth="1"/>
    <col min="5626" max="5626" width="3.44140625" style="68" customWidth="1"/>
    <col min="5627" max="5627" width="3.109375" style="68" customWidth="1"/>
    <col min="5628" max="5628" width="5" style="68" customWidth="1"/>
    <col min="5629" max="5629" width="1.6640625" style="68" customWidth="1"/>
    <col min="5630" max="5630" width="4.88671875" style="68" customWidth="1"/>
    <col min="5631" max="5631" width="1.33203125" style="68" customWidth="1"/>
    <col min="5632" max="5632" width="5.33203125" style="68" customWidth="1"/>
    <col min="5633" max="5633" width="0.88671875" style="68" customWidth="1"/>
    <col min="5634" max="5634" width="3" style="68" customWidth="1"/>
    <col min="5635" max="5635" width="3.44140625" style="68" customWidth="1"/>
    <col min="5636" max="5636" width="10.88671875" style="68" customWidth="1"/>
    <col min="5637" max="5637" width="14" style="68" customWidth="1"/>
    <col min="5638" max="5638" width="17.109375" style="68" customWidth="1"/>
    <col min="5639" max="5639" width="15.5546875" style="68" customWidth="1"/>
    <col min="5640" max="5640" width="13.33203125" style="68" customWidth="1"/>
    <col min="5641" max="5641" width="12.33203125" style="68" customWidth="1"/>
    <col min="5642" max="5642" width="13.44140625" style="68" customWidth="1"/>
    <col min="5643" max="5643" width="51.109375" style="68" customWidth="1"/>
    <col min="5644" max="5644" width="59" style="68" customWidth="1"/>
    <col min="5645" max="5645" width="60.88671875" style="68" customWidth="1"/>
    <col min="5646" max="5646" width="42.44140625" style="68" customWidth="1"/>
    <col min="5647" max="5647" width="15.44140625" style="68" customWidth="1"/>
    <col min="5648" max="5648" width="19" style="68" customWidth="1"/>
    <col min="5649" max="5865" width="11.44140625" style="68"/>
    <col min="5866" max="5866" width="2.44140625" style="68" customWidth="1"/>
    <col min="5867" max="5867" width="40.33203125" style="68" customWidth="1"/>
    <col min="5868" max="5868" width="7.5546875" style="68" customWidth="1"/>
    <col min="5869" max="5869" width="4.33203125" style="68" customWidth="1"/>
    <col min="5870" max="5870" width="3" style="68" customWidth="1"/>
    <col min="5871" max="5871" width="5.109375" style="68" customWidth="1"/>
    <col min="5872" max="5872" width="1.109375" style="68" customWidth="1"/>
    <col min="5873" max="5873" width="3.44140625" style="68" customWidth="1"/>
    <col min="5874" max="5874" width="3" style="68" customWidth="1"/>
    <col min="5875" max="5875" width="4" style="68" customWidth="1"/>
    <col min="5876" max="5876" width="3.109375" style="68" customWidth="1"/>
    <col min="5877" max="5877" width="6.109375" style="68" customWidth="1"/>
    <col min="5878" max="5878" width="4.33203125" style="68" customWidth="1"/>
    <col min="5879" max="5879" width="1.6640625" style="68" customWidth="1"/>
    <col min="5880" max="5880" width="3.44140625" style="68" customWidth="1"/>
    <col min="5881" max="5881" width="2.6640625" style="68" customWidth="1"/>
    <col min="5882" max="5882" width="3.44140625" style="68" customWidth="1"/>
    <col min="5883" max="5883" width="3.109375" style="68" customWidth="1"/>
    <col min="5884" max="5884" width="5" style="68" customWidth="1"/>
    <col min="5885" max="5885" width="1.6640625" style="68" customWidth="1"/>
    <col min="5886" max="5886" width="4.88671875" style="68" customWidth="1"/>
    <col min="5887" max="5887" width="1.33203125" style="68" customWidth="1"/>
    <col min="5888" max="5888" width="5.33203125" style="68" customWidth="1"/>
    <col min="5889" max="5889" width="0.88671875" style="68" customWidth="1"/>
    <col min="5890" max="5890" width="3" style="68" customWidth="1"/>
    <col min="5891" max="5891" width="3.44140625" style="68" customWidth="1"/>
    <col min="5892" max="5892" width="10.88671875" style="68" customWidth="1"/>
    <col min="5893" max="5893" width="14" style="68" customWidth="1"/>
    <col min="5894" max="5894" width="17.109375" style="68" customWidth="1"/>
    <col min="5895" max="5895" width="15.5546875" style="68" customWidth="1"/>
    <col min="5896" max="5896" width="13.33203125" style="68" customWidth="1"/>
    <col min="5897" max="5897" width="12.33203125" style="68" customWidth="1"/>
    <col min="5898" max="5898" width="13.44140625" style="68" customWidth="1"/>
    <col min="5899" max="5899" width="51.109375" style="68" customWidth="1"/>
    <col min="5900" max="5900" width="59" style="68" customWidth="1"/>
    <col min="5901" max="5901" width="60.88671875" style="68" customWidth="1"/>
    <col min="5902" max="5902" width="42.44140625" style="68" customWidth="1"/>
    <col min="5903" max="5903" width="15.44140625" style="68" customWidth="1"/>
    <col min="5904" max="5904" width="19" style="68" customWidth="1"/>
    <col min="5905" max="6121" width="11.44140625" style="68"/>
    <col min="6122" max="6122" width="2.44140625" style="68" customWidth="1"/>
    <col min="6123" max="6123" width="40.33203125" style="68" customWidth="1"/>
    <col min="6124" max="6124" width="7.5546875" style="68" customWidth="1"/>
    <col min="6125" max="6125" width="4.33203125" style="68" customWidth="1"/>
    <col min="6126" max="6126" width="3" style="68" customWidth="1"/>
    <col min="6127" max="6127" width="5.109375" style="68" customWidth="1"/>
    <col min="6128" max="6128" width="1.109375" style="68" customWidth="1"/>
    <col min="6129" max="6129" width="3.44140625" style="68" customWidth="1"/>
    <col min="6130" max="6130" width="3" style="68" customWidth="1"/>
    <col min="6131" max="6131" width="4" style="68" customWidth="1"/>
    <col min="6132" max="6132" width="3.109375" style="68" customWidth="1"/>
    <col min="6133" max="6133" width="6.109375" style="68" customWidth="1"/>
    <col min="6134" max="6134" width="4.33203125" style="68" customWidth="1"/>
    <col min="6135" max="6135" width="1.6640625" style="68" customWidth="1"/>
    <col min="6136" max="6136" width="3.44140625" style="68" customWidth="1"/>
    <col min="6137" max="6137" width="2.6640625" style="68" customWidth="1"/>
    <col min="6138" max="6138" width="3.44140625" style="68" customWidth="1"/>
    <col min="6139" max="6139" width="3.109375" style="68" customWidth="1"/>
    <col min="6140" max="6140" width="5" style="68" customWidth="1"/>
    <col min="6141" max="6141" width="1.6640625" style="68" customWidth="1"/>
    <col min="6142" max="6142" width="4.88671875" style="68" customWidth="1"/>
    <col min="6143" max="6143" width="1.33203125" style="68" customWidth="1"/>
    <col min="6144" max="6144" width="5.33203125" style="68" customWidth="1"/>
    <col min="6145" max="6145" width="0.88671875" style="68" customWidth="1"/>
    <col min="6146" max="6146" width="3" style="68" customWidth="1"/>
    <col min="6147" max="6147" width="3.44140625" style="68" customWidth="1"/>
    <col min="6148" max="6148" width="10.88671875" style="68" customWidth="1"/>
    <col min="6149" max="6149" width="14" style="68" customWidth="1"/>
    <col min="6150" max="6150" width="17.109375" style="68" customWidth="1"/>
    <col min="6151" max="6151" width="15.5546875" style="68" customWidth="1"/>
    <col min="6152" max="6152" width="13.33203125" style="68" customWidth="1"/>
    <col min="6153" max="6153" width="12.33203125" style="68" customWidth="1"/>
    <col min="6154" max="6154" width="13.44140625" style="68" customWidth="1"/>
    <col min="6155" max="6155" width="51.109375" style="68" customWidth="1"/>
    <col min="6156" max="6156" width="59" style="68" customWidth="1"/>
    <col min="6157" max="6157" width="60.88671875" style="68" customWidth="1"/>
    <col min="6158" max="6158" width="42.44140625" style="68" customWidth="1"/>
    <col min="6159" max="6159" width="15.44140625" style="68" customWidth="1"/>
    <col min="6160" max="6160" width="19" style="68" customWidth="1"/>
    <col min="6161" max="6377" width="11.44140625" style="68"/>
    <col min="6378" max="6378" width="2.44140625" style="68" customWidth="1"/>
    <col min="6379" max="6379" width="40.33203125" style="68" customWidth="1"/>
    <col min="6380" max="6380" width="7.5546875" style="68" customWidth="1"/>
    <col min="6381" max="6381" width="4.33203125" style="68" customWidth="1"/>
    <col min="6382" max="6382" width="3" style="68" customWidth="1"/>
    <col min="6383" max="6383" width="5.109375" style="68" customWidth="1"/>
    <col min="6384" max="6384" width="1.109375" style="68" customWidth="1"/>
    <col min="6385" max="6385" width="3.44140625" style="68" customWidth="1"/>
    <col min="6386" max="6386" width="3" style="68" customWidth="1"/>
    <col min="6387" max="6387" width="4" style="68" customWidth="1"/>
    <col min="6388" max="6388" width="3.109375" style="68" customWidth="1"/>
    <col min="6389" max="6389" width="6.109375" style="68" customWidth="1"/>
    <col min="6390" max="6390" width="4.33203125" style="68" customWidth="1"/>
    <col min="6391" max="6391" width="1.6640625" style="68" customWidth="1"/>
    <col min="6392" max="6392" width="3.44140625" style="68" customWidth="1"/>
    <col min="6393" max="6393" width="2.6640625" style="68" customWidth="1"/>
    <col min="6394" max="6394" width="3.44140625" style="68" customWidth="1"/>
    <col min="6395" max="6395" width="3.109375" style="68" customWidth="1"/>
    <col min="6396" max="6396" width="5" style="68" customWidth="1"/>
    <col min="6397" max="6397" width="1.6640625" style="68" customWidth="1"/>
    <col min="6398" max="6398" width="4.88671875" style="68" customWidth="1"/>
    <col min="6399" max="6399" width="1.33203125" style="68" customWidth="1"/>
    <col min="6400" max="6400" width="5.33203125" style="68" customWidth="1"/>
    <col min="6401" max="6401" width="0.88671875" style="68" customWidth="1"/>
    <col min="6402" max="6402" width="3" style="68" customWidth="1"/>
    <col min="6403" max="6403" width="3.44140625" style="68" customWidth="1"/>
    <col min="6404" max="6404" width="10.88671875" style="68" customWidth="1"/>
    <col min="6405" max="6405" width="14" style="68" customWidth="1"/>
    <col min="6406" max="6406" width="17.109375" style="68" customWidth="1"/>
    <col min="6407" max="6407" width="15.5546875" style="68" customWidth="1"/>
    <col min="6408" max="6408" width="13.33203125" style="68" customWidth="1"/>
    <col min="6409" max="6409" width="12.33203125" style="68" customWidth="1"/>
    <col min="6410" max="6410" width="13.44140625" style="68" customWidth="1"/>
    <col min="6411" max="6411" width="51.109375" style="68" customWidth="1"/>
    <col min="6412" max="6412" width="59" style="68" customWidth="1"/>
    <col min="6413" max="6413" width="60.88671875" style="68" customWidth="1"/>
    <col min="6414" max="6414" width="42.44140625" style="68" customWidth="1"/>
    <col min="6415" max="6415" width="15.44140625" style="68" customWidth="1"/>
    <col min="6416" max="6416" width="19" style="68" customWidth="1"/>
    <col min="6417" max="6633" width="11.44140625" style="68"/>
    <col min="6634" max="6634" width="2.44140625" style="68" customWidth="1"/>
    <col min="6635" max="6635" width="40.33203125" style="68" customWidth="1"/>
    <col min="6636" max="6636" width="7.5546875" style="68" customWidth="1"/>
    <col min="6637" max="6637" width="4.33203125" style="68" customWidth="1"/>
    <col min="6638" max="6638" width="3" style="68" customWidth="1"/>
    <col min="6639" max="6639" width="5.109375" style="68" customWidth="1"/>
    <col min="6640" max="6640" width="1.109375" style="68" customWidth="1"/>
    <col min="6641" max="6641" width="3.44140625" style="68" customWidth="1"/>
    <col min="6642" max="6642" width="3" style="68" customWidth="1"/>
    <col min="6643" max="6643" width="4" style="68" customWidth="1"/>
    <col min="6644" max="6644" width="3.109375" style="68" customWidth="1"/>
    <col min="6645" max="6645" width="6.109375" style="68" customWidth="1"/>
    <col min="6646" max="6646" width="4.33203125" style="68" customWidth="1"/>
    <col min="6647" max="6647" width="1.6640625" style="68" customWidth="1"/>
    <col min="6648" max="6648" width="3.44140625" style="68" customWidth="1"/>
    <col min="6649" max="6649" width="2.6640625" style="68" customWidth="1"/>
    <col min="6650" max="6650" width="3.44140625" style="68" customWidth="1"/>
    <col min="6651" max="6651" width="3.109375" style="68" customWidth="1"/>
    <col min="6652" max="6652" width="5" style="68" customWidth="1"/>
    <col min="6653" max="6653" width="1.6640625" style="68" customWidth="1"/>
    <col min="6654" max="6654" width="4.88671875" style="68" customWidth="1"/>
    <col min="6655" max="6655" width="1.33203125" style="68" customWidth="1"/>
    <col min="6656" max="6656" width="5.33203125" style="68" customWidth="1"/>
    <col min="6657" max="6657" width="0.88671875" style="68" customWidth="1"/>
    <col min="6658" max="6658" width="3" style="68" customWidth="1"/>
    <col min="6659" max="6659" width="3.44140625" style="68" customWidth="1"/>
    <col min="6660" max="6660" width="10.88671875" style="68" customWidth="1"/>
    <col min="6661" max="6661" width="14" style="68" customWidth="1"/>
    <col min="6662" max="6662" width="17.109375" style="68" customWidth="1"/>
    <col min="6663" max="6663" width="15.5546875" style="68" customWidth="1"/>
    <col min="6664" max="6664" width="13.33203125" style="68" customWidth="1"/>
    <col min="6665" max="6665" width="12.33203125" style="68" customWidth="1"/>
    <col min="6666" max="6666" width="13.44140625" style="68" customWidth="1"/>
    <col min="6667" max="6667" width="51.109375" style="68" customWidth="1"/>
    <col min="6668" max="6668" width="59" style="68" customWidth="1"/>
    <col min="6669" max="6669" width="60.88671875" style="68" customWidth="1"/>
    <col min="6670" max="6670" width="42.44140625" style="68" customWidth="1"/>
    <col min="6671" max="6671" width="15.44140625" style="68" customWidth="1"/>
    <col min="6672" max="6672" width="19" style="68" customWidth="1"/>
    <col min="6673" max="6889" width="11.44140625" style="68"/>
    <col min="6890" max="6890" width="2.44140625" style="68" customWidth="1"/>
    <col min="6891" max="6891" width="40.33203125" style="68" customWidth="1"/>
    <col min="6892" max="6892" width="7.5546875" style="68" customWidth="1"/>
    <col min="6893" max="6893" width="4.33203125" style="68" customWidth="1"/>
    <col min="6894" max="6894" width="3" style="68" customWidth="1"/>
    <col min="6895" max="6895" width="5.109375" style="68" customWidth="1"/>
    <col min="6896" max="6896" width="1.109375" style="68" customWidth="1"/>
    <col min="6897" max="6897" width="3.44140625" style="68" customWidth="1"/>
    <col min="6898" max="6898" width="3" style="68" customWidth="1"/>
    <col min="6899" max="6899" width="4" style="68" customWidth="1"/>
    <col min="6900" max="6900" width="3.109375" style="68" customWidth="1"/>
    <col min="6901" max="6901" width="6.109375" style="68" customWidth="1"/>
    <col min="6902" max="6902" width="4.33203125" style="68" customWidth="1"/>
    <col min="6903" max="6903" width="1.6640625" style="68" customWidth="1"/>
    <col min="6904" max="6904" width="3.44140625" style="68" customWidth="1"/>
    <col min="6905" max="6905" width="2.6640625" style="68" customWidth="1"/>
    <col min="6906" max="6906" width="3.44140625" style="68" customWidth="1"/>
    <col min="6907" max="6907" width="3.109375" style="68" customWidth="1"/>
    <col min="6908" max="6908" width="5" style="68" customWidth="1"/>
    <col min="6909" max="6909" width="1.6640625" style="68" customWidth="1"/>
    <col min="6910" max="6910" width="4.88671875" style="68" customWidth="1"/>
    <col min="6911" max="6911" width="1.33203125" style="68" customWidth="1"/>
    <col min="6912" max="6912" width="5.33203125" style="68" customWidth="1"/>
    <col min="6913" max="6913" width="0.88671875" style="68" customWidth="1"/>
    <col min="6914" max="6914" width="3" style="68" customWidth="1"/>
    <col min="6915" max="6915" width="3.44140625" style="68" customWidth="1"/>
    <col min="6916" max="6916" width="10.88671875" style="68" customWidth="1"/>
    <col min="6917" max="6917" width="14" style="68" customWidth="1"/>
    <col min="6918" max="6918" width="17.109375" style="68" customWidth="1"/>
    <col min="6919" max="6919" width="15.5546875" style="68" customWidth="1"/>
    <col min="6920" max="6920" width="13.33203125" style="68" customWidth="1"/>
    <col min="6921" max="6921" width="12.33203125" style="68" customWidth="1"/>
    <col min="6922" max="6922" width="13.44140625" style="68" customWidth="1"/>
    <col min="6923" max="6923" width="51.109375" style="68" customWidth="1"/>
    <col min="6924" max="6924" width="59" style="68" customWidth="1"/>
    <col min="6925" max="6925" width="60.88671875" style="68" customWidth="1"/>
    <col min="6926" max="6926" width="42.44140625" style="68" customWidth="1"/>
    <col min="6927" max="6927" width="15.44140625" style="68" customWidth="1"/>
    <col min="6928" max="6928" width="19" style="68" customWidth="1"/>
    <col min="6929" max="7145" width="11.44140625" style="68"/>
    <col min="7146" max="7146" width="2.44140625" style="68" customWidth="1"/>
    <col min="7147" max="7147" width="40.33203125" style="68" customWidth="1"/>
    <col min="7148" max="7148" width="7.5546875" style="68" customWidth="1"/>
    <col min="7149" max="7149" width="4.33203125" style="68" customWidth="1"/>
    <col min="7150" max="7150" width="3" style="68" customWidth="1"/>
    <col min="7151" max="7151" width="5.109375" style="68" customWidth="1"/>
    <col min="7152" max="7152" width="1.109375" style="68" customWidth="1"/>
    <col min="7153" max="7153" width="3.44140625" style="68" customWidth="1"/>
    <col min="7154" max="7154" width="3" style="68" customWidth="1"/>
    <col min="7155" max="7155" width="4" style="68" customWidth="1"/>
    <col min="7156" max="7156" width="3.109375" style="68" customWidth="1"/>
    <col min="7157" max="7157" width="6.109375" style="68" customWidth="1"/>
    <col min="7158" max="7158" width="4.33203125" style="68" customWidth="1"/>
    <col min="7159" max="7159" width="1.6640625" style="68" customWidth="1"/>
    <col min="7160" max="7160" width="3.44140625" style="68" customWidth="1"/>
    <col min="7161" max="7161" width="2.6640625" style="68" customWidth="1"/>
    <col min="7162" max="7162" width="3.44140625" style="68" customWidth="1"/>
    <col min="7163" max="7163" width="3.109375" style="68" customWidth="1"/>
    <col min="7164" max="7164" width="5" style="68" customWidth="1"/>
    <col min="7165" max="7165" width="1.6640625" style="68" customWidth="1"/>
    <col min="7166" max="7166" width="4.88671875" style="68" customWidth="1"/>
    <col min="7167" max="7167" width="1.33203125" style="68" customWidth="1"/>
    <col min="7168" max="7168" width="5.33203125" style="68" customWidth="1"/>
    <col min="7169" max="7169" width="0.88671875" style="68" customWidth="1"/>
    <col min="7170" max="7170" width="3" style="68" customWidth="1"/>
    <col min="7171" max="7171" width="3.44140625" style="68" customWidth="1"/>
    <col min="7172" max="7172" width="10.88671875" style="68" customWidth="1"/>
    <col min="7173" max="7173" width="14" style="68" customWidth="1"/>
    <col min="7174" max="7174" width="17.109375" style="68" customWidth="1"/>
    <col min="7175" max="7175" width="15.5546875" style="68" customWidth="1"/>
    <col min="7176" max="7176" width="13.33203125" style="68" customWidth="1"/>
    <col min="7177" max="7177" width="12.33203125" style="68" customWidth="1"/>
    <col min="7178" max="7178" width="13.44140625" style="68" customWidth="1"/>
    <col min="7179" max="7179" width="51.109375" style="68" customWidth="1"/>
    <col min="7180" max="7180" width="59" style="68" customWidth="1"/>
    <col min="7181" max="7181" width="60.88671875" style="68" customWidth="1"/>
    <col min="7182" max="7182" width="42.44140625" style="68" customWidth="1"/>
    <col min="7183" max="7183" width="15.44140625" style="68" customWidth="1"/>
    <col min="7184" max="7184" width="19" style="68" customWidth="1"/>
    <col min="7185" max="7401" width="11.44140625" style="68"/>
    <col min="7402" max="7402" width="2.44140625" style="68" customWidth="1"/>
    <col min="7403" max="7403" width="40.33203125" style="68" customWidth="1"/>
    <col min="7404" max="7404" width="7.5546875" style="68" customWidth="1"/>
    <col min="7405" max="7405" width="4.33203125" style="68" customWidth="1"/>
    <col min="7406" max="7406" width="3" style="68" customWidth="1"/>
    <col min="7407" max="7407" width="5.109375" style="68" customWidth="1"/>
    <col min="7408" max="7408" width="1.109375" style="68" customWidth="1"/>
    <col min="7409" max="7409" width="3.44140625" style="68" customWidth="1"/>
    <col min="7410" max="7410" width="3" style="68" customWidth="1"/>
    <col min="7411" max="7411" width="4" style="68" customWidth="1"/>
    <col min="7412" max="7412" width="3.109375" style="68" customWidth="1"/>
    <col min="7413" max="7413" width="6.109375" style="68" customWidth="1"/>
    <col min="7414" max="7414" width="4.33203125" style="68" customWidth="1"/>
    <col min="7415" max="7415" width="1.6640625" style="68" customWidth="1"/>
    <col min="7416" max="7416" width="3.44140625" style="68" customWidth="1"/>
    <col min="7417" max="7417" width="2.6640625" style="68" customWidth="1"/>
    <col min="7418" max="7418" width="3.44140625" style="68" customWidth="1"/>
    <col min="7419" max="7419" width="3.109375" style="68" customWidth="1"/>
    <col min="7420" max="7420" width="5" style="68" customWidth="1"/>
    <col min="7421" max="7421" width="1.6640625" style="68" customWidth="1"/>
    <col min="7422" max="7422" width="4.88671875" style="68" customWidth="1"/>
    <col min="7423" max="7423" width="1.33203125" style="68" customWidth="1"/>
    <col min="7424" max="7424" width="5.33203125" style="68" customWidth="1"/>
    <col min="7425" max="7425" width="0.88671875" style="68" customWidth="1"/>
    <col min="7426" max="7426" width="3" style="68" customWidth="1"/>
    <col min="7427" max="7427" width="3.44140625" style="68" customWidth="1"/>
    <col min="7428" max="7428" width="10.88671875" style="68" customWidth="1"/>
    <col min="7429" max="7429" width="14" style="68" customWidth="1"/>
    <col min="7430" max="7430" width="17.109375" style="68" customWidth="1"/>
    <col min="7431" max="7431" width="15.5546875" style="68" customWidth="1"/>
    <col min="7432" max="7432" width="13.33203125" style="68" customWidth="1"/>
    <col min="7433" max="7433" width="12.33203125" style="68" customWidth="1"/>
    <col min="7434" max="7434" width="13.44140625" style="68" customWidth="1"/>
    <col min="7435" max="7435" width="51.109375" style="68" customWidth="1"/>
    <col min="7436" max="7436" width="59" style="68" customWidth="1"/>
    <col min="7437" max="7437" width="60.88671875" style="68" customWidth="1"/>
    <col min="7438" max="7438" width="42.44140625" style="68" customWidth="1"/>
    <col min="7439" max="7439" width="15.44140625" style="68" customWidth="1"/>
    <col min="7440" max="7440" width="19" style="68" customWidth="1"/>
    <col min="7441" max="7657" width="11.44140625" style="68"/>
    <col min="7658" max="7658" width="2.44140625" style="68" customWidth="1"/>
    <col min="7659" max="7659" width="40.33203125" style="68" customWidth="1"/>
    <col min="7660" max="7660" width="7.5546875" style="68" customWidth="1"/>
    <col min="7661" max="7661" width="4.33203125" style="68" customWidth="1"/>
    <col min="7662" max="7662" width="3" style="68" customWidth="1"/>
    <col min="7663" max="7663" width="5.109375" style="68" customWidth="1"/>
    <col min="7664" max="7664" width="1.109375" style="68" customWidth="1"/>
    <col min="7665" max="7665" width="3.44140625" style="68" customWidth="1"/>
    <col min="7666" max="7666" width="3" style="68" customWidth="1"/>
    <col min="7667" max="7667" width="4" style="68" customWidth="1"/>
    <col min="7668" max="7668" width="3.109375" style="68" customWidth="1"/>
    <col min="7669" max="7669" width="6.109375" style="68" customWidth="1"/>
    <col min="7670" max="7670" width="4.33203125" style="68" customWidth="1"/>
    <col min="7671" max="7671" width="1.6640625" style="68" customWidth="1"/>
    <col min="7672" max="7672" width="3.44140625" style="68" customWidth="1"/>
    <col min="7673" max="7673" width="2.6640625" style="68" customWidth="1"/>
    <col min="7674" max="7674" width="3.44140625" style="68" customWidth="1"/>
    <col min="7675" max="7675" width="3.109375" style="68" customWidth="1"/>
    <col min="7676" max="7676" width="5" style="68" customWidth="1"/>
    <col min="7677" max="7677" width="1.6640625" style="68" customWidth="1"/>
    <col min="7678" max="7678" width="4.88671875" style="68" customWidth="1"/>
    <col min="7679" max="7679" width="1.33203125" style="68" customWidth="1"/>
    <col min="7680" max="7680" width="5.33203125" style="68" customWidth="1"/>
    <col min="7681" max="7681" width="0.88671875" style="68" customWidth="1"/>
    <col min="7682" max="7682" width="3" style="68" customWidth="1"/>
    <col min="7683" max="7683" width="3.44140625" style="68" customWidth="1"/>
    <col min="7684" max="7684" width="10.88671875" style="68" customWidth="1"/>
    <col min="7685" max="7685" width="14" style="68" customWidth="1"/>
    <col min="7686" max="7686" width="17.109375" style="68" customWidth="1"/>
    <col min="7687" max="7687" width="15.5546875" style="68" customWidth="1"/>
    <col min="7688" max="7688" width="13.33203125" style="68" customWidth="1"/>
    <col min="7689" max="7689" width="12.33203125" style="68" customWidth="1"/>
    <col min="7690" max="7690" width="13.44140625" style="68" customWidth="1"/>
    <col min="7691" max="7691" width="51.109375" style="68" customWidth="1"/>
    <col min="7692" max="7692" width="59" style="68" customWidth="1"/>
    <col min="7693" max="7693" width="60.88671875" style="68" customWidth="1"/>
    <col min="7694" max="7694" width="42.44140625" style="68" customWidth="1"/>
    <col min="7695" max="7695" width="15.44140625" style="68" customWidth="1"/>
    <col min="7696" max="7696" width="19" style="68" customWidth="1"/>
    <col min="7697" max="7913" width="11.44140625" style="68"/>
    <col min="7914" max="7914" width="2.44140625" style="68" customWidth="1"/>
    <col min="7915" max="7915" width="40.33203125" style="68" customWidth="1"/>
    <col min="7916" max="7916" width="7.5546875" style="68" customWidth="1"/>
    <col min="7917" max="7917" width="4.33203125" style="68" customWidth="1"/>
    <col min="7918" max="7918" width="3" style="68" customWidth="1"/>
    <col min="7919" max="7919" width="5.109375" style="68" customWidth="1"/>
    <col min="7920" max="7920" width="1.109375" style="68" customWidth="1"/>
    <col min="7921" max="7921" width="3.44140625" style="68" customWidth="1"/>
    <col min="7922" max="7922" width="3" style="68" customWidth="1"/>
    <col min="7923" max="7923" width="4" style="68" customWidth="1"/>
    <col min="7924" max="7924" width="3.109375" style="68" customWidth="1"/>
    <col min="7925" max="7925" width="6.109375" style="68" customWidth="1"/>
    <col min="7926" max="7926" width="4.33203125" style="68" customWidth="1"/>
    <col min="7927" max="7927" width="1.6640625" style="68" customWidth="1"/>
    <col min="7928" max="7928" width="3.44140625" style="68" customWidth="1"/>
    <col min="7929" max="7929" width="2.6640625" style="68" customWidth="1"/>
    <col min="7930" max="7930" width="3.44140625" style="68" customWidth="1"/>
    <col min="7931" max="7931" width="3.109375" style="68" customWidth="1"/>
    <col min="7932" max="7932" width="5" style="68" customWidth="1"/>
    <col min="7933" max="7933" width="1.6640625" style="68" customWidth="1"/>
    <col min="7934" max="7934" width="4.88671875" style="68" customWidth="1"/>
    <col min="7935" max="7935" width="1.33203125" style="68" customWidth="1"/>
    <col min="7936" max="7936" width="5.33203125" style="68" customWidth="1"/>
    <col min="7937" max="7937" width="0.88671875" style="68" customWidth="1"/>
    <col min="7938" max="7938" width="3" style="68" customWidth="1"/>
    <col min="7939" max="7939" width="3.44140625" style="68" customWidth="1"/>
    <col min="7940" max="7940" width="10.88671875" style="68" customWidth="1"/>
    <col min="7941" max="7941" width="14" style="68" customWidth="1"/>
    <col min="7942" max="7942" width="17.109375" style="68" customWidth="1"/>
    <col min="7943" max="7943" width="15.5546875" style="68" customWidth="1"/>
    <col min="7944" max="7944" width="13.33203125" style="68" customWidth="1"/>
    <col min="7945" max="7945" width="12.33203125" style="68" customWidth="1"/>
    <col min="7946" max="7946" width="13.44140625" style="68" customWidth="1"/>
    <col min="7947" max="7947" width="51.109375" style="68" customWidth="1"/>
    <col min="7948" max="7948" width="59" style="68" customWidth="1"/>
    <col min="7949" max="7949" width="60.88671875" style="68" customWidth="1"/>
    <col min="7950" max="7950" width="42.44140625" style="68" customWidth="1"/>
    <col min="7951" max="7951" width="15.44140625" style="68" customWidth="1"/>
    <col min="7952" max="7952" width="19" style="68" customWidth="1"/>
    <col min="7953" max="8169" width="11.44140625" style="68"/>
    <col min="8170" max="8170" width="2.44140625" style="68" customWidth="1"/>
    <col min="8171" max="8171" width="40.33203125" style="68" customWidth="1"/>
    <col min="8172" max="8172" width="7.5546875" style="68" customWidth="1"/>
    <col min="8173" max="8173" width="4.33203125" style="68" customWidth="1"/>
    <col min="8174" max="8174" width="3" style="68" customWidth="1"/>
    <col min="8175" max="8175" width="5.109375" style="68" customWidth="1"/>
    <col min="8176" max="8176" width="1.109375" style="68" customWidth="1"/>
    <col min="8177" max="8177" width="3.44140625" style="68" customWidth="1"/>
    <col min="8178" max="8178" width="3" style="68" customWidth="1"/>
    <col min="8179" max="8179" width="4" style="68" customWidth="1"/>
    <col min="8180" max="8180" width="3.109375" style="68" customWidth="1"/>
    <col min="8181" max="8181" width="6.109375" style="68" customWidth="1"/>
    <col min="8182" max="8182" width="4.33203125" style="68" customWidth="1"/>
    <col min="8183" max="8183" width="1.6640625" style="68" customWidth="1"/>
    <col min="8184" max="8184" width="3.44140625" style="68" customWidth="1"/>
    <col min="8185" max="8185" width="2.6640625" style="68" customWidth="1"/>
    <col min="8186" max="8186" width="3.44140625" style="68" customWidth="1"/>
    <col min="8187" max="8187" width="3.109375" style="68" customWidth="1"/>
    <col min="8188" max="8188" width="5" style="68" customWidth="1"/>
    <col min="8189" max="8189" width="1.6640625" style="68" customWidth="1"/>
    <col min="8190" max="8190" width="4.88671875" style="68" customWidth="1"/>
    <col min="8191" max="8191" width="1.33203125" style="68" customWidth="1"/>
    <col min="8192" max="8192" width="5.33203125" style="68" customWidth="1"/>
    <col min="8193" max="8193" width="0.88671875" style="68" customWidth="1"/>
    <col min="8194" max="8194" width="3" style="68" customWidth="1"/>
    <col min="8195" max="8195" width="3.44140625" style="68" customWidth="1"/>
    <col min="8196" max="8196" width="10.88671875" style="68" customWidth="1"/>
    <col min="8197" max="8197" width="14" style="68" customWidth="1"/>
    <col min="8198" max="8198" width="17.109375" style="68" customWidth="1"/>
    <col min="8199" max="8199" width="15.5546875" style="68" customWidth="1"/>
    <col min="8200" max="8200" width="13.33203125" style="68" customWidth="1"/>
    <col min="8201" max="8201" width="12.33203125" style="68" customWidth="1"/>
    <col min="8202" max="8202" width="13.44140625" style="68" customWidth="1"/>
    <col min="8203" max="8203" width="51.109375" style="68" customWidth="1"/>
    <col min="8204" max="8204" width="59" style="68" customWidth="1"/>
    <col min="8205" max="8205" width="60.88671875" style="68" customWidth="1"/>
    <col min="8206" max="8206" width="42.44140625" style="68" customWidth="1"/>
    <col min="8207" max="8207" width="15.44140625" style="68" customWidth="1"/>
    <col min="8208" max="8208" width="19" style="68" customWidth="1"/>
    <col min="8209" max="8425" width="11.44140625" style="68"/>
    <col min="8426" max="8426" width="2.44140625" style="68" customWidth="1"/>
    <col min="8427" max="8427" width="40.33203125" style="68" customWidth="1"/>
    <col min="8428" max="8428" width="7.5546875" style="68" customWidth="1"/>
    <col min="8429" max="8429" width="4.33203125" style="68" customWidth="1"/>
    <col min="8430" max="8430" width="3" style="68" customWidth="1"/>
    <col min="8431" max="8431" width="5.109375" style="68" customWidth="1"/>
    <col min="8432" max="8432" width="1.109375" style="68" customWidth="1"/>
    <col min="8433" max="8433" width="3.44140625" style="68" customWidth="1"/>
    <col min="8434" max="8434" width="3" style="68" customWidth="1"/>
    <col min="8435" max="8435" width="4" style="68" customWidth="1"/>
    <col min="8436" max="8436" width="3.109375" style="68" customWidth="1"/>
    <col min="8437" max="8437" width="6.109375" style="68" customWidth="1"/>
    <col min="8438" max="8438" width="4.33203125" style="68" customWidth="1"/>
    <col min="8439" max="8439" width="1.6640625" style="68" customWidth="1"/>
    <col min="8440" max="8440" width="3.44140625" style="68" customWidth="1"/>
    <col min="8441" max="8441" width="2.6640625" style="68" customWidth="1"/>
    <col min="8442" max="8442" width="3.44140625" style="68" customWidth="1"/>
    <col min="8443" max="8443" width="3.109375" style="68" customWidth="1"/>
    <col min="8444" max="8444" width="5" style="68" customWidth="1"/>
    <col min="8445" max="8445" width="1.6640625" style="68" customWidth="1"/>
    <col min="8446" max="8446" width="4.88671875" style="68" customWidth="1"/>
    <col min="8447" max="8447" width="1.33203125" style="68" customWidth="1"/>
    <col min="8448" max="8448" width="5.33203125" style="68" customWidth="1"/>
    <col min="8449" max="8449" width="0.88671875" style="68" customWidth="1"/>
    <col min="8450" max="8450" width="3" style="68" customWidth="1"/>
    <col min="8451" max="8451" width="3.44140625" style="68" customWidth="1"/>
    <col min="8452" max="8452" width="10.88671875" style="68" customWidth="1"/>
    <col min="8453" max="8453" width="14" style="68" customWidth="1"/>
    <col min="8454" max="8454" width="17.109375" style="68" customWidth="1"/>
    <col min="8455" max="8455" width="15.5546875" style="68" customWidth="1"/>
    <col min="8456" max="8456" width="13.33203125" style="68" customWidth="1"/>
    <col min="8457" max="8457" width="12.33203125" style="68" customWidth="1"/>
    <col min="8458" max="8458" width="13.44140625" style="68" customWidth="1"/>
    <col min="8459" max="8459" width="51.109375" style="68" customWidth="1"/>
    <col min="8460" max="8460" width="59" style="68" customWidth="1"/>
    <col min="8461" max="8461" width="60.88671875" style="68" customWidth="1"/>
    <col min="8462" max="8462" width="42.44140625" style="68" customWidth="1"/>
    <col min="8463" max="8463" width="15.44140625" style="68" customWidth="1"/>
    <col min="8464" max="8464" width="19" style="68" customWidth="1"/>
    <col min="8465" max="8681" width="11.44140625" style="68"/>
    <col min="8682" max="8682" width="2.44140625" style="68" customWidth="1"/>
    <col min="8683" max="8683" width="40.33203125" style="68" customWidth="1"/>
    <col min="8684" max="8684" width="7.5546875" style="68" customWidth="1"/>
    <col min="8685" max="8685" width="4.33203125" style="68" customWidth="1"/>
    <col min="8686" max="8686" width="3" style="68" customWidth="1"/>
    <col min="8687" max="8687" width="5.109375" style="68" customWidth="1"/>
    <col min="8688" max="8688" width="1.109375" style="68" customWidth="1"/>
    <col min="8689" max="8689" width="3.44140625" style="68" customWidth="1"/>
    <col min="8690" max="8690" width="3" style="68" customWidth="1"/>
    <col min="8691" max="8691" width="4" style="68" customWidth="1"/>
    <col min="8692" max="8692" width="3.109375" style="68" customWidth="1"/>
    <col min="8693" max="8693" width="6.109375" style="68" customWidth="1"/>
    <col min="8694" max="8694" width="4.33203125" style="68" customWidth="1"/>
    <col min="8695" max="8695" width="1.6640625" style="68" customWidth="1"/>
    <col min="8696" max="8696" width="3.44140625" style="68" customWidth="1"/>
    <col min="8697" max="8697" width="2.6640625" style="68" customWidth="1"/>
    <col min="8698" max="8698" width="3.44140625" style="68" customWidth="1"/>
    <col min="8699" max="8699" width="3.109375" style="68" customWidth="1"/>
    <col min="8700" max="8700" width="5" style="68" customWidth="1"/>
    <col min="8701" max="8701" width="1.6640625" style="68" customWidth="1"/>
    <col min="8702" max="8702" width="4.88671875" style="68" customWidth="1"/>
    <col min="8703" max="8703" width="1.33203125" style="68" customWidth="1"/>
    <col min="8704" max="8704" width="5.33203125" style="68" customWidth="1"/>
    <col min="8705" max="8705" width="0.88671875" style="68" customWidth="1"/>
    <col min="8706" max="8706" width="3" style="68" customWidth="1"/>
    <col min="8707" max="8707" width="3.44140625" style="68" customWidth="1"/>
    <col min="8708" max="8708" width="10.88671875" style="68" customWidth="1"/>
    <col min="8709" max="8709" width="14" style="68" customWidth="1"/>
    <col min="8710" max="8710" width="17.109375" style="68" customWidth="1"/>
    <col min="8711" max="8711" width="15.5546875" style="68" customWidth="1"/>
    <col min="8712" max="8712" width="13.33203125" style="68" customWidth="1"/>
    <col min="8713" max="8713" width="12.33203125" style="68" customWidth="1"/>
    <col min="8714" max="8714" width="13.44140625" style="68" customWidth="1"/>
    <col min="8715" max="8715" width="51.109375" style="68" customWidth="1"/>
    <col min="8716" max="8716" width="59" style="68" customWidth="1"/>
    <col min="8717" max="8717" width="60.88671875" style="68" customWidth="1"/>
    <col min="8718" max="8718" width="42.44140625" style="68" customWidth="1"/>
    <col min="8719" max="8719" width="15.44140625" style="68" customWidth="1"/>
    <col min="8720" max="8720" width="19" style="68" customWidth="1"/>
    <col min="8721" max="8937" width="11.44140625" style="68"/>
    <col min="8938" max="8938" width="2.44140625" style="68" customWidth="1"/>
    <col min="8939" max="8939" width="40.33203125" style="68" customWidth="1"/>
    <col min="8940" max="8940" width="7.5546875" style="68" customWidth="1"/>
    <col min="8941" max="8941" width="4.33203125" style="68" customWidth="1"/>
    <col min="8942" max="8942" width="3" style="68" customWidth="1"/>
    <col min="8943" max="8943" width="5.109375" style="68" customWidth="1"/>
    <col min="8944" max="8944" width="1.109375" style="68" customWidth="1"/>
    <col min="8945" max="8945" width="3.44140625" style="68" customWidth="1"/>
    <col min="8946" max="8946" width="3" style="68" customWidth="1"/>
    <col min="8947" max="8947" width="4" style="68" customWidth="1"/>
    <col min="8948" max="8948" width="3.109375" style="68" customWidth="1"/>
    <col min="8949" max="8949" width="6.109375" style="68" customWidth="1"/>
    <col min="8950" max="8950" width="4.33203125" style="68" customWidth="1"/>
    <col min="8951" max="8951" width="1.6640625" style="68" customWidth="1"/>
    <col min="8952" max="8952" width="3.44140625" style="68" customWidth="1"/>
    <col min="8953" max="8953" width="2.6640625" style="68" customWidth="1"/>
    <col min="8954" max="8954" width="3.44140625" style="68" customWidth="1"/>
    <col min="8955" max="8955" width="3.109375" style="68" customWidth="1"/>
    <col min="8956" max="8956" width="5" style="68" customWidth="1"/>
    <col min="8957" max="8957" width="1.6640625" style="68" customWidth="1"/>
    <col min="8958" max="8958" width="4.88671875" style="68" customWidth="1"/>
    <col min="8959" max="8959" width="1.33203125" style="68" customWidth="1"/>
    <col min="8960" max="8960" width="5.33203125" style="68" customWidth="1"/>
    <col min="8961" max="8961" width="0.88671875" style="68" customWidth="1"/>
    <col min="8962" max="8962" width="3" style="68" customWidth="1"/>
    <col min="8963" max="8963" width="3.44140625" style="68" customWidth="1"/>
    <col min="8964" max="8964" width="10.88671875" style="68" customWidth="1"/>
    <col min="8965" max="8965" width="14" style="68" customWidth="1"/>
    <col min="8966" max="8966" width="17.109375" style="68" customWidth="1"/>
    <col min="8967" max="8967" width="15.5546875" style="68" customWidth="1"/>
    <col min="8968" max="8968" width="13.33203125" style="68" customWidth="1"/>
    <col min="8969" max="8969" width="12.33203125" style="68" customWidth="1"/>
    <col min="8970" max="8970" width="13.44140625" style="68" customWidth="1"/>
    <col min="8971" max="8971" width="51.109375" style="68" customWidth="1"/>
    <col min="8972" max="8972" width="59" style="68" customWidth="1"/>
    <col min="8973" max="8973" width="60.88671875" style="68" customWidth="1"/>
    <col min="8974" max="8974" width="42.44140625" style="68" customWidth="1"/>
    <col min="8975" max="8975" width="15.44140625" style="68" customWidth="1"/>
    <col min="8976" max="8976" width="19" style="68" customWidth="1"/>
    <col min="8977" max="9193" width="11.44140625" style="68"/>
    <col min="9194" max="9194" width="2.44140625" style="68" customWidth="1"/>
    <col min="9195" max="9195" width="40.33203125" style="68" customWidth="1"/>
    <col min="9196" max="9196" width="7.5546875" style="68" customWidth="1"/>
    <col min="9197" max="9197" width="4.33203125" style="68" customWidth="1"/>
    <col min="9198" max="9198" width="3" style="68" customWidth="1"/>
    <col min="9199" max="9199" width="5.109375" style="68" customWidth="1"/>
    <col min="9200" max="9200" width="1.109375" style="68" customWidth="1"/>
    <col min="9201" max="9201" width="3.44140625" style="68" customWidth="1"/>
    <col min="9202" max="9202" width="3" style="68" customWidth="1"/>
    <col min="9203" max="9203" width="4" style="68" customWidth="1"/>
    <col min="9204" max="9204" width="3.109375" style="68" customWidth="1"/>
    <col min="9205" max="9205" width="6.109375" style="68" customWidth="1"/>
    <col min="9206" max="9206" width="4.33203125" style="68" customWidth="1"/>
    <col min="9207" max="9207" width="1.6640625" style="68" customWidth="1"/>
    <col min="9208" max="9208" width="3.44140625" style="68" customWidth="1"/>
    <col min="9209" max="9209" width="2.6640625" style="68" customWidth="1"/>
    <col min="9210" max="9210" width="3.44140625" style="68" customWidth="1"/>
    <col min="9211" max="9211" width="3.109375" style="68" customWidth="1"/>
    <col min="9212" max="9212" width="5" style="68" customWidth="1"/>
    <col min="9213" max="9213" width="1.6640625" style="68" customWidth="1"/>
    <col min="9214" max="9214" width="4.88671875" style="68" customWidth="1"/>
    <col min="9215" max="9215" width="1.33203125" style="68" customWidth="1"/>
    <col min="9216" max="9216" width="5.33203125" style="68" customWidth="1"/>
    <col min="9217" max="9217" width="0.88671875" style="68" customWidth="1"/>
    <col min="9218" max="9218" width="3" style="68" customWidth="1"/>
    <col min="9219" max="9219" width="3.44140625" style="68" customWidth="1"/>
    <col min="9220" max="9220" width="10.88671875" style="68" customWidth="1"/>
    <col min="9221" max="9221" width="14" style="68" customWidth="1"/>
    <col min="9222" max="9222" width="17.109375" style="68" customWidth="1"/>
    <col min="9223" max="9223" width="15.5546875" style="68" customWidth="1"/>
    <col min="9224" max="9224" width="13.33203125" style="68" customWidth="1"/>
    <col min="9225" max="9225" width="12.33203125" style="68" customWidth="1"/>
    <col min="9226" max="9226" width="13.44140625" style="68" customWidth="1"/>
    <col min="9227" max="9227" width="51.109375" style="68" customWidth="1"/>
    <col min="9228" max="9228" width="59" style="68" customWidth="1"/>
    <col min="9229" max="9229" width="60.88671875" style="68" customWidth="1"/>
    <col min="9230" max="9230" width="42.44140625" style="68" customWidth="1"/>
    <col min="9231" max="9231" width="15.44140625" style="68" customWidth="1"/>
    <col min="9232" max="9232" width="19" style="68" customWidth="1"/>
    <col min="9233" max="9449" width="11.44140625" style="68"/>
    <col min="9450" max="9450" width="2.44140625" style="68" customWidth="1"/>
    <col min="9451" max="9451" width="40.33203125" style="68" customWidth="1"/>
    <col min="9452" max="9452" width="7.5546875" style="68" customWidth="1"/>
    <col min="9453" max="9453" width="4.33203125" style="68" customWidth="1"/>
    <col min="9454" max="9454" width="3" style="68" customWidth="1"/>
    <col min="9455" max="9455" width="5.109375" style="68" customWidth="1"/>
    <col min="9456" max="9456" width="1.109375" style="68" customWidth="1"/>
    <col min="9457" max="9457" width="3.44140625" style="68" customWidth="1"/>
    <col min="9458" max="9458" width="3" style="68" customWidth="1"/>
    <col min="9459" max="9459" width="4" style="68" customWidth="1"/>
    <col min="9460" max="9460" width="3.109375" style="68" customWidth="1"/>
    <col min="9461" max="9461" width="6.109375" style="68" customWidth="1"/>
    <col min="9462" max="9462" width="4.33203125" style="68" customWidth="1"/>
    <col min="9463" max="9463" width="1.6640625" style="68" customWidth="1"/>
    <col min="9464" max="9464" width="3.44140625" style="68" customWidth="1"/>
    <col min="9465" max="9465" width="2.6640625" style="68" customWidth="1"/>
    <col min="9466" max="9466" width="3.44140625" style="68" customWidth="1"/>
    <col min="9467" max="9467" width="3.109375" style="68" customWidth="1"/>
    <col min="9468" max="9468" width="5" style="68" customWidth="1"/>
    <col min="9469" max="9469" width="1.6640625" style="68" customWidth="1"/>
    <col min="9470" max="9470" width="4.88671875" style="68" customWidth="1"/>
    <col min="9471" max="9471" width="1.33203125" style="68" customWidth="1"/>
    <col min="9472" max="9472" width="5.33203125" style="68" customWidth="1"/>
    <col min="9473" max="9473" width="0.88671875" style="68" customWidth="1"/>
    <col min="9474" max="9474" width="3" style="68" customWidth="1"/>
    <col min="9475" max="9475" width="3.44140625" style="68" customWidth="1"/>
    <col min="9476" max="9476" width="10.88671875" style="68" customWidth="1"/>
    <col min="9477" max="9477" width="14" style="68" customWidth="1"/>
    <col min="9478" max="9478" width="17.109375" style="68" customWidth="1"/>
    <col min="9479" max="9479" width="15.5546875" style="68" customWidth="1"/>
    <col min="9480" max="9480" width="13.33203125" style="68" customWidth="1"/>
    <col min="9481" max="9481" width="12.33203125" style="68" customWidth="1"/>
    <col min="9482" max="9482" width="13.44140625" style="68" customWidth="1"/>
    <col min="9483" max="9483" width="51.109375" style="68" customWidth="1"/>
    <col min="9484" max="9484" width="59" style="68" customWidth="1"/>
    <col min="9485" max="9485" width="60.88671875" style="68" customWidth="1"/>
    <col min="9486" max="9486" width="42.44140625" style="68" customWidth="1"/>
    <col min="9487" max="9487" width="15.44140625" style="68" customWidth="1"/>
    <col min="9488" max="9488" width="19" style="68" customWidth="1"/>
    <col min="9489" max="9705" width="11.44140625" style="68"/>
    <col min="9706" max="9706" width="2.44140625" style="68" customWidth="1"/>
    <col min="9707" max="9707" width="40.33203125" style="68" customWidth="1"/>
    <col min="9708" max="9708" width="7.5546875" style="68" customWidth="1"/>
    <col min="9709" max="9709" width="4.33203125" style="68" customWidth="1"/>
    <col min="9710" max="9710" width="3" style="68" customWidth="1"/>
    <col min="9711" max="9711" width="5.109375" style="68" customWidth="1"/>
    <col min="9712" max="9712" width="1.109375" style="68" customWidth="1"/>
    <col min="9713" max="9713" width="3.44140625" style="68" customWidth="1"/>
    <col min="9714" max="9714" width="3" style="68" customWidth="1"/>
    <col min="9715" max="9715" width="4" style="68" customWidth="1"/>
    <col min="9716" max="9716" width="3.109375" style="68" customWidth="1"/>
    <col min="9717" max="9717" width="6.109375" style="68" customWidth="1"/>
    <col min="9718" max="9718" width="4.33203125" style="68" customWidth="1"/>
    <col min="9719" max="9719" width="1.6640625" style="68" customWidth="1"/>
    <col min="9720" max="9720" width="3.44140625" style="68" customWidth="1"/>
    <col min="9721" max="9721" width="2.6640625" style="68" customWidth="1"/>
    <col min="9722" max="9722" width="3.44140625" style="68" customWidth="1"/>
    <col min="9723" max="9723" width="3.109375" style="68" customWidth="1"/>
    <col min="9724" max="9724" width="5" style="68" customWidth="1"/>
    <col min="9725" max="9725" width="1.6640625" style="68" customWidth="1"/>
    <col min="9726" max="9726" width="4.88671875" style="68" customWidth="1"/>
    <col min="9727" max="9727" width="1.33203125" style="68" customWidth="1"/>
    <col min="9728" max="9728" width="5.33203125" style="68" customWidth="1"/>
    <col min="9729" max="9729" width="0.88671875" style="68" customWidth="1"/>
    <col min="9730" max="9730" width="3" style="68" customWidth="1"/>
    <col min="9731" max="9731" width="3.44140625" style="68" customWidth="1"/>
    <col min="9732" max="9732" width="10.88671875" style="68" customWidth="1"/>
    <col min="9733" max="9733" width="14" style="68" customWidth="1"/>
    <col min="9734" max="9734" width="17.109375" style="68" customWidth="1"/>
    <col min="9735" max="9735" width="15.5546875" style="68" customWidth="1"/>
    <col min="9736" max="9736" width="13.33203125" style="68" customWidth="1"/>
    <col min="9737" max="9737" width="12.33203125" style="68" customWidth="1"/>
    <col min="9738" max="9738" width="13.44140625" style="68" customWidth="1"/>
    <col min="9739" max="9739" width="51.109375" style="68" customWidth="1"/>
    <col min="9740" max="9740" width="59" style="68" customWidth="1"/>
    <col min="9741" max="9741" width="60.88671875" style="68" customWidth="1"/>
    <col min="9742" max="9742" width="42.44140625" style="68" customWidth="1"/>
    <col min="9743" max="9743" width="15.44140625" style="68" customWidth="1"/>
    <col min="9744" max="9744" width="19" style="68" customWidth="1"/>
    <col min="9745" max="9961" width="11.44140625" style="68"/>
    <col min="9962" max="9962" width="2.44140625" style="68" customWidth="1"/>
    <col min="9963" max="9963" width="40.33203125" style="68" customWidth="1"/>
    <col min="9964" max="9964" width="7.5546875" style="68" customWidth="1"/>
    <col min="9965" max="9965" width="4.33203125" style="68" customWidth="1"/>
    <col min="9966" max="9966" width="3" style="68" customWidth="1"/>
    <col min="9967" max="9967" width="5.109375" style="68" customWidth="1"/>
    <col min="9968" max="9968" width="1.109375" style="68" customWidth="1"/>
    <col min="9969" max="9969" width="3.44140625" style="68" customWidth="1"/>
    <col min="9970" max="9970" width="3" style="68" customWidth="1"/>
    <col min="9971" max="9971" width="4" style="68" customWidth="1"/>
    <col min="9972" max="9972" width="3.109375" style="68" customWidth="1"/>
    <col min="9973" max="9973" width="6.109375" style="68" customWidth="1"/>
    <col min="9974" max="9974" width="4.33203125" style="68" customWidth="1"/>
    <col min="9975" max="9975" width="1.6640625" style="68" customWidth="1"/>
    <col min="9976" max="9976" width="3.44140625" style="68" customWidth="1"/>
    <col min="9977" max="9977" width="2.6640625" style="68" customWidth="1"/>
    <col min="9978" max="9978" width="3.44140625" style="68" customWidth="1"/>
    <col min="9979" max="9979" width="3.109375" style="68" customWidth="1"/>
    <col min="9980" max="9980" width="5" style="68" customWidth="1"/>
    <col min="9981" max="9981" width="1.6640625" style="68" customWidth="1"/>
    <col min="9982" max="9982" width="4.88671875" style="68" customWidth="1"/>
    <col min="9983" max="9983" width="1.33203125" style="68" customWidth="1"/>
    <col min="9984" max="9984" width="5.33203125" style="68" customWidth="1"/>
    <col min="9985" max="9985" width="0.88671875" style="68" customWidth="1"/>
    <col min="9986" max="9986" width="3" style="68" customWidth="1"/>
    <col min="9987" max="9987" width="3.44140625" style="68" customWidth="1"/>
    <col min="9988" max="9988" width="10.88671875" style="68" customWidth="1"/>
    <col min="9989" max="9989" width="14" style="68" customWidth="1"/>
    <col min="9990" max="9990" width="17.109375" style="68" customWidth="1"/>
    <col min="9991" max="9991" width="15.5546875" style="68" customWidth="1"/>
    <col min="9992" max="9992" width="13.33203125" style="68" customWidth="1"/>
    <col min="9993" max="9993" width="12.33203125" style="68" customWidth="1"/>
    <col min="9994" max="9994" width="13.44140625" style="68" customWidth="1"/>
    <col min="9995" max="9995" width="51.109375" style="68" customWidth="1"/>
    <col min="9996" max="9996" width="59" style="68" customWidth="1"/>
    <col min="9997" max="9997" width="60.88671875" style="68" customWidth="1"/>
    <col min="9998" max="9998" width="42.44140625" style="68" customWidth="1"/>
    <col min="9999" max="9999" width="15.44140625" style="68" customWidth="1"/>
    <col min="10000" max="10000" width="19" style="68" customWidth="1"/>
    <col min="10001" max="10217" width="11.44140625" style="68"/>
    <col min="10218" max="10218" width="2.44140625" style="68" customWidth="1"/>
    <col min="10219" max="10219" width="40.33203125" style="68" customWidth="1"/>
    <col min="10220" max="10220" width="7.5546875" style="68" customWidth="1"/>
    <col min="10221" max="10221" width="4.33203125" style="68" customWidth="1"/>
    <col min="10222" max="10222" width="3" style="68" customWidth="1"/>
    <col min="10223" max="10223" width="5.109375" style="68" customWidth="1"/>
    <col min="10224" max="10224" width="1.109375" style="68" customWidth="1"/>
    <col min="10225" max="10225" width="3.44140625" style="68" customWidth="1"/>
    <col min="10226" max="10226" width="3" style="68" customWidth="1"/>
    <col min="10227" max="10227" width="4" style="68" customWidth="1"/>
    <col min="10228" max="10228" width="3.109375" style="68" customWidth="1"/>
    <col min="10229" max="10229" width="6.109375" style="68" customWidth="1"/>
    <col min="10230" max="10230" width="4.33203125" style="68" customWidth="1"/>
    <col min="10231" max="10231" width="1.6640625" style="68" customWidth="1"/>
    <col min="10232" max="10232" width="3.44140625" style="68" customWidth="1"/>
    <col min="10233" max="10233" width="2.6640625" style="68" customWidth="1"/>
    <col min="10234" max="10234" width="3.44140625" style="68" customWidth="1"/>
    <col min="10235" max="10235" width="3.109375" style="68" customWidth="1"/>
    <col min="10236" max="10236" width="5" style="68" customWidth="1"/>
    <col min="10237" max="10237" width="1.6640625" style="68" customWidth="1"/>
    <col min="10238" max="10238" width="4.88671875" style="68" customWidth="1"/>
    <col min="10239" max="10239" width="1.33203125" style="68" customWidth="1"/>
    <col min="10240" max="10240" width="5.33203125" style="68" customWidth="1"/>
    <col min="10241" max="10241" width="0.88671875" style="68" customWidth="1"/>
    <col min="10242" max="10242" width="3" style="68" customWidth="1"/>
    <col min="10243" max="10243" width="3.44140625" style="68" customWidth="1"/>
    <col min="10244" max="10244" width="10.88671875" style="68" customWidth="1"/>
    <col min="10245" max="10245" width="14" style="68" customWidth="1"/>
    <col min="10246" max="10246" width="17.109375" style="68" customWidth="1"/>
    <col min="10247" max="10247" width="15.5546875" style="68" customWidth="1"/>
    <col min="10248" max="10248" width="13.33203125" style="68" customWidth="1"/>
    <col min="10249" max="10249" width="12.33203125" style="68" customWidth="1"/>
    <col min="10250" max="10250" width="13.44140625" style="68" customWidth="1"/>
    <col min="10251" max="10251" width="51.109375" style="68" customWidth="1"/>
    <col min="10252" max="10252" width="59" style="68" customWidth="1"/>
    <col min="10253" max="10253" width="60.88671875" style="68" customWidth="1"/>
    <col min="10254" max="10254" width="42.44140625" style="68" customWidth="1"/>
    <col min="10255" max="10255" width="15.44140625" style="68" customWidth="1"/>
    <col min="10256" max="10256" width="19" style="68" customWidth="1"/>
    <col min="10257" max="10473" width="11.44140625" style="68"/>
    <col min="10474" max="10474" width="2.44140625" style="68" customWidth="1"/>
    <col min="10475" max="10475" width="40.33203125" style="68" customWidth="1"/>
    <col min="10476" max="10476" width="7.5546875" style="68" customWidth="1"/>
    <col min="10477" max="10477" width="4.33203125" style="68" customWidth="1"/>
    <col min="10478" max="10478" width="3" style="68" customWidth="1"/>
    <col min="10479" max="10479" width="5.109375" style="68" customWidth="1"/>
    <col min="10480" max="10480" width="1.109375" style="68" customWidth="1"/>
    <col min="10481" max="10481" width="3.44140625" style="68" customWidth="1"/>
    <col min="10482" max="10482" width="3" style="68" customWidth="1"/>
    <col min="10483" max="10483" width="4" style="68" customWidth="1"/>
    <col min="10484" max="10484" width="3.109375" style="68" customWidth="1"/>
    <col min="10485" max="10485" width="6.109375" style="68" customWidth="1"/>
    <col min="10486" max="10486" width="4.33203125" style="68" customWidth="1"/>
    <col min="10487" max="10487" width="1.6640625" style="68" customWidth="1"/>
    <col min="10488" max="10488" width="3.44140625" style="68" customWidth="1"/>
    <col min="10489" max="10489" width="2.6640625" style="68" customWidth="1"/>
    <col min="10490" max="10490" width="3.44140625" style="68" customWidth="1"/>
    <col min="10491" max="10491" width="3.109375" style="68" customWidth="1"/>
    <col min="10492" max="10492" width="5" style="68" customWidth="1"/>
    <col min="10493" max="10493" width="1.6640625" style="68" customWidth="1"/>
    <col min="10494" max="10494" width="4.88671875" style="68" customWidth="1"/>
    <col min="10495" max="10495" width="1.33203125" style="68" customWidth="1"/>
    <col min="10496" max="10496" width="5.33203125" style="68" customWidth="1"/>
    <col min="10497" max="10497" width="0.88671875" style="68" customWidth="1"/>
    <col min="10498" max="10498" width="3" style="68" customWidth="1"/>
    <col min="10499" max="10499" width="3.44140625" style="68" customWidth="1"/>
    <col min="10500" max="10500" width="10.88671875" style="68" customWidth="1"/>
    <col min="10501" max="10501" width="14" style="68" customWidth="1"/>
    <col min="10502" max="10502" width="17.109375" style="68" customWidth="1"/>
    <col min="10503" max="10503" width="15.5546875" style="68" customWidth="1"/>
    <col min="10504" max="10504" width="13.33203125" style="68" customWidth="1"/>
    <col min="10505" max="10505" width="12.33203125" style="68" customWidth="1"/>
    <col min="10506" max="10506" width="13.44140625" style="68" customWidth="1"/>
    <col min="10507" max="10507" width="51.109375" style="68" customWidth="1"/>
    <col min="10508" max="10508" width="59" style="68" customWidth="1"/>
    <col min="10509" max="10509" width="60.88671875" style="68" customWidth="1"/>
    <col min="10510" max="10510" width="42.44140625" style="68" customWidth="1"/>
    <col min="10511" max="10511" width="15.44140625" style="68" customWidth="1"/>
    <col min="10512" max="10512" width="19" style="68" customWidth="1"/>
    <col min="10513" max="10729" width="11.44140625" style="68"/>
    <col min="10730" max="10730" width="2.44140625" style="68" customWidth="1"/>
    <col min="10731" max="10731" width="40.33203125" style="68" customWidth="1"/>
    <col min="10732" max="10732" width="7.5546875" style="68" customWidth="1"/>
    <col min="10733" max="10733" width="4.33203125" style="68" customWidth="1"/>
    <col min="10734" max="10734" width="3" style="68" customWidth="1"/>
    <col min="10735" max="10735" width="5.109375" style="68" customWidth="1"/>
    <col min="10736" max="10736" width="1.109375" style="68" customWidth="1"/>
    <col min="10737" max="10737" width="3.44140625" style="68" customWidth="1"/>
    <col min="10738" max="10738" width="3" style="68" customWidth="1"/>
    <col min="10739" max="10739" width="4" style="68" customWidth="1"/>
    <col min="10740" max="10740" width="3.109375" style="68" customWidth="1"/>
    <col min="10741" max="10741" width="6.109375" style="68" customWidth="1"/>
    <col min="10742" max="10742" width="4.33203125" style="68" customWidth="1"/>
    <col min="10743" max="10743" width="1.6640625" style="68" customWidth="1"/>
    <col min="10744" max="10744" width="3.44140625" style="68" customWidth="1"/>
    <col min="10745" max="10745" width="2.6640625" style="68" customWidth="1"/>
    <col min="10746" max="10746" width="3.44140625" style="68" customWidth="1"/>
    <col min="10747" max="10747" width="3.109375" style="68" customWidth="1"/>
    <col min="10748" max="10748" width="5" style="68" customWidth="1"/>
    <col min="10749" max="10749" width="1.6640625" style="68" customWidth="1"/>
    <col min="10750" max="10750" width="4.88671875" style="68" customWidth="1"/>
    <col min="10751" max="10751" width="1.33203125" style="68" customWidth="1"/>
    <col min="10752" max="10752" width="5.33203125" style="68" customWidth="1"/>
    <col min="10753" max="10753" width="0.88671875" style="68" customWidth="1"/>
    <col min="10754" max="10754" width="3" style="68" customWidth="1"/>
    <col min="10755" max="10755" width="3.44140625" style="68" customWidth="1"/>
    <col min="10756" max="10756" width="10.88671875" style="68" customWidth="1"/>
    <col min="10757" max="10757" width="14" style="68" customWidth="1"/>
    <col min="10758" max="10758" width="17.109375" style="68" customWidth="1"/>
    <col min="10759" max="10759" width="15.5546875" style="68" customWidth="1"/>
    <col min="10760" max="10760" width="13.33203125" style="68" customWidth="1"/>
    <col min="10761" max="10761" width="12.33203125" style="68" customWidth="1"/>
    <col min="10762" max="10762" width="13.44140625" style="68" customWidth="1"/>
    <col min="10763" max="10763" width="51.109375" style="68" customWidth="1"/>
    <col min="10764" max="10764" width="59" style="68" customWidth="1"/>
    <col min="10765" max="10765" width="60.88671875" style="68" customWidth="1"/>
    <col min="10766" max="10766" width="42.44140625" style="68" customWidth="1"/>
    <col min="10767" max="10767" width="15.44140625" style="68" customWidth="1"/>
    <col min="10768" max="10768" width="19" style="68" customWidth="1"/>
    <col min="10769" max="10985" width="11.44140625" style="68"/>
    <col min="10986" max="10986" width="2.44140625" style="68" customWidth="1"/>
    <col min="10987" max="10987" width="40.33203125" style="68" customWidth="1"/>
    <col min="10988" max="10988" width="7.5546875" style="68" customWidth="1"/>
    <col min="10989" max="10989" width="4.33203125" style="68" customWidth="1"/>
    <col min="10990" max="10990" width="3" style="68" customWidth="1"/>
    <col min="10991" max="10991" width="5.109375" style="68" customWidth="1"/>
    <col min="10992" max="10992" width="1.109375" style="68" customWidth="1"/>
    <col min="10993" max="10993" width="3.44140625" style="68" customWidth="1"/>
    <col min="10994" max="10994" width="3" style="68" customWidth="1"/>
    <col min="10995" max="10995" width="4" style="68" customWidth="1"/>
    <col min="10996" max="10996" width="3.109375" style="68" customWidth="1"/>
    <col min="10997" max="10997" width="6.109375" style="68" customWidth="1"/>
    <col min="10998" max="10998" width="4.33203125" style="68" customWidth="1"/>
    <col min="10999" max="10999" width="1.6640625" style="68" customWidth="1"/>
    <col min="11000" max="11000" width="3.44140625" style="68" customWidth="1"/>
    <col min="11001" max="11001" width="2.6640625" style="68" customWidth="1"/>
    <col min="11002" max="11002" width="3.44140625" style="68" customWidth="1"/>
    <col min="11003" max="11003" width="3.109375" style="68" customWidth="1"/>
    <col min="11004" max="11004" width="5" style="68" customWidth="1"/>
    <col min="11005" max="11005" width="1.6640625" style="68" customWidth="1"/>
    <col min="11006" max="11006" width="4.88671875" style="68" customWidth="1"/>
    <col min="11007" max="11007" width="1.33203125" style="68" customWidth="1"/>
    <col min="11008" max="11008" width="5.33203125" style="68" customWidth="1"/>
    <col min="11009" max="11009" width="0.88671875" style="68" customWidth="1"/>
    <col min="11010" max="11010" width="3" style="68" customWidth="1"/>
    <col min="11011" max="11011" width="3.44140625" style="68" customWidth="1"/>
    <col min="11012" max="11012" width="10.88671875" style="68" customWidth="1"/>
    <col min="11013" max="11013" width="14" style="68" customWidth="1"/>
    <col min="11014" max="11014" width="17.109375" style="68" customWidth="1"/>
    <col min="11015" max="11015" width="15.5546875" style="68" customWidth="1"/>
    <col min="11016" max="11016" width="13.33203125" style="68" customWidth="1"/>
    <col min="11017" max="11017" width="12.33203125" style="68" customWidth="1"/>
    <col min="11018" max="11018" width="13.44140625" style="68" customWidth="1"/>
    <col min="11019" max="11019" width="51.109375" style="68" customWidth="1"/>
    <col min="11020" max="11020" width="59" style="68" customWidth="1"/>
    <col min="11021" max="11021" width="60.88671875" style="68" customWidth="1"/>
    <col min="11022" max="11022" width="42.44140625" style="68" customWidth="1"/>
    <col min="11023" max="11023" width="15.44140625" style="68" customWidth="1"/>
    <col min="11024" max="11024" width="19" style="68" customWidth="1"/>
    <col min="11025" max="11241" width="11.44140625" style="68"/>
    <col min="11242" max="11242" width="2.44140625" style="68" customWidth="1"/>
    <col min="11243" max="11243" width="40.33203125" style="68" customWidth="1"/>
    <col min="11244" max="11244" width="7.5546875" style="68" customWidth="1"/>
    <col min="11245" max="11245" width="4.33203125" style="68" customWidth="1"/>
    <col min="11246" max="11246" width="3" style="68" customWidth="1"/>
    <col min="11247" max="11247" width="5.109375" style="68" customWidth="1"/>
    <col min="11248" max="11248" width="1.109375" style="68" customWidth="1"/>
    <col min="11249" max="11249" width="3.44140625" style="68" customWidth="1"/>
    <col min="11250" max="11250" width="3" style="68" customWidth="1"/>
    <col min="11251" max="11251" width="4" style="68" customWidth="1"/>
    <col min="11252" max="11252" width="3.109375" style="68" customWidth="1"/>
    <col min="11253" max="11253" width="6.109375" style="68" customWidth="1"/>
    <col min="11254" max="11254" width="4.33203125" style="68" customWidth="1"/>
    <col min="11255" max="11255" width="1.6640625" style="68" customWidth="1"/>
    <col min="11256" max="11256" width="3.44140625" style="68" customWidth="1"/>
    <col min="11257" max="11257" width="2.6640625" style="68" customWidth="1"/>
    <col min="11258" max="11258" width="3.44140625" style="68" customWidth="1"/>
    <col min="11259" max="11259" width="3.109375" style="68" customWidth="1"/>
    <col min="11260" max="11260" width="5" style="68" customWidth="1"/>
    <col min="11261" max="11261" width="1.6640625" style="68" customWidth="1"/>
    <col min="11262" max="11262" width="4.88671875" style="68" customWidth="1"/>
    <col min="11263" max="11263" width="1.33203125" style="68" customWidth="1"/>
    <col min="11264" max="11264" width="5.33203125" style="68" customWidth="1"/>
    <col min="11265" max="11265" width="0.88671875" style="68" customWidth="1"/>
    <col min="11266" max="11266" width="3" style="68" customWidth="1"/>
    <col min="11267" max="11267" width="3.44140625" style="68" customWidth="1"/>
    <col min="11268" max="11268" width="10.88671875" style="68" customWidth="1"/>
    <col min="11269" max="11269" width="14" style="68" customWidth="1"/>
    <col min="11270" max="11270" width="17.109375" style="68" customWidth="1"/>
    <col min="11271" max="11271" width="15.5546875" style="68" customWidth="1"/>
    <col min="11272" max="11272" width="13.33203125" style="68" customWidth="1"/>
    <col min="11273" max="11273" width="12.33203125" style="68" customWidth="1"/>
    <col min="11274" max="11274" width="13.44140625" style="68" customWidth="1"/>
    <col min="11275" max="11275" width="51.109375" style="68" customWidth="1"/>
    <col min="11276" max="11276" width="59" style="68" customWidth="1"/>
    <col min="11277" max="11277" width="60.88671875" style="68" customWidth="1"/>
    <col min="11278" max="11278" width="42.44140625" style="68" customWidth="1"/>
    <col min="11279" max="11279" width="15.44140625" style="68" customWidth="1"/>
    <col min="11280" max="11280" width="19" style="68" customWidth="1"/>
    <col min="11281" max="11497" width="11.44140625" style="68"/>
    <col min="11498" max="11498" width="2.44140625" style="68" customWidth="1"/>
    <col min="11499" max="11499" width="40.33203125" style="68" customWidth="1"/>
    <col min="11500" max="11500" width="7.5546875" style="68" customWidth="1"/>
    <col min="11501" max="11501" width="4.33203125" style="68" customWidth="1"/>
    <col min="11502" max="11502" width="3" style="68" customWidth="1"/>
    <col min="11503" max="11503" width="5.109375" style="68" customWidth="1"/>
    <col min="11504" max="11504" width="1.109375" style="68" customWidth="1"/>
    <col min="11505" max="11505" width="3.44140625" style="68" customWidth="1"/>
    <col min="11506" max="11506" width="3" style="68" customWidth="1"/>
    <col min="11507" max="11507" width="4" style="68" customWidth="1"/>
    <col min="11508" max="11508" width="3.109375" style="68" customWidth="1"/>
    <col min="11509" max="11509" width="6.109375" style="68" customWidth="1"/>
    <col min="11510" max="11510" width="4.33203125" style="68" customWidth="1"/>
    <col min="11511" max="11511" width="1.6640625" style="68" customWidth="1"/>
    <col min="11512" max="11512" width="3.44140625" style="68" customWidth="1"/>
    <col min="11513" max="11513" width="2.6640625" style="68" customWidth="1"/>
    <col min="11514" max="11514" width="3.44140625" style="68" customWidth="1"/>
    <col min="11515" max="11515" width="3.109375" style="68" customWidth="1"/>
    <col min="11516" max="11516" width="5" style="68" customWidth="1"/>
    <col min="11517" max="11517" width="1.6640625" style="68" customWidth="1"/>
    <col min="11518" max="11518" width="4.88671875" style="68" customWidth="1"/>
    <col min="11519" max="11519" width="1.33203125" style="68" customWidth="1"/>
    <col min="11520" max="11520" width="5.33203125" style="68" customWidth="1"/>
    <col min="11521" max="11521" width="0.88671875" style="68" customWidth="1"/>
    <col min="11522" max="11522" width="3" style="68" customWidth="1"/>
    <col min="11523" max="11523" width="3.44140625" style="68" customWidth="1"/>
    <col min="11524" max="11524" width="10.88671875" style="68" customWidth="1"/>
    <col min="11525" max="11525" width="14" style="68" customWidth="1"/>
    <col min="11526" max="11526" width="17.109375" style="68" customWidth="1"/>
    <col min="11527" max="11527" width="15.5546875" style="68" customWidth="1"/>
    <col min="11528" max="11528" width="13.33203125" style="68" customWidth="1"/>
    <col min="11529" max="11529" width="12.33203125" style="68" customWidth="1"/>
    <col min="11530" max="11530" width="13.44140625" style="68" customWidth="1"/>
    <col min="11531" max="11531" width="51.109375" style="68" customWidth="1"/>
    <col min="11532" max="11532" width="59" style="68" customWidth="1"/>
    <col min="11533" max="11533" width="60.88671875" style="68" customWidth="1"/>
    <col min="11534" max="11534" width="42.44140625" style="68" customWidth="1"/>
    <col min="11535" max="11535" width="15.44140625" style="68" customWidth="1"/>
    <col min="11536" max="11536" width="19" style="68" customWidth="1"/>
    <col min="11537" max="11753" width="11.44140625" style="68"/>
    <col min="11754" max="11754" width="2.44140625" style="68" customWidth="1"/>
    <col min="11755" max="11755" width="40.33203125" style="68" customWidth="1"/>
    <col min="11756" max="11756" width="7.5546875" style="68" customWidth="1"/>
    <col min="11757" max="11757" width="4.33203125" style="68" customWidth="1"/>
    <col min="11758" max="11758" width="3" style="68" customWidth="1"/>
    <col min="11759" max="11759" width="5.109375" style="68" customWidth="1"/>
    <col min="11760" max="11760" width="1.109375" style="68" customWidth="1"/>
    <col min="11761" max="11761" width="3.44140625" style="68" customWidth="1"/>
    <col min="11762" max="11762" width="3" style="68" customWidth="1"/>
    <col min="11763" max="11763" width="4" style="68" customWidth="1"/>
    <col min="11764" max="11764" width="3.109375" style="68" customWidth="1"/>
    <col min="11765" max="11765" width="6.109375" style="68" customWidth="1"/>
    <col min="11766" max="11766" width="4.33203125" style="68" customWidth="1"/>
    <col min="11767" max="11767" width="1.6640625" style="68" customWidth="1"/>
    <col min="11768" max="11768" width="3.44140625" style="68" customWidth="1"/>
    <col min="11769" max="11769" width="2.6640625" style="68" customWidth="1"/>
    <col min="11770" max="11770" width="3.44140625" style="68" customWidth="1"/>
    <col min="11771" max="11771" width="3.109375" style="68" customWidth="1"/>
    <col min="11772" max="11772" width="5" style="68" customWidth="1"/>
    <col min="11773" max="11773" width="1.6640625" style="68" customWidth="1"/>
    <col min="11774" max="11774" width="4.88671875" style="68" customWidth="1"/>
    <col min="11775" max="11775" width="1.33203125" style="68" customWidth="1"/>
    <col min="11776" max="11776" width="5.33203125" style="68" customWidth="1"/>
    <col min="11777" max="11777" width="0.88671875" style="68" customWidth="1"/>
    <col min="11778" max="11778" width="3" style="68" customWidth="1"/>
    <col min="11779" max="11779" width="3.44140625" style="68" customWidth="1"/>
    <col min="11780" max="11780" width="10.88671875" style="68" customWidth="1"/>
    <col min="11781" max="11781" width="14" style="68" customWidth="1"/>
    <col min="11782" max="11782" width="17.109375" style="68" customWidth="1"/>
    <col min="11783" max="11783" width="15.5546875" style="68" customWidth="1"/>
    <col min="11784" max="11784" width="13.33203125" style="68" customWidth="1"/>
    <col min="11785" max="11785" width="12.33203125" style="68" customWidth="1"/>
    <col min="11786" max="11786" width="13.44140625" style="68" customWidth="1"/>
    <col min="11787" max="11787" width="51.109375" style="68" customWidth="1"/>
    <col min="11788" max="11788" width="59" style="68" customWidth="1"/>
    <col min="11789" max="11789" width="60.88671875" style="68" customWidth="1"/>
    <col min="11790" max="11790" width="42.44140625" style="68" customWidth="1"/>
    <col min="11791" max="11791" width="15.44140625" style="68" customWidth="1"/>
    <col min="11792" max="11792" width="19" style="68" customWidth="1"/>
    <col min="11793" max="12009" width="11.44140625" style="68"/>
    <col min="12010" max="12010" width="2.44140625" style="68" customWidth="1"/>
    <col min="12011" max="12011" width="40.33203125" style="68" customWidth="1"/>
    <col min="12012" max="12012" width="7.5546875" style="68" customWidth="1"/>
    <col min="12013" max="12013" width="4.33203125" style="68" customWidth="1"/>
    <col min="12014" max="12014" width="3" style="68" customWidth="1"/>
    <col min="12015" max="12015" width="5.109375" style="68" customWidth="1"/>
    <col min="12016" max="12016" width="1.109375" style="68" customWidth="1"/>
    <col min="12017" max="12017" width="3.44140625" style="68" customWidth="1"/>
    <col min="12018" max="12018" width="3" style="68" customWidth="1"/>
    <col min="12019" max="12019" width="4" style="68" customWidth="1"/>
    <col min="12020" max="12020" width="3.109375" style="68" customWidth="1"/>
    <col min="12021" max="12021" width="6.109375" style="68" customWidth="1"/>
    <col min="12022" max="12022" width="4.33203125" style="68" customWidth="1"/>
    <col min="12023" max="12023" width="1.6640625" style="68" customWidth="1"/>
    <col min="12024" max="12024" width="3.44140625" style="68" customWidth="1"/>
    <col min="12025" max="12025" width="2.6640625" style="68" customWidth="1"/>
    <col min="12026" max="12026" width="3.44140625" style="68" customWidth="1"/>
    <col min="12027" max="12027" width="3.109375" style="68" customWidth="1"/>
    <col min="12028" max="12028" width="5" style="68" customWidth="1"/>
    <col min="12029" max="12029" width="1.6640625" style="68" customWidth="1"/>
    <col min="12030" max="12030" width="4.88671875" style="68" customWidth="1"/>
    <col min="12031" max="12031" width="1.33203125" style="68" customWidth="1"/>
    <col min="12032" max="12032" width="5.33203125" style="68" customWidth="1"/>
    <col min="12033" max="12033" width="0.88671875" style="68" customWidth="1"/>
    <col min="12034" max="12034" width="3" style="68" customWidth="1"/>
    <col min="12035" max="12035" width="3.44140625" style="68" customWidth="1"/>
    <col min="12036" max="12036" width="10.88671875" style="68" customWidth="1"/>
    <col min="12037" max="12037" width="14" style="68" customWidth="1"/>
    <col min="12038" max="12038" width="17.109375" style="68" customWidth="1"/>
    <col min="12039" max="12039" width="15.5546875" style="68" customWidth="1"/>
    <col min="12040" max="12040" width="13.33203125" style="68" customWidth="1"/>
    <col min="12041" max="12041" width="12.33203125" style="68" customWidth="1"/>
    <col min="12042" max="12042" width="13.44140625" style="68" customWidth="1"/>
    <col min="12043" max="12043" width="51.109375" style="68" customWidth="1"/>
    <col min="12044" max="12044" width="59" style="68" customWidth="1"/>
    <col min="12045" max="12045" width="60.88671875" style="68" customWidth="1"/>
    <col min="12046" max="12046" width="42.44140625" style="68" customWidth="1"/>
    <col min="12047" max="12047" width="15.44140625" style="68" customWidth="1"/>
    <col min="12048" max="12048" width="19" style="68" customWidth="1"/>
    <col min="12049" max="12265" width="11.44140625" style="68"/>
    <col min="12266" max="12266" width="2.44140625" style="68" customWidth="1"/>
    <col min="12267" max="12267" width="40.33203125" style="68" customWidth="1"/>
    <col min="12268" max="12268" width="7.5546875" style="68" customWidth="1"/>
    <col min="12269" max="12269" width="4.33203125" style="68" customWidth="1"/>
    <col min="12270" max="12270" width="3" style="68" customWidth="1"/>
    <col min="12271" max="12271" width="5.109375" style="68" customWidth="1"/>
    <col min="12272" max="12272" width="1.109375" style="68" customWidth="1"/>
    <col min="12273" max="12273" width="3.44140625" style="68" customWidth="1"/>
    <col min="12274" max="12274" width="3" style="68" customWidth="1"/>
    <col min="12275" max="12275" width="4" style="68" customWidth="1"/>
    <col min="12276" max="12276" width="3.109375" style="68" customWidth="1"/>
    <col min="12277" max="12277" width="6.109375" style="68" customWidth="1"/>
    <col min="12278" max="12278" width="4.33203125" style="68" customWidth="1"/>
    <col min="12279" max="12279" width="1.6640625" style="68" customWidth="1"/>
    <col min="12280" max="12280" width="3.44140625" style="68" customWidth="1"/>
    <col min="12281" max="12281" width="2.6640625" style="68" customWidth="1"/>
    <col min="12282" max="12282" width="3.44140625" style="68" customWidth="1"/>
    <col min="12283" max="12283" width="3.109375" style="68" customWidth="1"/>
    <col min="12284" max="12284" width="5" style="68" customWidth="1"/>
    <col min="12285" max="12285" width="1.6640625" style="68" customWidth="1"/>
    <col min="12286" max="12286" width="4.88671875" style="68" customWidth="1"/>
    <col min="12287" max="12287" width="1.33203125" style="68" customWidth="1"/>
    <col min="12288" max="12288" width="5.33203125" style="68" customWidth="1"/>
    <col min="12289" max="12289" width="0.88671875" style="68" customWidth="1"/>
    <col min="12290" max="12290" width="3" style="68" customWidth="1"/>
    <col min="12291" max="12291" width="3.44140625" style="68" customWidth="1"/>
    <col min="12292" max="12292" width="10.88671875" style="68" customWidth="1"/>
    <col min="12293" max="12293" width="14" style="68" customWidth="1"/>
    <col min="12294" max="12294" width="17.109375" style="68" customWidth="1"/>
    <col min="12295" max="12295" width="15.5546875" style="68" customWidth="1"/>
    <col min="12296" max="12296" width="13.33203125" style="68" customWidth="1"/>
    <col min="12297" max="12297" width="12.33203125" style="68" customWidth="1"/>
    <col min="12298" max="12298" width="13.44140625" style="68" customWidth="1"/>
    <col min="12299" max="12299" width="51.109375" style="68" customWidth="1"/>
    <col min="12300" max="12300" width="59" style="68" customWidth="1"/>
    <col min="12301" max="12301" width="60.88671875" style="68" customWidth="1"/>
    <col min="12302" max="12302" width="42.44140625" style="68" customWidth="1"/>
    <col min="12303" max="12303" width="15.44140625" style="68" customWidth="1"/>
    <col min="12304" max="12304" width="19" style="68" customWidth="1"/>
    <col min="12305" max="12521" width="11.44140625" style="68"/>
    <col min="12522" max="12522" width="2.44140625" style="68" customWidth="1"/>
    <col min="12523" max="12523" width="40.33203125" style="68" customWidth="1"/>
    <col min="12524" max="12524" width="7.5546875" style="68" customWidth="1"/>
    <col min="12525" max="12525" width="4.33203125" style="68" customWidth="1"/>
    <col min="12526" max="12526" width="3" style="68" customWidth="1"/>
    <col min="12527" max="12527" width="5.109375" style="68" customWidth="1"/>
    <col min="12528" max="12528" width="1.109375" style="68" customWidth="1"/>
    <col min="12529" max="12529" width="3.44140625" style="68" customWidth="1"/>
    <col min="12530" max="12530" width="3" style="68" customWidth="1"/>
    <col min="12531" max="12531" width="4" style="68" customWidth="1"/>
    <col min="12532" max="12532" width="3.109375" style="68" customWidth="1"/>
    <col min="12533" max="12533" width="6.109375" style="68" customWidth="1"/>
    <col min="12534" max="12534" width="4.33203125" style="68" customWidth="1"/>
    <col min="12535" max="12535" width="1.6640625" style="68" customWidth="1"/>
    <col min="12536" max="12536" width="3.44140625" style="68" customWidth="1"/>
    <col min="12537" max="12537" width="2.6640625" style="68" customWidth="1"/>
    <col min="12538" max="12538" width="3.44140625" style="68" customWidth="1"/>
    <col min="12539" max="12539" width="3.109375" style="68" customWidth="1"/>
    <col min="12540" max="12540" width="5" style="68" customWidth="1"/>
    <col min="12541" max="12541" width="1.6640625" style="68" customWidth="1"/>
    <col min="12542" max="12542" width="4.88671875" style="68" customWidth="1"/>
    <col min="12543" max="12543" width="1.33203125" style="68" customWidth="1"/>
    <col min="12544" max="12544" width="5.33203125" style="68" customWidth="1"/>
    <col min="12545" max="12545" width="0.88671875" style="68" customWidth="1"/>
    <col min="12546" max="12546" width="3" style="68" customWidth="1"/>
    <col min="12547" max="12547" width="3.44140625" style="68" customWidth="1"/>
    <col min="12548" max="12548" width="10.88671875" style="68" customWidth="1"/>
    <col min="12549" max="12549" width="14" style="68" customWidth="1"/>
    <col min="12550" max="12550" width="17.109375" style="68" customWidth="1"/>
    <col min="12551" max="12551" width="15.5546875" style="68" customWidth="1"/>
    <col min="12552" max="12552" width="13.33203125" style="68" customWidth="1"/>
    <col min="12553" max="12553" width="12.33203125" style="68" customWidth="1"/>
    <col min="12554" max="12554" width="13.44140625" style="68" customWidth="1"/>
    <col min="12555" max="12555" width="51.109375" style="68" customWidth="1"/>
    <col min="12556" max="12556" width="59" style="68" customWidth="1"/>
    <col min="12557" max="12557" width="60.88671875" style="68" customWidth="1"/>
    <col min="12558" max="12558" width="42.44140625" style="68" customWidth="1"/>
    <col min="12559" max="12559" width="15.44140625" style="68" customWidth="1"/>
    <col min="12560" max="12560" width="19" style="68" customWidth="1"/>
    <col min="12561" max="12777" width="11.44140625" style="68"/>
    <col min="12778" max="12778" width="2.44140625" style="68" customWidth="1"/>
    <col min="12779" max="12779" width="40.33203125" style="68" customWidth="1"/>
    <col min="12780" max="12780" width="7.5546875" style="68" customWidth="1"/>
    <col min="12781" max="12781" width="4.33203125" style="68" customWidth="1"/>
    <col min="12782" max="12782" width="3" style="68" customWidth="1"/>
    <col min="12783" max="12783" width="5.109375" style="68" customWidth="1"/>
    <col min="12784" max="12784" width="1.109375" style="68" customWidth="1"/>
    <col min="12785" max="12785" width="3.44140625" style="68" customWidth="1"/>
    <col min="12786" max="12786" width="3" style="68" customWidth="1"/>
    <col min="12787" max="12787" width="4" style="68" customWidth="1"/>
    <col min="12788" max="12788" width="3.109375" style="68" customWidth="1"/>
    <col min="12789" max="12789" width="6.109375" style="68" customWidth="1"/>
    <col min="12790" max="12790" width="4.33203125" style="68" customWidth="1"/>
    <col min="12791" max="12791" width="1.6640625" style="68" customWidth="1"/>
    <col min="12792" max="12792" width="3.44140625" style="68" customWidth="1"/>
    <col min="12793" max="12793" width="2.6640625" style="68" customWidth="1"/>
    <col min="12794" max="12794" width="3.44140625" style="68" customWidth="1"/>
    <col min="12795" max="12795" width="3.109375" style="68" customWidth="1"/>
    <col min="12796" max="12796" width="5" style="68" customWidth="1"/>
    <col min="12797" max="12797" width="1.6640625" style="68" customWidth="1"/>
    <col min="12798" max="12798" width="4.88671875" style="68" customWidth="1"/>
    <col min="12799" max="12799" width="1.33203125" style="68" customWidth="1"/>
    <col min="12800" max="12800" width="5.33203125" style="68" customWidth="1"/>
    <col min="12801" max="12801" width="0.88671875" style="68" customWidth="1"/>
    <col min="12802" max="12802" width="3" style="68" customWidth="1"/>
    <col min="12803" max="12803" width="3.44140625" style="68" customWidth="1"/>
    <col min="12804" max="12804" width="10.88671875" style="68" customWidth="1"/>
    <col min="12805" max="12805" width="14" style="68" customWidth="1"/>
    <col min="12806" max="12806" width="17.109375" style="68" customWidth="1"/>
    <col min="12807" max="12807" width="15.5546875" style="68" customWidth="1"/>
    <col min="12808" max="12808" width="13.33203125" style="68" customWidth="1"/>
    <col min="12809" max="12809" width="12.33203125" style="68" customWidth="1"/>
    <col min="12810" max="12810" width="13.44140625" style="68" customWidth="1"/>
    <col min="12811" max="12811" width="51.109375" style="68" customWidth="1"/>
    <col min="12812" max="12812" width="59" style="68" customWidth="1"/>
    <col min="12813" max="12813" width="60.88671875" style="68" customWidth="1"/>
    <col min="12814" max="12814" width="42.44140625" style="68" customWidth="1"/>
    <col min="12815" max="12815" width="15.44140625" style="68" customWidth="1"/>
    <col min="12816" max="12816" width="19" style="68" customWidth="1"/>
    <col min="12817" max="13033" width="11.44140625" style="68"/>
    <col min="13034" max="13034" width="2.44140625" style="68" customWidth="1"/>
    <col min="13035" max="13035" width="40.33203125" style="68" customWidth="1"/>
    <col min="13036" max="13036" width="7.5546875" style="68" customWidth="1"/>
    <col min="13037" max="13037" width="4.33203125" style="68" customWidth="1"/>
    <col min="13038" max="13038" width="3" style="68" customWidth="1"/>
    <col min="13039" max="13039" width="5.109375" style="68" customWidth="1"/>
    <col min="13040" max="13040" width="1.109375" style="68" customWidth="1"/>
    <col min="13041" max="13041" width="3.44140625" style="68" customWidth="1"/>
    <col min="13042" max="13042" width="3" style="68" customWidth="1"/>
    <col min="13043" max="13043" width="4" style="68" customWidth="1"/>
    <col min="13044" max="13044" width="3.109375" style="68" customWidth="1"/>
    <col min="13045" max="13045" width="6.109375" style="68" customWidth="1"/>
    <col min="13046" max="13046" width="4.33203125" style="68" customWidth="1"/>
    <col min="13047" max="13047" width="1.6640625" style="68" customWidth="1"/>
    <col min="13048" max="13048" width="3.44140625" style="68" customWidth="1"/>
    <col min="13049" max="13049" width="2.6640625" style="68" customWidth="1"/>
    <col min="13050" max="13050" width="3.44140625" style="68" customWidth="1"/>
    <col min="13051" max="13051" width="3.109375" style="68" customWidth="1"/>
    <col min="13052" max="13052" width="5" style="68" customWidth="1"/>
    <col min="13053" max="13053" width="1.6640625" style="68" customWidth="1"/>
    <col min="13054" max="13054" width="4.88671875" style="68" customWidth="1"/>
    <col min="13055" max="13055" width="1.33203125" style="68" customWidth="1"/>
    <col min="13056" max="13056" width="5.33203125" style="68" customWidth="1"/>
    <col min="13057" max="13057" width="0.88671875" style="68" customWidth="1"/>
    <col min="13058" max="13058" width="3" style="68" customWidth="1"/>
    <col min="13059" max="13059" width="3.44140625" style="68" customWidth="1"/>
    <col min="13060" max="13060" width="10.88671875" style="68" customWidth="1"/>
    <col min="13061" max="13061" width="14" style="68" customWidth="1"/>
    <col min="13062" max="13062" width="17.109375" style="68" customWidth="1"/>
    <col min="13063" max="13063" width="15.5546875" style="68" customWidth="1"/>
    <col min="13064" max="13064" width="13.33203125" style="68" customWidth="1"/>
    <col min="13065" max="13065" width="12.33203125" style="68" customWidth="1"/>
    <col min="13066" max="13066" width="13.44140625" style="68" customWidth="1"/>
    <col min="13067" max="13067" width="51.109375" style="68" customWidth="1"/>
    <col min="13068" max="13068" width="59" style="68" customWidth="1"/>
    <col min="13069" max="13069" width="60.88671875" style="68" customWidth="1"/>
    <col min="13070" max="13070" width="42.44140625" style="68" customWidth="1"/>
    <col min="13071" max="13071" width="15.44140625" style="68" customWidth="1"/>
    <col min="13072" max="13072" width="19" style="68" customWidth="1"/>
    <col min="13073" max="13289" width="11.44140625" style="68"/>
    <col min="13290" max="13290" width="2.44140625" style="68" customWidth="1"/>
    <col min="13291" max="13291" width="40.33203125" style="68" customWidth="1"/>
    <col min="13292" max="13292" width="7.5546875" style="68" customWidth="1"/>
    <col min="13293" max="13293" width="4.33203125" style="68" customWidth="1"/>
    <col min="13294" max="13294" width="3" style="68" customWidth="1"/>
    <col min="13295" max="13295" width="5.109375" style="68" customWidth="1"/>
    <col min="13296" max="13296" width="1.109375" style="68" customWidth="1"/>
    <col min="13297" max="13297" width="3.44140625" style="68" customWidth="1"/>
    <col min="13298" max="13298" width="3" style="68" customWidth="1"/>
    <col min="13299" max="13299" width="4" style="68" customWidth="1"/>
    <col min="13300" max="13300" width="3.109375" style="68" customWidth="1"/>
    <col min="13301" max="13301" width="6.109375" style="68" customWidth="1"/>
    <col min="13302" max="13302" width="4.33203125" style="68" customWidth="1"/>
    <col min="13303" max="13303" width="1.6640625" style="68" customWidth="1"/>
    <col min="13304" max="13304" width="3.44140625" style="68" customWidth="1"/>
    <col min="13305" max="13305" width="2.6640625" style="68" customWidth="1"/>
    <col min="13306" max="13306" width="3.44140625" style="68" customWidth="1"/>
    <col min="13307" max="13307" width="3.109375" style="68" customWidth="1"/>
    <col min="13308" max="13308" width="5" style="68" customWidth="1"/>
    <col min="13309" max="13309" width="1.6640625" style="68" customWidth="1"/>
    <col min="13310" max="13310" width="4.88671875" style="68" customWidth="1"/>
    <col min="13311" max="13311" width="1.33203125" style="68" customWidth="1"/>
    <col min="13312" max="13312" width="5.33203125" style="68" customWidth="1"/>
    <col min="13313" max="13313" width="0.88671875" style="68" customWidth="1"/>
    <col min="13314" max="13314" width="3" style="68" customWidth="1"/>
    <col min="13315" max="13315" width="3.44140625" style="68" customWidth="1"/>
    <col min="13316" max="13316" width="10.88671875" style="68" customWidth="1"/>
    <col min="13317" max="13317" width="14" style="68" customWidth="1"/>
    <col min="13318" max="13318" width="17.109375" style="68" customWidth="1"/>
    <col min="13319" max="13319" width="15.5546875" style="68" customWidth="1"/>
    <col min="13320" max="13320" width="13.33203125" style="68" customWidth="1"/>
    <col min="13321" max="13321" width="12.33203125" style="68" customWidth="1"/>
    <col min="13322" max="13322" width="13.44140625" style="68" customWidth="1"/>
    <col min="13323" max="13323" width="51.109375" style="68" customWidth="1"/>
    <col min="13324" max="13324" width="59" style="68" customWidth="1"/>
    <col min="13325" max="13325" width="60.88671875" style="68" customWidth="1"/>
    <col min="13326" max="13326" width="42.44140625" style="68" customWidth="1"/>
    <col min="13327" max="13327" width="15.44140625" style="68" customWidth="1"/>
    <col min="13328" max="13328" width="19" style="68" customWidth="1"/>
    <col min="13329" max="13545" width="11.44140625" style="68"/>
    <col min="13546" max="13546" width="2.44140625" style="68" customWidth="1"/>
    <col min="13547" max="13547" width="40.33203125" style="68" customWidth="1"/>
    <col min="13548" max="13548" width="7.5546875" style="68" customWidth="1"/>
    <col min="13549" max="13549" width="4.33203125" style="68" customWidth="1"/>
    <col min="13550" max="13550" width="3" style="68" customWidth="1"/>
    <col min="13551" max="13551" width="5.109375" style="68" customWidth="1"/>
    <col min="13552" max="13552" width="1.109375" style="68" customWidth="1"/>
    <col min="13553" max="13553" width="3.44140625" style="68" customWidth="1"/>
    <col min="13554" max="13554" width="3" style="68" customWidth="1"/>
    <col min="13555" max="13555" width="4" style="68" customWidth="1"/>
    <col min="13556" max="13556" width="3.109375" style="68" customWidth="1"/>
    <col min="13557" max="13557" width="6.109375" style="68" customWidth="1"/>
    <col min="13558" max="13558" width="4.33203125" style="68" customWidth="1"/>
    <col min="13559" max="13559" width="1.6640625" style="68" customWidth="1"/>
    <col min="13560" max="13560" width="3.44140625" style="68" customWidth="1"/>
    <col min="13561" max="13561" width="2.6640625" style="68" customWidth="1"/>
    <col min="13562" max="13562" width="3.44140625" style="68" customWidth="1"/>
    <col min="13563" max="13563" width="3.109375" style="68" customWidth="1"/>
    <col min="13564" max="13564" width="5" style="68" customWidth="1"/>
    <col min="13565" max="13565" width="1.6640625" style="68" customWidth="1"/>
    <col min="13566" max="13566" width="4.88671875" style="68" customWidth="1"/>
    <col min="13567" max="13567" width="1.33203125" style="68" customWidth="1"/>
    <col min="13568" max="13568" width="5.33203125" style="68" customWidth="1"/>
    <col min="13569" max="13569" width="0.88671875" style="68" customWidth="1"/>
    <col min="13570" max="13570" width="3" style="68" customWidth="1"/>
    <col min="13571" max="13571" width="3.44140625" style="68" customWidth="1"/>
    <col min="13572" max="13572" width="10.88671875" style="68" customWidth="1"/>
    <col min="13573" max="13573" width="14" style="68" customWidth="1"/>
    <col min="13574" max="13574" width="17.109375" style="68" customWidth="1"/>
    <col min="13575" max="13575" width="15.5546875" style="68" customWidth="1"/>
    <col min="13576" max="13576" width="13.33203125" style="68" customWidth="1"/>
    <col min="13577" max="13577" width="12.33203125" style="68" customWidth="1"/>
    <col min="13578" max="13578" width="13.44140625" style="68" customWidth="1"/>
    <col min="13579" max="13579" width="51.109375" style="68" customWidth="1"/>
    <col min="13580" max="13580" width="59" style="68" customWidth="1"/>
    <col min="13581" max="13581" width="60.88671875" style="68" customWidth="1"/>
    <col min="13582" max="13582" width="42.44140625" style="68" customWidth="1"/>
    <col min="13583" max="13583" width="15.44140625" style="68" customWidth="1"/>
    <col min="13584" max="13584" width="19" style="68" customWidth="1"/>
    <col min="13585" max="13801" width="11.44140625" style="68"/>
    <col min="13802" max="13802" width="2.44140625" style="68" customWidth="1"/>
    <col min="13803" max="13803" width="40.33203125" style="68" customWidth="1"/>
    <col min="13804" max="13804" width="7.5546875" style="68" customWidth="1"/>
    <col min="13805" max="13805" width="4.33203125" style="68" customWidth="1"/>
    <col min="13806" max="13806" width="3" style="68" customWidth="1"/>
    <col min="13807" max="13807" width="5.109375" style="68" customWidth="1"/>
    <col min="13808" max="13808" width="1.109375" style="68" customWidth="1"/>
    <col min="13809" max="13809" width="3.44140625" style="68" customWidth="1"/>
    <col min="13810" max="13810" width="3" style="68" customWidth="1"/>
    <col min="13811" max="13811" width="4" style="68" customWidth="1"/>
    <col min="13812" max="13812" width="3.109375" style="68" customWidth="1"/>
    <col min="13813" max="13813" width="6.109375" style="68" customWidth="1"/>
    <col min="13814" max="13814" width="4.33203125" style="68" customWidth="1"/>
    <col min="13815" max="13815" width="1.6640625" style="68" customWidth="1"/>
    <col min="13816" max="13816" width="3.44140625" style="68" customWidth="1"/>
    <col min="13817" max="13817" width="2.6640625" style="68" customWidth="1"/>
    <col min="13818" max="13818" width="3.44140625" style="68" customWidth="1"/>
    <col min="13819" max="13819" width="3.109375" style="68" customWidth="1"/>
    <col min="13820" max="13820" width="5" style="68" customWidth="1"/>
    <col min="13821" max="13821" width="1.6640625" style="68" customWidth="1"/>
    <col min="13822" max="13822" width="4.88671875" style="68" customWidth="1"/>
    <col min="13823" max="13823" width="1.33203125" style="68" customWidth="1"/>
    <col min="13824" max="13824" width="5.33203125" style="68" customWidth="1"/>
    <col min="13825" max="13825" width="0.88671875" style="68" customWidth="1"/>
    <col min="13826" max="13826" width="3" style="68" customWidth="1"/>
    <col min="13827" max="13827" width="3.44140625" style="68" customWidth="1"/>
    <col min="13828" max="13828" width="10.88671875" style="68" customWidth="1"/>
    <col min="13829" max="13829" width="14" style="68" customWidth="1"/>
    <col min="13830" max="13830" width="17.109375" style="68" customWidth="1"/>
    <col min="13831" max="13831" width="15.5546875" style="68" customWidth="1"/>
    <col min="13832" max="13832" width="13.33203125" style="68" customWidth="1"/>
    <col min="13833" max="13833" width="12.33203125" style="68" customWidth="1"/>
    <col min="13834" max="13834" width="13.44140625" style="68" customWidth="1"/>
    <col min="13835" max="13835" width="51.109375" style="68" customWidth="1"/>
    <col min="13836" max="13836" width="59" style="68" customWidth="1"/>
    <col min="13837" max="13837" width="60.88671875" style="68" customWidth="1"/>
    <col min="13838" max="13838" width="42.44140625" style="68" customWidth="1"/>
    <col min="13839" max="13839" width="15.44140625" style="68" customWidth="1"/>
    <col min="13840" max="13840" width="19" style="68" customWidth="1"/>
    <col min="13841" max="14057" width="11.44140625" style="68"/>
    <col min="14058" max="14058" width="2.44140625" style="68" customWidth="1"/>
    <col min="14059" max="14059" width="40.33203125" style="68" customWidth="1"/>
    <col min="14060" max="14060" width="7.5546875" style="68" customWidth="1"/>
    <col min="14061" max="14061" width="4.33203125" style="68" customWidth="1"/>
    <col min="14062" max="14062" width="3" style="68" customWidth="1"/>
    <col min="14063" max="14063" width="5.109375" style="68" customWidth="1"/>
    <col min="14064" max="14064" width="1.109375" style="68" customWidth="1"/>
    <col min="14065" max="14065" width="3.44140625" style="68" customWidth="1"/>
    <col min="14066" max="14066" width="3" style="68" customWidth="1"/>
    <col min="14067" max="14067" width="4" style="68" customWidth="1"/>
    <col min="14068" max="14068" width="3.109375" style="68" customWidth="1"/>
    <col min="14069" max="14069" width="6.109375" style="68" customWidth="1"/>
    <col min="14070" max="14070" width="4.33203125" style="68" customWidth="1"/>
    <col min="14071" max="14071" width="1.6640625" style="68" customWidth="1"/>
    <col min="14072" max="14072" width="3.44140625" style="68" customWidth="1"/>
    <col min="14073" max="14073" width="2.6640625" style="68" customWidth="1"/>
    <col min="14074" max="14074" width="3.44140625" style="68" customWidth="1"/>
    <col min="14075" max="14075" width="3.109375" style="68" customWidth="1"/>
    <col min="14076" max="14076" width="5" style="68" customWidth="1"/>
    <col min="14077" max="14077" width="1.6640625" style="68" customWidth="1"/>
    <col min="14078" max="14078" width="4.88671875" style="68" customWidth="1"/>
    <col min="14079" max="14079" width="1.33203125" style="68" customWidth="1"/>
    <col min="14080" max="14080" width="5.33203125" style="68" customWidth="1"/>
    <col min="14081" max="14081" width="0.88671875" style="68" customWidth="1"/>
    <col min="14082" max="14082" width="3" style="68" customWidth="1"/>
    <col min="14083" max="14083" width="3.44140625" style="68" customWidth="1"/>
    <col min="14084" max="14084" width="10.88671875" style="68" customWidth="1"/>
    <col min="14085" max="14085" width="14" style="68" customWidth="1"/>
    <col min="14086" max="14086" width="17.109375" style="68" customWidth="1"/>
    <col min="14087" max="14087" width="15.5546875" style="68" customWidth="1"/>
    <col min="14088" max="14088" width="13.33203125" style="68" customWidth="1"/>
    <col min="14089" max="14089" width="12.33203125" style="68" customWidth="1"/>
    <col min="14090" max="14090" width="13.44140625" style="68" customWidth="1"/>
    <col min="14091" max="14091" width="51.109375" style="68" customWidth="1"/>
    <col min="14092" max="14092" width="59" style="68" customWidth="1"/>
    <col min="14093" max="14093" width="60.88671875" style="68" customWidth="1"/>
    <col min="14094" max="14094" width="42.44140625" style="68" customWidth="1"/>
    <col min="14095" max="14095" width="15.44140625" style="68" customWidth="1"/>
    <col min="14096" max="14096" width="19" style="68" customWidth="1"/>
    <col min="14097" max="14313" width="11.44140625" style="68"/>
    <col min="14314" max="14314" width="2.44140625" style="68" customWidth="1"/>
    <col min="14315" max="14315" width="40.33203125" style="68" customWidth="1"/>
    <col min="14316" max="14316" width="7.5546875" style="68" customWidth="1"/>
    <col min="14317" max="14317" width="4.33203125" style="68" customWidth="1"/>
    <col min="14318" max="14318" width="3" style="68" customWidth="1"/>
    <col min="14319" max="14319" width="5.109375" style="68" customWidth="1"/>
    <col min="14320" max="14320" width="1.109375" style="68" customWidth="1"/>
    <col min="14321" max="14321" width="3.44140625" style="68" customWidth="1"/>
    <col min="14322" max="14322" width="3" style="68" customWidth="1"/>
    <col min="14323" max="14323" width="4" style="68" customWidth="1"/>
    <col min="14324" max="14324" width="3.109375" style="68" customWidth="1"/>
    <col min="14325" max="14325" width="6.109375" style="68" customWidth="1"/>
    <col min="14326" max="14326" width="4.33203125" style="68" customWidth="1"/>
    <col min="14327" max="14327" width="1.6640625" style="68" customWidth="1"/>
    <col min="14328" max="14328" width="3.44140625" style="68" customWidth="1"/>
    <col min="14329" max="14329" width="2.6640625" style="68" customWidth="1"/>
    <col min="14330" max="14330" width="3.44140625" style="68" customWidth="1"/>
    <col min="14331" max="14331" width="3.109375" style="68" customWidth="1"/>
    <col min="14332" max="14332" width="5" style="68" customWidth="1"/>
    <col min="14333" max="14333" width="1.6640625" style="68" customWidth="1"/>
    <col min="14334" max="14334" width="4.88671875" style="68" customWidth="1"/>
    <col min="14335" max="14335" width="1.33203125" style="68" customWidth="1"/>
    <col min="14336" max="14336" width="5.33203125" style="68" customWidth="1"/>
    <col min="14337" max="14337" width="0.88671875" style="68" customWidth="1"/>
    <col min="14338" max="14338" width="3" style="68" customWidth="1"/>
    <col min="14339" max="14339" width="3.44140625" style="68" customWidth="1"/>
    <col min="14340" max="14340" width="10.88671875" style="68" customWidth="1"/>
    <col min="14341" max="14341" width="14" style="68" customWidth="1"/>
    <col min="14342" max="14342" width="17.109375" style="68" customWidth="1"/>
    <col min="14343" max="14343" width="15.5546875" style="68" customWidth="1"/>
    <col min="14344" max="14344" width="13.33203125" style="68" customWidth="1"/>
    <col min="14345" max="14345" width="12.33203125" style="68" customWidth="1"/>
    <col min="14346" max="14346" width="13.44140625" style="68" customWidth="1"/>
    <col min="14347" max="14347" width="51.109375" style="68" customWidth="1"/>
    <col min="14348" max="14348" width="59" style="68" customWidth="1"/>
    <col min="14349" max="14349" width="60.88671875" style="68" customWidth="1"/>
    <col min="14350" max="14350" width="42.44140625" style="68" customWidth="1"/>
    <col min="14351" max="14351" width="15.44140625" style="68" customWidth="1"/>
    <col min="14352" max="14352" width="19" style="68" customWidth="1"/>
    <col min="14353" max="14569" width="11.44140625" style="68"/>
    <col min="14570" max="14570" width="2.44140625" style="68" customWidth="1"/>
    <col min="14571" max="14571" width="40.33203125" style="68" customWidth="1"/>
    <col min="14572" max="14572" width="7.5546875" style="68" customWidth="1"/>
    <col min="14573" max="14573" width="4.33203125" style="68" customWidth="1"/>
    <col min="14574" max="14574" width="3" style="68" customWidth="1"/>
    <col min="14575" max="14575" width="5.109375" style="68" customWidth="1"/>
    <col min="14576" max="14576" width="1.109375" style="68" customWidth="1"/>
    <col min="14577" max="14577" width="3.44140625" style="68" customWidth="1"/>
    <col min="14578" max="14578" width="3" style="68" customWidth="1"/>
    <col min="14579" max="14579" width="4" style="68" customWidth="1"/>
    <col min="14580" max="14580" width="3.109375" style="68" customWidth="1"/>
    <col min="14581" max="14581" width="6.109375" style="68" customWidth="1"/>
    <col min="14582" max="14582" width="4.33203125" style="68" customWidth="1"/>
    <col min="14583" max="14583" width="1.6640625" style="68" customWidth="1"/>
    <col min="14584" max="14584" width="3.44140625" style="68" customWidth="1"/>
    <col min="14585" max="14585" width="2.6640625" style="68" customWidth="1"/>
    <col min="14586" max="14586" width="3.44140625" style="68" customWidth="1"/>
    <col min="14587" max="14587" width="3.109375" style="68" customWidth="1"/>
    <col min="14588" max="14588" width="5" style="68" customWidth="1"/>
    <col min="14589" max="14589" width="1.6640625" style="68" customWidth="1"/>
    <col min="14590" max="14590" width="4.88671875" style="68" customWidth="1"/>
    <col min="14591" max="14591" width="1.33203125" style="68" customWidth="1"/>
    <col min="14592" max="14592" width="5.33203125" style="68" customWidth="1"/>
    <col min="14593" max="14593" width="0.88671875" style="68" customWidth="1"/>
    <col min="14594" max="14594" width="3" style="68" customWidth="1"/>
    <col min="14595" max="14595" width="3.44140625" style="68" customWidth="1"/>
    <col min="14596" max="14596" width="10.88671875" style="68" customWidth="1"/>
    <col min="14597" max="14597" width="14" style="68" customWidth="1"/>
    <col min="14598" max="14598" width="17.109375" style="68" customWidth="1"/>
    <col min="14599" max="14599" width="15.5546875" style="68" customWidth="1"/>
    <col min="14600" max="14600" width="13.33203125" style="68" customWidth="1"/>
    <col min="14601" max="14601" width="12.33203125" style="68" customWidth="1"/>
    <col min="14602" max="14602" width="13.44140625" style="68" customWidth="1"/>
    <col min="14603" max="14603" width="51.109375" style="68" customWidth="1"/>
    <col min="14604" max="14604" width="59" style="68" customWidth="1"/>
    <col min="14605" max="14605" width="60.88671875" style="68" customWidth="1"/>
    <col min="14606" max="14606" width="42.44140625" style="68" customWidth="1"/>
    <col min="14607" max="14607" width="15.44140625" style="68" customWidth="1"/>
    <col min="14608" max="14608" width="19" style="68" customWidth="1"/>
    <col min="14609" max="14825" width="11.44140625" style="68"/>
    <col min="14826" max="14826" width="2.44140625" style="68" customWidth="1"/>
    <col min="14827" max="14827" width="40.33203125" style="68" customWidth="1"/>
    <col min="14828" max="14828" width="7.5546875" style="68" customWidth="1"/>
    <col min="14829" max="14829" width="4.33203125" style="68" customWidth="1"/>
    <col min="14830" max="14830" width="3" style="68" customWidth="1"/>
    <col min="14831" max="14831" width="5.109375" style="68" customWidth="1"/>
    <col min="14832" max="14832" width="1.109375" style="68" customWidth="1"/>
    <col min="14833" max="14833" width="3.44140625" style="68" customWidth="1"/>
    <col min="14834" max="14834" width="3" style="68" customWidth="1"/>
    <col min="14835" max="14835" width="4" style="68" customWidth="1"/>
    <col min="14836" max="14836" width="3.109375" style="68" customWidth="1"/>
    <col min="14837" max="14837" width="6.109375" style="68" customWidth="1"/>
    <col min="14838" max="14838" width="4.33203125" style="68" customWidth="1"/>
    <col min="14839" max="14839" width="1.6640625" style="68" customWidth="1"/>
    <col min="14840" max="14840" width="3.44140625" style="68" customWidth="1"/>
    <col min="14841" max="14841" width="2.6640625" style="68" customWidth="1"/>
    <col min="14842" max="14842" width="3.44140625" style="68" customWidth="1"/>
    <col min="14843" max="14843" width="3.109375" style="68" customWidth="1"/>
    <col min="14844" max="14844" width="5" style="68" customWidth="1"/>
    <col min="14845" max="14845" width="1.6640625" style="68" customWidth="1"/>
    <col min="14846" max="14846" width="4.88671875" style="68" customWidth="1"/>
    <col min="14847" max="14847" width="1.33203125" style="68" customWidth="1"/>
    <col min="14848" max="14848" width="5.33203125" style="68" customWidth="1"/>
    <col min="14849" max="14849" width="0.88671875" style="68" customWidth="1"/>
    <col min="14850" max="14850" width="3" style="68" customWidth="1"/>
    <col min="14851" max="14851" width="3.44140625" style="68" customWidth="1"/>
    <col min="14852" max="14852" width="10.88671875" style="68" customWidth="1"/>
    <col min="14853" max="14853" width="14" style="68" customWidth="1"/>
    <col min="14854" max="14854" width="17.109375" style="68" customWidth="1"/>
    <col min="14855" max="14855" width="15.5546875" style="68" customWidth="1"/>
    <col min="14856" max="14856" width="13.33203125" style="68" customWidth="1"/>
    <col min="14857" max="14857" width="12.33203125" style="68" customWidth="1"/>
    <col min="14858" max="14858" width="13.44140625" style="68" customWidth="1"/>
    <col min="14859" max="14859" width="51.109375" style="68" customWidth="1"/>
    <col min="14860" max="14860" width="59" style="68" customWidth="1"/>
    <col min="14861" max="14861" width="60.88671875" style="68" customWidth="1"/>
    <col min="14862" max="14862" width="42.44140625" style="68" customWidth="1"/>
    <col min="14863" max="14863" width="15.44140625" style="68" customWidth="1"/>
    <col min="14864" max="14864" width="19" style="68" customWidth="1"/>
    <col min="14865" max="15081" width="11.44140625" style="68"/>
    <col min="15082" max="15082" width="2.44140625" style="68" customWidth="1"/>
    <col min="15083" max="15083" width="40.33203125" style="68" customWidth="1"/>
    <col min="15084" max="15084" width="7.5546875" style="68" customWidth="1"/>
    <col min="15085" max="15085" width="4.33203125" style="68" customWidth="1"/>
    <col min="15086" max="15086" width="3" style="68" customWidth="1"/>
    <col min="15087" max="15087" width="5.109375" style="68" customWidth="1"/>
    <col min="15088" max="15088" width="1.109375" style="68" customWidth="1"/>
    <col min="15089" max="15089" width="3.44140625" style="68" customWidth="1"/>
    <col min="15090" max="15090" width="3" style="68" customWidth="1"/>
    <col min="15091" max="15091" width="4" style="68" customWidth="1"/>
    <col min="15092" max="15092" width="3.109375" style="68" customWidth="1"/>
    <col min="15093" max="15093" width="6.109375" style="68" customWidth="1"/>
    <col min="15094" max="15094" width="4.33203125" style="68" customWidth="1"/>
    <col min="15095" max="15095" width="1.6640625" style="68" customWidth="1"/>
    <col min="15096" max="15096" width="3.44140625" style="68" customWidth="1"/>
    <col min="15097" max="15097" width="2.6640625" style="68" customWidth="1"/>
    <col min="15098" max="15098" width="3.44140625" style="68" customWidth="1"/>
    <col min="15099" max="15099" width="3.109375" style="68" customWidth="1"/>
    <col min="15100" max="15100" width="5" style="68" customWidth="1"/>
    <col min="15101" max="15101" width="1.6640625" style="68" customWidth="1"/>
    <col min="15102" max="15102" width="4.88671875" style="68" customWidth="1"/>
    <col min="15103" max="15103" width="1.33203125" style="68" customWidth="1"/>
    <col min="15104" max="15104" width="5.33203125" style="68" customWidth="1"/>
    <col min="15105" max="15105" width="0.88671875" style="68" customWidth="1"/>
    <col min="15106" max="15106" width="3" style="68" customWidth="1"/>
    <col min="15107" max="15107" width="3.44140625" style="68" customWidth="1"/>
    <col min="15108" max="15108" width="10.88671875" style="68" customWidth="1"/>
    <col min="15109" max="15109" width="14" style="68" customWidth="1"/>
    <col min="15110" max="15110" width="17.109375" style="68" customWidth="1"/>
    <col min="15111" max="15111" width="15.5546875" style="68" customWidth="1"/>
    <col min="15112" max="15112" width="13.33203125" style="68" customWidth="1"/>
    <col min="15113" max="15113" width="12.33203125" style="68" customWidth="1"/>
    <col min="15114" max="15114" width="13.44140625" style="68" customWidth="1"/>
    <col min="15115" max="15115" width="51.109375" style="68" customWidth="1"/>
    <col min="15116" max="15116" width="59" style="68" customWidth="1"/>
    <col min="15117" max="15117" width="60.88671875" style="68" customWidth="1"/>
    <col min="15118" max="15118" width="42.44140625" style="68" customWidth="1"/>
    <col min="15119" max="15119" width="15.44140625" style="68" customWidth="1"/>
    <col min="15120" max="15120" width="19" style="68" customWidth="1"/>
    <col min="15121" max="15337" width="11.44140625" style="68"/>
    <col min="15338" max="15338" width="2.44140625" style="68" customWidth="1"/>
    <col min="15339" max="15339" width="40.33203125" style="68" customWidth="1"/>
    <col min="15340" max="15340" width="7.5546875" style="68" customWidth="1"/>
    <col min="15341" max="15341" width="4.33203125" style="68" customWidth="1"/>
    <col min="15342" max="15342" width="3" style="68" customWidth="1"/>
    <col min="15343" max="15343" width="5.109375" style="68" customWidth="1"/>
    <col min="15344" max="15344" width="1.109375" style="68" customWidth="1"/>
    <col min="15345" max="15345" width="3.44140625" style="68" customWidth="1"/>
    <col min="15346" max="15346" width="3" style="68" customWidth="1"/>
    <col min="15347" max="15347" width="4" style="68" customWidth="1"/>
    <col min="15348" max="15348" width="3.109375" style="68" customWidth="1"/>
    <col min="15349" max="15349" width="6.109375" style="68" customWidth="1"/>
    <col min="15350" max="15350" width="4.33203125" style="68" customWidth="1"/>
    <col min="15351" max="15351" width="1.6640625" style="68" customWidth="1"/>
    <col min="15352" max="15352" width="3.44140625" style="68" customWidth="1"/>
    <col min="15353" max="15353" width="2.6640625" style="68" customWidth="1"/>
    <col min="15354" max="15354" width="3.44140625" style="68" customWidth="1"/>
    <col min="15355" max="15355" width="3.109375" style="68" customWidth="1"/>
    <col min="15356" max="15356" width="5" style="68" customWidth="1"/>
    <col min="15357" max="15357" width="1.6640625" style="68" customWidth="1"/>
    <col min="15358" max="15358" width="4.88671875" style="68" customWidth="1"/>
    <col min="15359" max="15359" width="1.33203125" style="68" customWidth="1"/>
    <col min="15360" max="15360" width="5.33203125" style="68" customWidth="1"/>
    <col min="15361" max="15361" width="0.88671875" style="68" customWidth="1"/>
    <col min="15362" max="15362" width="3" style="68" customWidth="1"/>
    <col min="15363" max="15363" width="3.44140625" style="68" customWidth="1"/>
    <col min="15364" max="15364" width="10.88671875" style="68" customWidth="1"/>
    <col min="15365" max="15365" width="14" style="68" customWidth="1"/>
    <col min="15366" max="15366" width="17.109375" style="68" customWidth="1"/>
    <col min="15367" max="15367" width="15.5546875" style="68" customWidth="1"/>
    <col min="15368" max="15368" width="13.33203125" style="68" customWidth="1"/>
    <col min="15369" max="15369" width="12.33203125" style="68" customWidth="1"/>
    <col min="15370" max="15370" width="13.44140625" style="68" customWidth="1"/>
    <col min="15371" max="15371" width="51.109375" style="68" customWidth="1"/>
    <col min="15372" max="15372" width="59" style="68" customWidth="1"/>
    <col min="15373" max="15373" width="60.88671875" style="68" customWidth="1"/>
    <col min="15374" max="15374" width="42.44140625" style="68" customWidth="1"/>
    <col min="15375" max="15375" width="15.44140625" style="68" customWidth="1"/>
    <col min="15376" max="15376" width="19" style="68" customWidth="1"/>
    <col min="15377" max="15593" width="11.44140625" style="68"/>
    <col min="15594" max="15594" width="2.44140625" style="68" customWidth="1"/>
    <col min="15595" max="15595" width="40.33203125" style="68" customWidth="1"/>
    <col min="15596" max="15596" width="7.5546875" style="68" customWidth="1"/>
    <col min="15597" max="15597" width="4.33203125" style="68" customWidth="1"/>
    <col min="15598" max="15598" width="3" style="68" customWidth="1"/>
    <col min="15599" max="15599" width="5.109375" style="68" customWidth="1"/>
    <col min="15600" max="15600" width="1.109375" style="68" customWidth="1"/>
    <col min="15601" max="15601" width="3.44140625" style="68" customWidth="1"/>
    <col min="15602" max="15602" width="3" style="68" customWidth="1"/>
    <col min="15603" max="15603" width="4" style="68" customWidth="1"/>
    <col min="15604" max="15604" width="3.109375" style="68" customWidth="1"/>
    <col min="15605" max="15605" width="6.109375" style="68" customWidth="1"/>
    <col min="15606" max="15606" width="4.33203125" style="68" customWidth="1"/>
    <col min="15607" max="15607" width="1.6640625" style="68" customWidth="1"/>
    <col min="15608" max="15608" width="3.44140625" style="68" customWidth="1"/>
    <col min="15609" max="15609" width="2.6640625" style="68" customWidth="1"/>
    <col min="15610" max="15610" width="3.44140625" style="68" customWidth="1"/>
    <col min="15611" max="15611" width="3.109375" style="68" customWidth="1"/>
    <col min="15612" max="15612" width="5" style="68" customWidth="1"/>
    <col min="15613" max="15613" width="1.6640625" style="68" customWidth="1"/>
    <col min="15614" max="15614" width="4.88671875" style="68" customWidth="1"/>
    <col min="15615" max="15615" width="1.33203125" style="68" customWidth="1"/>
    <col min="15616" max="15616" width="5.33203125" style="68" customWidth="1"/>
    <col min="15617" max="15617" width="0.88671875" style="68" customWidth="1"/>
    <col min="15618" max="15618" width="3" style="68" customWidth="1"/>
    <col min="15619" max="15619" width="3.44140625" style="68" customWidth="1"/>
    <col min="15620" max="15620" width="10.88671875" style="68" customWidth="1"/>
    <col min="15621" max="15621" width="14" style="68" customWidth="1"/>
    <col min="15622" max="15622" width="17.109375" style="68" customWidth="1"/>
    <col min="15623" max="15623" width="15.5546875" style="68" customWidth="1"/>
    <col min="15624" max="15624" width="13.33203125" style="68" customWidth="1"/>
    <col min="15625" max="15625" width="12.33203125" style="68" customWidth="1"/>
    <col min="15626" max="15626" width="13.44140625" style="68" customWidth="1"/>
    <col min="15627" max="15627" width="51.109375" style="68" customWidth="1"/>
    <col min="15628" max="15628" width="59" style="68" customWidth="1"/>
    <col min="15629" max="15629" width="60.88671875" style="68" customWidth="1"/>
    <col min="15630" max="15630" width="42.44140625" style="68" customWidth="1"/>
    <col min="15631" max="15631" width="15.44140625" style="68" customWidth="1"/>
    <col min="15632" max="15632" width="19" style="68" customWidth="1"/>
    <col min="15633" max="15849" width="11.44140625" style="68"/>
    <col min="15850" max="15850" width="2.44140625" style="68" customWidth="1"/>
    <col min="15851" max="15851" width="40.33203125" style="68" customWidth="1"/>
    <col min="15852" max="15852" width="7.5546875" style="68" customWidth="1"/>
    <col min="15853" max="15853" width="4.33203125" style="68" customWidth="1"/>
    <col min="15854" max="15854" width="3" style="68" customWidth="1"/>
    <col min="15855" max="15855" width="5.109375" style="68" customWidth="1"/>
    <col min="15856" max="15856" width="1.109375" style="68" customWidth="1"/>
    <col min="15857" max="15857" width="3.44140625" style="68" customWidth="1"/>
    <col min="15858" max="15858" width="3" style="68" customWidth="1"/>
    <col min="15859" max="15859" width="4" style="68" customWidth="1"/>
    <col min="15860" max="15860" width="3.109375" style="68" customWidth="1"/>
    <col min="15861" max="15861" width="6.109375" style="68" customWidth="1"/>
    <col min="15862" max="15862" width="4.33203125" style="68" customWidth="1"/>
    <col min="15863" max="15863" width="1.6640625" style="68" customWidth="1"/>
    <col min="15864" max="15864" width="3.44140625" style="68" customWidth="1"/>
    <col min="15865" max="15865" width="2.6640625" style="68" customWidth="1"/>
    <col min="15866" max="15866" width="3.44140625" style="68" customWidth="1"/>
    <col min="15867" max="15867" width="3.109375" style="68" customWidth="1"/>
    <col min="15868" max="15868" width="5" style="68" customWidth="1"/>
    <col min="15869" max="15869" width="1.6640625" style="68" customWidth="1"/>
    <col min="15870" max="15870" width="4.88671875" style="68" customWidth="1"/>
    <col min="15871" max="15871" width="1.33203125" style="68" customWidth="1"/>
    <col min="15872" max="15872" width="5.33203125" style="68" customWidth="1"/>
    <col min="15873" max="15873" width="0.88671875" style="68" customWidth="1"/>
    <col min="15874" max="15874" width="3" style="68" customWidth="1"/>
    <col min="15875" max="15875" width="3.44140625" style="68" customWidth="1"/>
    <col min="15876" max="15876" width="10.88671875" style="68" customWidth="1"/>
    <col min="15877" max="15877" width="14" style="68" customWidth="1"/>
    <col min="15878" max="15878" width="17.109375" style="68" customWidth="1"/>
    <col min="15879" max="15879" width="15.5546875" style="68" customWidth="1"/>
    <col min="15880" max="15880" width="13.33203125" style="68" customWidth="1"/>
    <col min="15881" max="15881" width="12.33203125" style="68" customWidth="1"/>
    <col min="15882" max="15882" width="13.44140625" style="68" customWidth="1"/>
    <col min="15883" max="15883" width="51.109375" style="68" customWidth="1"/>
    <col min="15884" max="15884" width="59" style="68" customWidth="1"/>
    <col min="15885" max="15885" width="60.88671875" style="68" customWidth="1"/>
    <col min="15886" max="15886" width="42.44140625" style="68" customWidth="1"/>
    <col min="15887" max="15887" width="15.44140625" style="68" customWidth="1"/>
    <col min="15888" max="15888" width="19" style="68" customWidth="1"/>
    <col min="15889" max="16105" width="11.44140625" style="68"/>
    <col min="16106" max="16106" width="2.44140625" style="68" customWidth="1"/>
    <col min="16107" max="16107" width="40.33203125" style="68" customWidth="1"/>
    <col min="16108" max="16108" width="7.5546875" style="68" customWidth="1"/>
    <col min="16109" max="16109" width="4.33203125" style="68" customWidth="1"/>
    <col min="16110" max="16110" width="3" style="68" customWidth="1"/>
    <col min="16111" max="16111" width="5.109375" style="68" customWidth="1"/>
    <col min="16112" max="16112" width="1.109375" style="68" customWidth="1"/>
    <col min="16113" max="16113" width="3.44140625" style="68" customWidth="1"/>
    <col min="16114" max="16114" width="3" style="68" customWidth="1"/>
    <col min="16115" max="16115" width="4" style="68" customWidth="1"/>
    <col min="16116" max="16116" width="3.109375" style="68" customWidth="1"/>
    <col min="16117" max="16117" width="6.109375" style="68" customWidth="1"/>
    <col min="16118" max="16118" width="4.33203125" style="68" customWidth="1"/>
    <col min="16119" max="16119" width="1.6640625" style="68" customWidth="1"/>
    <col min="16120" max="16120" width="3.44140625" style="68" customWidth="1"/>
    <col min="16121" max="16121" width="2.6640625" style="68" customWidth="1"/>
    <col min="16122" max="16122" width="3.44140625" style="68" customWidth="1"/>
    <col min="16123" max="16123" width="3.109375" style="68" customWidth="1"/>
    <col min="16124" max="16124" width="5" style="68" customWidth="1"/>
    <col min="16125" max="16125" width="1.6640625" style="68" customWidth="1"/>
    <col min="16126" max="16126" width="4.88671875" style="68" customWidth="1"/>
    <col min="16127" max="16127" width="1.33203125" style="68" customWidth="1"/>
    <col min="16128" max="16128" width="5.33203125" style="68" customWidth="1"/>
    <col min="16129" max="16129" width="0.88671875" style="68" customWidth="1"/>
    <col min="16130" max="16130" width="3" style="68" customWidth="1"/>
    <col min="16131" max="16131" width="3.44140625" style="68" customWidth="1"/>
    <col min="16132" max="16132" width="10.88671875" style="68" customWidth="1"/>
    <col min="16133" max="16133" width="14" style="68" customWidth="1"/>
    <col min="16134" max="16134" width="17.109375" style="68" customWidth="1"/>
    <col min="16135" max="16135" width="15.5546875" style="68" customWidth="1"/>
    <col min="16136" max="16136" width="13.33203125" style="68" customWidth="1"/>
    <col min="16137" max="16137" width="12.33203125" style="68" customWidth="1"/>
    <col min="16138" max="16138" width="13.44140625" style="68" customWidth="1"/>
    <col min="16139" max="16139" width="51.109375" style="68" customWidth="1"/>
    <col min="16140" max="16140" width="59" style="68" customWidth="1"/>
    <col min="16141" max="16141" width="60.88671875" style="68" customWidth="1"/>
    <col min="16142" max="16142" width="42.44140625" style="68" customWidth="1"/>
    <col min="16143" max="16143" width="15.44140625" style="68" customWidth="1"/>
    <col min="16144" max="16144" width="19" style="68" customWidth="1"/>
    <col min="16145" max="16384" width="9.109375" style="68"/>
  </cols>
  <sheetData>
    <row r="1" spans="1:32" ht="101.4" customHeight="1" x14ac:dyDescent="0.25">
      <c r="B1" s="345" t="s">
        <v>0</v>
      </c>
      <c r="C1" s="346"/>
      <c r="D1" s="346"/>
      <c r="E1" s="346"/>
      <c r="F1" s="346"/>
      <c r="G1" s="346"/>
      <c r="H1" s="346"/>
      <c r="I1" s="346"/>
      <c r="J1" s="346"/>
      <c r="K1" s="346"/>
      <c r="L1" s="346"/>
      <c r="M1" s="346"/>
      <c r="N1" s="346"/>
      <c r="O1" s="346"/>
      <c r="P1" s="346"/>
      <c r="Q1" s="346"/>
      <c r="R1" s="346"/>
      <c r="S1" s="346"/>
      <c r="T1" s="347"/>
    </row>
    <row r="2" spans="1:32" ht="20.25" customHeight="1" x14ac:dyDescent="0.25">
      <c r="B2" s="37"/>
      <c r="C2" s="38"/>
      <c r="D2" s="38"/>
      <c r="E2" s="38"/>
      <c r="F2" s="38"/>
      <c r="G2" s="39"/>
      <c r="H2" s="39"/>
      <c r="I2" s="39"/>
      <c r="J2" s="39"/>
      <c r="K2" s="39"/>
      <c r="L2" s="39"/>
      <c r="M2" s="39"/>
      <c r="N2" s="39"/>
      <c r="O2" s="39"/>
      <c r="P2" s="39"/>
      <c r="Q2" s="40"/>
      <c r="R2" s="41"/>
      <c r="S2" s="41"/>
      <c r="T2" s="42"/>
      <c r="U2" s="1"/>
      <c r="V2" s="1"/>
      <c r="W2" s="1"/>
      <c r="X2" s="1"/>
      <c r="Y2" s="1"/>
      <c r="Z2" s="1"/>
      <c r="AA2" s="1"/>
      <c r="AB2" s="1"/>
      <c r="AC2" s="1"/>
      <c r="AD2" s="1"/>
      <c r="AE2" s="1"/>
      <c r="AF2" s="1"/>
    </row>
    <row r="3" spans="1:32" ht="77.099999999999994" customHeight="1" x14ac:dyDescent="0.25">
      <c r="B3" s="348" t="s">
        <v>1</v>
      </c>
      <c r="C3" s="350"/>
      <c r="D3" s="351" t="s">
        <v>2</v>
      </c>
      <c r="E3" s="352"/>
      <c r="F3" s="352"/>
      <c r="G3" s="352"/>
      <c r="H3" s="352"/>
      <c r="I3" s="352"/>
      <c r="J3" s="352"/>
      <c r="K3" s="352"/>
      <c r="L3" s="352"/>
      <c r="M3" s="353"/>
      <c r="N3" s="354" t="s">
        <v>3</v>
      </c>
      <c r="O3" s="354"/>
      <c r="P3" s="355" t="s">
        <v>4</v>
      </c>
      <c r="Q3" s="355"/>
      <c r="R3" s="355"/>
      <c r="S3" s="355"/>
      <c r="T3" s="356"/>
      <c r="U3" s="1"/>
      <c r="V3" s="1"/>
      <c r="W3" s="1"/>
      <c r="X3" s="1"/>
      <c r="Y3" s="1"/>
      <c r="Z3" s="1"/>
      <c r="AA3" s="1"/>
      <c r="AB3" s="1"/>
      <c r="AC3" s="1"/>
      <c r="AD3" s="1"/>
      <c r="AE3" s="1"/>
      <c r="AF3" s="1"/>
    </row>
    <row r="4" spans="1:32" ht="11.1" customHeight="1" x14ac:dyDescent="0.25">
      <c r="B4" s="43"/>
      <c r="C4" s="44"/>
      <c r="D4" s="44"/>
      <c r="E4" s="44"/>
      <c r="F4" s="44"/>
      <c r="G4" s="44"/>
      <c r="H4" s="44"/>
      <c r="I4" s="44"/>
      <c r="J4" s="44"/>
      <c r="K4" s="44"/>
      <c r="L4" s="44"/>
      <c r="M4" s="44"/>
      <c r="N4" s="44"/>
      <c r="O4" s="44"/>
      <c r="P4" s="44"/>
      <c r="Q4" s="45"/>
      <c r="T4" s="70"/>
    </row>
    <row r="5" spans="1:32" s="71" customFormat="1" ht="27.6" customHeight="1" x14ac:dyDescent="0.25">
      <c r="A5" s="68" t="s">
        <v>5</v>
      </c>
      <c r="B5" s="46" t="s">
        <v>6</v>
      </c>
      <c r="C5" s="36"/>
      <c r="D5" s="35" t="s">
        <v>7</v>
      </c>
      <c r="E5" s="35" t="s">
        <v>8</v>
      </c>
      <c r="F5" s="35" t="s">
        <v>9</v>
      </c>
      <c r="G5" s="35" t="s">
        <v>10</v>
      </c>
      <c r="H5" s="35" t="s">
        <v>11</v>
      </c>
      <c r="I5" s="35" t="s">
        <v>12</v>
      </c>
      <c r="J5" s="35" t="s">
        <v>13</v>
      </c>
      <c r="K5" s="35" t="s">
        <v>14</v>
      </c>
      <c r="L5" s="35" t="s">
        <v>15</v>
      </c>
      <c r="M5" s="35" t="s">
        <v>16</v>
      </c>
      <c r="N5" s="35" t="s">
        <v>17</v>
      </c>
      <c r="O5" s="35" t="s">
        <v>18</v>
      </c>
      <c r="P5" s="35" t="s">
        <v>19</v>
      </c>
      <c r="Q5" s="35" t="s">
        <v>20</v>
      </c>
      <c r="R5" s="35" t="s">
        <v>21</v>
      </c>
      <c r="S5" s="35" t="s">
        <v>22</v>
      </c>
      <c r="T5" s="47" t="s">
        <v>23</v>
      </c>
    </row>
    <row r="6" spans="1:32" ht="40.5" customHeight="1" x14ac:dyDescent="0.25">
      <c r="B6" s="48" t="s">
        <v>24</v>
      </c>
      <c r="C6" s="30"/>
      <c r="D6" s="30"/>
      <c r="E6" s="30"/>
      <c r="F6" s="30"/>
      <c r="G6" s="30"/>
      <c r="H6" s="30"/>
      <c r="I6" s="30"/>
      <c r="J6" s="30"/>
      <c r="K6" s="30"/>
      <c r="L6" s="30"/>
      <c r="M6" s="30"/>
      <c r="N6" s="30"/>
      <c r="O6" s="30"/>
      <c r="P6" s="30"/>
      <c r="Q6" s="30"/>
      <c r="R6" s="30"/>
      <c r="S6" s="30"/>
      <c r="T6" s="49"/>
      <c r="U6" s="1"/>
      <c r="V6" s="1"/>
      <c r="W6" s="1"/>
      <c r="X6" s="1"/>
      <c r="Y6" s="1"/>
      <c r="Z6" s="1"/>
      <c r="AA6" s="1"/>
      <c r="AB6" s="1"/>
      <c r="AC6" s="1"/>
      <c r="AD6" s="1"/>
      <c r="AE6" s="1"/>
      <c r="AF6" s="1"/>
    </row>
    <row r="7" spans="1:32" ht="30" customHeight="1" x14ac:dyDescent="0.25">
      <c r="A7" s="68" t="s">
        <v>25</v>
      </c>
      <c r="B7" s="382" t="s">
        <v>26</v>
      </c>
      <c r="C7" s="266" t="s">
        <v>27</v>
      </c>
      <c r="D7" s="28"/>
      <c r="E7" s="65">
        <v>1</v>
      </c>
      <c r="F7" s="28"/>
      <c r="G7" s="28"/>
      <c r="H7" s="28"/>
      <c r="I7" s="28"/>
      <c r="J7" s="65">
        <v>1</v>
      </c>
      <c r="K7" s="65">
        <v>1</v>
      </c>
      <c r="L7" s="28"/>
      <c r="M7" s="28"/>
      <c r="N7" s="28"/>
      <c r="O7" s="28"/>
      <c r="P7" s="415">
        <v>162</v>
      </c>
      <c r="Q7" s="327"/>
      <c r="R7" s="251"/>
      <c r="S7" s="357"/>
      <c r="T7" s="317"/>
      <c r="U7" s="1"/>
      <c r="V7" s="1"/>
      <c r="W7" s="1"/>
      <c r="X7" s="1"/>
      <c r="Y7" s="1"/>
      <c r="Z7" s="1"/>
      <c r="AA7" s="1"/>
      <c r="AB7" s="1"/>
      <c r="AC7" s="1"/>
      <c r="AD7" s="1"/>
      <c r="AE7" s="1"/>
      <c r="AF7" s="1"/>
    </row>
    <row r="8" spans="1:32" ht="30" customHeight="1" x14ac:dyDescent="0.25">
      <c r="B8" s="383"/>
      <c r="C8" s="266"/>
      <c r="D8" s="28"/>
      <c r="E8" s="28"/>
      <c r="F8" s="28"/>
      <c r="G8" s="28"/>
      <c r="H8" s="28"/>
      <c r="I8" s="28"/>
      <c r="J8" s="28"/>
      <c r="K8" s="28"/>
      <c r="L8" s="28"/>
      <c r="M8" s="28"/>
      <c r="N8" s="28"/>
      <c r="O8" s="28"/>
      <c r="P8" s="416"/>
      <c r="Q8" s="293"/>
      <c r="R8" s="252"/>
      <c r="S8" s="358"/>
      <c r="T8" s="317"/>
      <c r="U8" s="1"/>
      <c r="V8" s="1"/>
      <c r="W8" s="1"/>
      <c r="X8" s="1"/>
      <c r="Y8" s="1"/>
      <c r="Z8" s="1"/>
      <c r="AA8" s="1"/>
      <c r="AB8" s="1"/>
      <c r="AC8" s="1"/>
      <c r="AD8" s="1"/>
      <c r="AE8" s="1"/>
      <c r="AF8" s="1"/>
    </row>
    <row r="9" spans="1:32" ht="30" customHeight="1" x14ac:dyDescent="0.25">
      <c r="A9" s="68" t="s">
        <v>25</v>
      </c>
      <c r="B9" s="385" t="s">
        <v>28</v>
      </c>
      <c r="C9" s="266"/>
      <c r="D9" s="28"/>
      <c r="E9" s="28"/>
      <c r="F9" s="28"/>
      <c r="G9" s="28"/>
      <c r="H9" s="28"/>
      <c r="I9" s="65">
        <v>1</v>
      </c>
      <c r="J9" s="28"/>
      <c r="K9" s="28"/>
      <c r="L9" s="28"/>
      <c r="M9" s="28"/>
      <c r="N9" s="28"/>
      <c r="O9" s="65">
        <v>1</v>
      </c>
      <c r="P9" s="389">
        <v>30</v>
      </c>
      <c r="Q9" s="324"/>
      <c r="R9" s="324"/>
      <c r="S9" s="276"/>
      <c r="T9" s="317"/>
    </row>
    <row r="10" spans="1:32" ht="30" customHeight="1" x14ac:dyDescent="0.25">
      <c r="B10" s="386"/>
      <c r="C10" s="266"/>
      <c r="D10" s="28"/>
      <c r="E10" s="28"/>
      <c r="F10" s="28"/>
      <c r="G10" s="28"/>
      <c r="H10" s="28"/>
      <c r="I10" s="28"/>
      <c r="J10" s="28"/>
      <c r="K10" s="28"/>
      <c r="L10" s="28"/>
      <c r="M10" s="28"/>
      <c r="N10" s="28"/>
      <c r="O10" s="28"/>
      <c r="P10" s="391"/>
      <c r="Q10" s="324"/>
      <c r="R10" s="324"/>
      <c r="S10" s="276"/>
      <c r="T10" s="317"/>
    </row>
    <row r="11" spans="1:32" ht="30" customHeight="1" x14ac:dyDescent="0.25">
      <c r="B11" s="403" t="s">
        <v>29</v>
      </c>
      <c r="C11" s="266"/>
      <c r="D11" s="28"/>
      <c r="E11" s="28"/>
      <c r="F11" s="28"/>
      <c r="G11" s="28"/>
      <c r="H11" s="28"/>
      <c r="I11" s="28"/>
      <c r="J11" s="28"/>
      <c r="K11" s="65">
        <v>1</v>
      </c>
      <c r="L11" s="28"/>
      <c r="M11" s="28"/>
      <c r="N11" s="28"/>
      <c r="O11" s="28"/>
      <c r="P11" s="320" t="s">
        <v>30</v>
      </c>
      <c r="Q11" s="247"/>
      <c r="R11" s="276"/>
      <c r="S11" s="276"/>
      <c r="T11" s="317"/>
    </row>
    <row r="12" spans="1:32" ht="30" customHeight="1" x14ac:dyDescent="0.25">
      <c r="B12" s="403"/>
      <c r="C12" s="266"/>
      <c r="D12" s="28"/>
      <c r="E12" s="28"/>
      <c r="F12" s="28"/>
      <c r="G12" s="28"/>
      <c r="H12" s="28"/>
      <c r="I12" s="28"/>
      <c r="J12" s="28"/>
      <c r="K12" s="28"/>
      <c r="L12" s="28"/>
      <c r="M12" s="28"/>
      <c r="N12" s="28"/>
      <c r="O12" s="28"/>
      <c r="P12" s="320"/>
      <c r="Q12" s="247"/>
      <c r="R12" s="276"/>
      <c r="S12" s="276"/>
      <c r="T12" s="317"/>
    </row>
    <row r="13" spans="1:32" ht="30" customHeight="1" x14ac:dyDescent="0.25">
      <c r="A13" s="68" t="s">
        <v>25</v>
      </c>
      <c r="B13" s="403" t="s">
        <v>31</v>
      </c>
      <c r="C13" s="266"/>
      <c r="D13" s="28"/>
      <c r="E13" s="28"/>
      <c r="F13" s="65">
        <v>1</v>
      </c>
      <c r="G13" s="28"/>
      <c r="H13" s="28"/>
      <c r="I13" s="28"/>
      <c r="J13" s="28"/>
      <c r="K13" s="28"/>
      <c r="L13" s="28"/>
      <c r="M13" s="28"/>
      <c r="N13" s="28"/>
      <c r="O13" s="28"/>
      <c r="P13" s="401">
        <v>60</v>
      </c>
      <c r="Q13" s="18"/>
      <c r="R13" s="17"/>
      <c r="S13" s="17"/>
      <c r="T13" s="50"/>
    </row>
    <row r="14" spans="1:32" ht="30" customHeight="1" x14ac:dyDescent="0.25">
      <c r="B14" s="403"/>
      <c r="C14" s="266"/>
      <c r="D14" s="28"/>
      <c r="E14" s="28"/>
      <c r="F14" s="28"/>
      <c r="G14" s="28"/>
      <c r="H14" s="28"/>
      <c r="I14" s="28"/>
      <c r="J14" s="28"/>
      <c r="K14" s="28"/>
      <c r="L14" s="28"/>
      <c r="M14" s="28"/>
      <c r="N14" s="28"/>
      <c r="O14" s="28"/>
      <c r="P14" s="402"/>
      <c r="Q14" s="18"/>
      <c r="R14" s="17"/>
      <c r="S14" s="17"/>
      <c r="T14" s="50"/>
    </row>
    <row r="15" spans="1:32" ht="30" customHeight="1" x14ac:dyDescent="0.25">
      <c r="A15" s="68" t="s">
        <v>25</v>
      </c>
      <c r="B15" s="384" t="s">
        <v>32</v>
      </c>
      <c r="C15" s="266"/>
      <c r="D15" s="28"/>
      <c r="E15" s="28"/>
      <c r="F15" s="28"/>
      <c r="G15" s="28"/>
      <c r="H15" s="28"/>
      <c r="I15" s="28"/>
      <c r="J15" s="28"/>
      <c r="K15" s="65">
        <v>1</v>
      </c>
      <c r="L15" s="28"/>
      <c r="M15" s="28"/>
      <c r="N15" s="28"/>
      <c r="O15" s="28"/>
      <c r="P15" s="320" t="s">
        <v>30</v>
      </c>
      <c r="Q15" s="276"/>
      <c r="R15" s="276"/>
      <c r="S15" s="276"/>
      <c r="T15" s="317"/>
      <c r="U15" s="1"/>
      <c r="V15" s="1"/>
      <c r="W15" s="1"/>
      <c r="X15" s="1"/>
      <c r="Y15" s="1"/>
      <c r="Z15" s="1"/>
      <c r="AA15" s="1"/>
      <c r="AB15" s="1"/>
      <c r="AC15" s="1"/>
      <c r="AD15" s="1"/>
      <c r="AE15" s="1"/>
      <c r="AF15" s="1"/>
    </row>
    <row r="16" spans="1:32" ht="30" customHeight="1" x14ac:dyDescent="0.25">
      <c r="B16" s="384"/>
      <c r="C16" s="266"/>
      <c r="D16" s="28"/>
      <c r="E16" s="28"/>
      <c r="F16" s="28"/>
      <c r="G16" s="28"/>
      <c r="H16" s="28"/>
      <c r="I16" s="28"/>
      <c r="J16" s="28"/>
      <c r="K16" s="28"/>
      <c r="L16" s="28"/>
      <c r="M16" s="28"/>
      <c r="N16" s="28"/>
      <c r="O16" s="28"/>
      <c r="P16" s="320"/>
      <c r="Q16" s="276"/>
      <c r="R16" s="276"/>
      <c r="S16" s="276"/>
      <c r="T16" s="317"/>
      <c r="U16" s="1"/>
      <c r="V16" s="1"/>
      <c r="W16" s="1"/>
      <c r="X16" s="1"/>
      <c r="Y16" s="1"/>
      <c r="Z16" s="1"/>
      <c r="AA16" s="1"/>
      <c r="AB16" s="1"/>
      <c r="AC16" s="1"/>
      <c r="AD16" s="1"/>
      <c r="AE16" s="1"/>
      <c r="AF16" s="1"/>
    </row>
    <row r="17" spans="1:32" ht="30" customHeight="1" x14ac:dyDescent="0.25">
      <c r="B17" s="385" t="s">
        <v>33</v>
      </c>
      <c r="C17" s="266"/>
      <c r="D17" s="28"/>
      <c r="E17" s="28"/>
      <c r="F17" s="28"/>
      <c r="G17" s="28"/>
      <c r="H17" s="28"/>
      <c r="I17" s="28"/>
      <c r="J17" s="28"/>
      <c r="K17" s="28"/>
      <c r="L17" s="28"/>
      <c r="M17" s="28"/>
      <c r="N17" s="65">
        <v>1</v>
      </c>
      <c r="O17" s="28"/>
      <c r="P17" s="320" t="s">
        <v>30</v>
      </c>
      <c r="Q17" s="17"/>
      <c r="R17" s="17"/>
      <c r="S17" s="17"/>
      <c r="T17" s="50"/>
      <c r="U17" s="1"/>
      <c r="V17" s="1"/>
      <c r="W17" s="1"/>
      <c r="X17" s="1"/>
      <c r="Y17" s="1"/>
      <c r="Z17" s="1"/>
      <c r="AA17" s="1"/>
      <c r="AB17" s="1"/>
      <c r="AC17" s="1"/>
      <c r="AD17" s="1"/>
      <c r="AE17" s="1"/>
      <c r="AF17" s="1"/>
    </row>
    <row r="18" spans="1:32" ht="30" customHeight="1" x14ac:dyDescent="0.25">
      <c r="B18" s="386"/>
      <c r="C18" s="266"/>
      <c r="D18" s="28"/>
      <c r="E18" s="28"/>
      <c r="F18" s="28"/>
      <c r="G18" s="28"/>
      <c r="H18" s="28"/>
      <c r="I18" s="28"/>
      <c r="J18" s="28"/>
      <c r="K18" s="28"/>
      <c r="L18" s="28"/>
      <c r="M18" s="28"/>
      <c r="N18" s="28"/>
      <c r="O18" s="28"/>
      <c r="P18" s="320"/>
      <c r="Q18" s="17"/>
      <c r="R18" s="17"/>
      <c r="S18" s="17"/>
      <c r="T18" s="50"/>
      <c r="U18" s="1"/>
      <c r="V18" s="1"/>
      <c r="W18" s="1"/>
      <c r="X18" s="1"/>
      <c r="Y18" s="1"/>
      <c r="Z18" s="1"/>
      <c r="AA18" s="1"/>
      <c r="AB18" s="1"/>
      <c r="AC18" s="1"/>
      <c r="AD18" s="1"/>
      <c r="AE18" s="1"/>
      <c r="AF18" s="1"/>
    </row>
    <row r="19" spans="1:32" ht="30" customHeight="1" x14ac:dyDescent="0.25">
      <c r="B19" s="404" t="s">
        <v>34</v>
      </c>
      <c r="C19" s="266"/>
      <c r="D19" s="28"/>
      <c r="E19" s="28"/>
      <c r="F19" s="65">
        <v>1</v>
      </c>
      <c r="G19" s="28"/>
      <c r="H19" s="28"/>
      <c r="I19" s="65">
        <v>1</v>
      </c>
      <c r="J19" s="28"/>
      <c r="K19" s="28"/>
      <c r="L19" s="65">
        <v>1</v>
      </c>
      <c r="M19" s="28"/>
      <c r="N19" s="28"/>
      <c r="O19" s="65">
        <v>1</v>
      </c>
      <c r="P19" s="389" t="s">
        <v>35</v>
      </c>
      <c r="Q19" s="324"/>
      <c r="R19" s="324"/>
      <c r="S19" s="276"/>
      <c r="T19" s="317"/>
    </row>
    <row r="20" spans="1:32" ht="30" customHeight="1" x14ac:dyDescent="0.25">
      <c r="B20" s="404"/>
      <c r="C20" s="266"/>
      <c r="D20" s="28"/>
      <c r="E20" s="28"/>
      <c r="F20" s="28"/>
      <c r="G20" s="28"/>
      <c r="H20" s="28"/>
      <c r="I20" s="28"/>
      <c r="J20" s="28"/>
      <c r="K20" s="28"/>
      <c r="L20" s="28"/>
      <c r="M20" s="28"/>
      <c r="N20" s="28"/>
      <c r="O20" s="28"/>
      <c r="P20" s="391"/>
      <c r="Q20" s="324"/>
      <c r="R20" s="324"/>
      <c r="S20" s="276"/>
      <c r="T20" s="317"/>
    </row>
    <row r="21" spans="1:32" ht="30" customHeight="1" x14ac:dyDescent="0.25">
      <c r="A21" s="68" t="s">
        <v>25</v>
      </c>
      <c r="B21" s="385" t="s">
        <v>36</v>
      </c>
      <c r="C21" s="284" t="s">
        <v>37</v>
      </c>
      <c r="D21" s="28"/>
      <c r="E21" s="28"/>
      <c r="F21" s="28"/>
      <c r="G21" s="28"/>
      <c r="H21" s="65">
        <v>1</v>
      </c>
      <c r="I21" s="28"/>
      <c r="J21" s="28"/>
      <c r="K21" s="28"/>
      <c r="L21" s="28"/>
      <c r="M21" s="28"/>
      <c r="N21" s="28"/>
      <c r="O21" s="65">
        <v>1</v>
      </c>
      <c r="P21" s="389">
        <v>162</v>
      </c>
      <c r="Q21" s="18"/>
      <c r="R21" s="19"/>
      <c r="S21" s="292"/>
      <c r="T21" s="294"/>
    </row>
    <row r="22" spans="1:32" ht="30" customHeight="1" x14ac:dyDescent="0.25">
      <c r="B22" s="386"/>
      <c r="C22" s="285"/>
      <c r="D22" s="28"/>
      <c r="E22" s="28"/>
      <c r="F22" s="28"/>
      <c r="G22" s="28"/>
      <c r="H22" s="28"/>
      <c r="I22" s="28"/>
      <c r="J22" s="28"/>
      <c r="K22" s="28"/>
      <c r="L22" s="28"/>
      <c r="M22" s="28"/>
      <c r="N22" s="28"/>
      <c r="O22" s="28"/>
      <c r="P22" s="390"/>
      <c r="Q22" s="18"/>
      <c r="R22" s="17"/>
      <c r="S22" s="293"/>
      <c r="T22" s="295"/>
    </row>
    <row r="23" spans="1:32" ht="30" customHeight="1" x14ac:dyDescent="0.25">
      <c r="B23" s="385" t="s">
        <v>38</v>
      </c>
      <c r="C23" s="285"/>
      <c r="D23" s="28"/>
      <c r="E23" s="28"/>
      <c r="F23" s="28"/>
      <c r="G23" s="65">
        <v>1</v>
      </c>
      <c r="H23" s="28"/>
      <c r="I23" s="28"/>
      <c r="J23" s="28"/>
      <c r="K23" s="28"/>
      <c r="L23" s="28"/>
      <c r="M23" s="65">
        <v>1</v>
      </c>
      <c r="N23" s="28"/>
      <c r="O23" s="28"/>
      <c r="P23" s="389">
        <v>162</v>
      </c>
      <c r="Q23" s="27"/>
      <c r="R23" s="27"/>
      <c r="S23" s="327"/>
      <c r="T23" s="331"/>
    </row>
    <row r="24" spans="1:32" ht="30" customHeight="1" x14ac:dyDescent="0.25">
      <c r="B24" s="386"/>
      <c r="C24" s="285"/>
      <c r="D24" s="28"/>
      <c r="E24" s="28"/>
      <c r="F24" s="28"/>
      <c r="G24" s="28"/>
      <c r="H24" s="28"/>
      <c r="I24" s="28"/>
      <c r="J24" s="28"/>
      <c r="K24" s="28"/>
      <c r="L24" s="28"/>
      <c r="M24" s="28"/>
      <c r="N24" s="28"/>
      <c r="O24" s="28"/>
      <c r="P24" s="391"/>
      <c r="Q24" s="27"/>
      <c r="R24" s="27"/>
      <c r="S24" s="293"/>
      <c r="T24" s="332"/>
    </row>
    <row r="25" spans="1:32" ht="30" customHeight="1" x14ac:dyDescent="0.25">
      <c r="A25" s="68" t="s">
        <v>25</v>
      </c>
      <c r="B25" s="385" t="s">
        <v>39</v>
      </c>
      <c r="C25" s="285"/>
      <c r="D25" s="28"/>
      <c r="E25" s="28"/>
      <c r="F25" s="28"/>
      <c r="G25" s="28"/>
      <c r="H25" s="28"/>
      <c r="I25" s="65">
        <v>1</v>
      </c>
      <c r="J25" s="28"/>
      <c r="K25" s="28"/>
      <c r="L25" s="28"/>
      <c r="M25" s="65">
        <v>1</v>
      </c>
      <c r="N25" s="65">
        <v>1</v>
      </c>
      <c r="O25" s="28"/>
      <c r="P25" s="392">
        <v>30</v>
      </c>
      <c r="Q25" s="29"/>
      <c r="R25" s="29"/>
      <c r="S25" s="327"/>
      <c r="T25" s="331"/>
    </row>
    <row r="26" spans="1:32" ht="30" customHeight="1" x14ac:dyDescent="0.25">
      <c r="B26" s="386"/>
      <c r="C26" s="285"/>
      <c r="D26" s="28"/>
      <c r="E26" s="28"/>
      <c r="F26" s="28"/>
      <c r="G26" s="28"/>
      <c r="H26" s="28"/>
      <c r="I26" s="28"/>
      <c r="J26" s="28"/>
      <c r="K26" s="28"/>
      <c r="L26" s="28"/>
      <c r="M26" s="28"/>
      <c r="N26" s="28"/>
      <c r="O26" s="28"/>
      <c r="P26" s="392"/>
      <c r="Q26" s="29"/>
      <c r="R26" s="29"/>
      <c r="S26" s="293"/>
      <c r="T26" s="332"/>
    </row>
    <row r="27" spans="1:32" ht="30" customHeight="1" x14ac:dyDescent="0.25">
      <c r="A27" s="68" t="s">
        <v>25</v>
      </c>
      <c r="B27" s="385" t="s">
        <v>40</v>
      </c>
      <c r="C27" s="285"/>
      <c r="D27" s="28"/>
      <c r="E27" s="28"/>
      <c r="F27" s="28"/>
      <c r="G27" s="28"/>
      <c r="H27" s="28"/>
      <c r="I27" s="65">
        <v>1</v>
      </c>
      <c r="J27" s="28"/>
      <c r="K27" s="28"/>
      <c r="L27" s="28"/>
      <c r="M27" s="65">
        <v>1</v>
      </c>
      <c r="N27" s="65">
        <v>1</v>
      </c>
      <c r="O27" s="28"/>
      <c r="P27" s="392">
        <v>30</v>
      </c>
      <c r="Q27" s="29"/>
      <c r="R27" s="29"/>
      <c r="S27" s="327"/>
      <c r="T27" s="331"/>
    </row>
    <row r="28" spans="1:32" ht="30" customHeight="1" x14ac:dyDescent="0.25">
      <c r="B28" s="386"/>
      <c r="C28" s="285"/>
      <c r="D28" s="28"/>
      <c r="E28" s="28"/>
      <c r="F28" s="28"/>
      <c r="G28" s="28"/>
      <c r="H28" s="28"/>
      <c r="I28" s="28"/>
      <c r="J28" s="28"/>
      <c r="K28" s="28"/>
      <c r="L28" s="28"/>
      <c r="M28" s="28"/>
      <c r="N28" s="28"/>
      <c r="O28" s="28"/>
      <c r="P28" s="392"/>
      <c r="Q28" s="29"/>
      <c r="R28" s="29"/>
      <c r="S28" s="293"/>
      <c r="T28" s="332"/>
    </row>
    <row r="29" spans="1:32" ht="30" customHeight="1" x14ac:dyDescent="0.25">
      <c r="B29" s="385" t="s">
        <v>41</v>
      </c>
      <c r="C29" s="285"/>
      <c r="D29" s="28"/>
      <c r="E29" s="28"/>
      <c r="F29" s="28"/>
      <c r="G29" s="28"/>
      <c r="H29" s="28"/>
      <c r="I29" s="28"/>
      <c r="J29" s="28"/>
      <c r="K29" s="28"/>
      <c r="L29" s="28"/>
      <c r="M29" s="28"/>
      <c r="N29" s="28"/>
      <c r="O29" s="65">
        <v>1</v>
      </c>
      <c r="P29" s="391">
        <v>45</v>
      </c>
      <c r="Q29" s="29"/>
      <c r="R29" s="29"/>
      <c r="S29" s="327"/>
      <c r="T29" s="331"/>
    </row>
    <row r="30" spans="1:32" ht="30" customHeight="1" x14ac:dyDescent="0.25">
      <c r="B30" s="386"/>
      <c r="C30" s="285"/>
      <c r="D30" s="28"/>
      <c r="E30" s="28"/>
      <c r="F30" s="28"/>
      <c r="G30" s="28"/>
      <c r="H30" s="28"/>
      <c r="I30" s="28"/>
      <c r="J30" s="28"/>
      <c r="K30" s="28"/>
      <c r="L30" s="28"/>
      <c r="M30" s="28"/>
      <c r="N30" s="28"/>
      <c r="O30" s="28"/>
      <c r="P30" s="390"/>
      <c r="Q30" s="29"/>
      <c r="R30" s="29"/>
      <c r="S30" s="293"/>
      <c r="T30" s="332"/>
    </row>
    <row r="31" spans="1:32" ht="30" customHeight="1" x14ac:dyDescent="0.25">
      <c r="B31" s="385" t="s">
        <v>42</v>
      </c>
      <c r="C31" s="285"/>
      <c r="D31" s="28"/>
      <c r="E31" s="28"/>
      <c r="F31" s="28"/>
      <c r="G31" s="28"/>
      <c r="H31" s="65">
        <v>1</v>
      </c>
      <c r="I31" s="28"/>
      <c r="J31" s="28"/>
      <c r="K31" s="65">
        <v>1</v>
      </c>
      <c r="L31" s="28"/>
      <c r="M31" s="28"/>
      <c r="N31" s="28"/>
      <c r="O31" s="28"/>
      <c r="P31" s="320" t="s">
        <v>30</v>
      </c>
      <c r="Q31" s="333"/>
      <c r="R31" s="333"/>
      <c r="S31" s="327"/>
      <c r="T31" s="331"/>
    </row>
    <row r="32" spans="1:32" ht="30" customHeight="1" x14ac:dyDescent="0.25">
      <c r="B32" s="386"/>
      <c r="C32" s="285"/>
      <c r="D32" s="28"/>
      <c r="E32" s="28"/>
      <c r="F32" s="28"/>
      <c r="G32" s="28"/>
      <c r="H32" s="28"/>
      <c r="I32" s="28"/>
      <c r="J32" s="28"/>
      <c r="K32" s="28"/>
      <c r="L32" s="28"/>
      <c r="M32" s="28"/>
      <c r="N32" s="28"/>
      <c r="O32" s="28"/>
      <c r="P32" s="320"/>
      <c r="Q32" s="334"/>
      <c r="R32" s="334"/>
      <c r="S32" s="293"/>
      <c r="T32" s="332"/>
    </row>
    <row r="33" spans="1:32" ht="30" customHeight="1" x14ac:dyDescent="0.25">
      <c r="B33" s="385" t="s">
        <v>43</v>
      </c>
      <c r="C33" s="285"/>
      <c r="D33" s="28"/>
      <c r="E33" s="28"/>
      <c r="F33" s="28"/>
      <c r="G33" s="28"/>
      <c r="H33" s="28"/>
      <c r="I33" s="65">
        <v>1</v>
      </c>
      <c r="J33" s="28"/>
      <c r="K33" s="28"/>
      <c r="L33" s="28"/>
      <c r="M33" s="28"/>
      <c r="N33" s="65">
        <v>1</v>
      </c>
      <c r="O33" s="28"/>
      <c r="P33" s="389">
        <v>60</v>
      </c>
      <c r="Q33" s="29"/>
      <c r="R33" s="29"/>
      <c r="S33" s="327"/>
      <c r="T33" s="331"/>
    </row>
    <row r="34" spans="1:32" ht="30" customHeight="1" x14ac:dyDescent="0.25">
      <c r="B34" s="386"/>
      <c r="C34" s="285"/>
      <c r="D34" s="28"/>
      <c r="E34" s="28"/>
      <c r="F34" s="28"/>
      <c r="G34" s="28"/>
      <c r="H34" s="28"/>
      <c r="I34" s="28"/>
      <c r="J34" s="28"/>
      <c r="K34" s="28"/>
      <c r="L34" s="28"/>
      <c r="M34" s="28"/>
      <c r="N34" s="28"/>
      <c r="O34" s="28"/>
      <c r="P34" s="390"/>
      <c r="Q34" s="29"/>
      <c r="R34" s="29"/>
      <c r="S34" s="293"/>
      <c r="T34" s="332"/>
    </row>
    <row r="35" spans="1:32" ht="30" customHeight="1" x14ac:dyDescent="0.25">
      <c r="A35" s="68" t="s">
        <v>25</v>
      </c>
      <c r="B35" s="382" t="s">
        <v>44</v>
      </c>
      <c r="C35" s="285"/>
      <c r="D35" s="28"/>
      <c r="E35" s="28"/>
      <c r="F35" s="28"/>
      <c r="G35" s="28"/>
      <c r="H35" s="65">
        <v>1</v>
      </c>
      <c r="I35" s="28"/>
      <c r="J35" s="28"/>
      <c r="K35" s="28"/>
      <c r="L35" s="28"/>
      <c r="M35" s="65">
        <v>1</v>
      </c>
      <c r="N35" s="28"/>
      <c r="O35" s="28"/>
      <c r="P35" s="390" t="s">
        <v>30</v>
      </c>
      <c r="Q35" s="29"/>
      <c r="R35" s="29"/>
      <c r="S35" s="13"/>
      <c r="T35" s="331"/>
    </row>
    <row r="36" spans="1:32" ht="30" customHeight="1" x14ac:dyDescent="0.25">
      <c r="B36" s="383"/>
      <c r="C36" s="285"/>
      <c r="D36" s="28"/>
      <c r="E36" s="28"/>
      <c r="F36" s="28"/>
      <c r="G36" s="28"/>
      <c r="H36" s="28"/>
      <c r="I36" s="28"/>
      <c r="J36" s="28"/>
      <c r="K36" s="28"/>
      <c r="L36" s="28"/>
      <c r="M36" s="28"/>
      <c r="N36" s="28"/>
      <c r="O36" s="28"/>
      <c r="P36" s="320"/>
      <c r="Q36" s="29"/>
      <c r="R36" s="29"/>
      <c r="S36" s="13"/>
      <c r="T36" s="332"/>
    </row>
    <row r="37" spans="1:32" ht="30" customHeight="1" x14ac:dyDescent="0.25">
      <c r="B37" s="385" t="s">
        <v>45</v>
      </c>
      <c r="C37" s="285"/>
      <c r="D37" s="28"/>
      <c r="E37" s="28"/>
      <c r="F37" s="28"/>
      <c r="G37" s="28"/>
      <c r="H37" s="28"/>
      <c r="I37" s="28"/>
      <c r="J37" s="28"/>
      <c r="K37" s="28"/>
      <c r="L37" s="65">
        <v>1</v>
      </c>
      <c r="M37" s="28"/>
      <c r="N37" s="28"/>
      <c r="O37" s="28"/>
      <c r="P37" s="392">
        <v>30</v>
      </c>
      <c r="Q37" s="29"/>
      <c r="R37" s="29"/>
      <c r="S37" s="13"/>
      <c r="T37" s="51"/>
    </row>
    <row r="38" spans="1:32" ht="30" customHeight="1" x14ac:dyDescent="0.25">
      <c r="B38" s="386"/>
      <c r="C38" s="285"/>
      <c r="D38" s="28"/>
      <c r="E38" s="28"/>
      <c r="F38" s="28"/>
      <c r="G38" s="28"/>
      <c r="H38" s="28"/>
      <c r="I38" s="28"/>
      <c r="J38" s="28"/>
      <c r="K38" s="28"/>
      <c r="L38" s="28"/>
      <c r="M38" s="28"/>
      <c r="N38" s="28"/>
      <c r="O38" s="28"/>
      <c r="P38" s="392"/>
      <c r="Q38" s="29"/>
      <c r="R38" s="29"/>
      <c r="S38" s="13"/>
      <c r="T38" s="51"/>
    </row>
    <row r="39" spans="1:32" ht="30" customHeight="1" x14ac:dyDescent="0.25">
      <c r="B39" s="385" t="s">
        <v>46</v>
      </c>
      <c r="C39" s="285"/>
      <c r="D39" s="28"/>
      <c r="E39" s="28"/>
      <c r="F39" s="28"/>
      <c r="G39" s="28"/>
      <c r="H39" s="28"/>
      <c r="I39" s="28"/>
      <c r="J39" s="28"/>
      <c r="K39" s="28"/>
      <c r="L39" s="65">
        <v>1</v>
      </c>
      <c r="M39" s="28"/>
      <c r="N39" s="28"/>
      <c r="O39" s="28"/>
      <c r="P39" s="389">
        <v>100</v>
      </c>
      <c r="Q39" s="29"/>
      <c r="R39" s="29"/>
      <c r="S39" s="327"/>
      <c r="T39" s="331"/>
    </row>
    <row r="40" spans="1:32" ht="30" customHeight="1" x14ac:dyDescent="0.25">
      <c r="B40" s="386"/>
      <c r="C40" s="285"/>
      <c r="D40" s="28"/>
      <c r="E40" s="28"/>
      <c r="F40" s="28"/>
      <c r="G40" s="28"/>
      <c r="H40" s="28"/>
      <c r="I40" s="28"/>
      <c r="J40" s="28"/>
      <c r="K40" s="28"/>
      <c r="L40" s="28"/>
      <c r="M40" s="28"/>
      <c r="N40" s="28"/>
      <c r="O40" s="28"/>
      <c r="P40" s="390"/>
      <c r="Q40" s="29"/>
      <c r="R40" s="29"/>
      <c r="S40" s="293"/>
      <c r="T40" s="332"/>
    </row>
    <row r="41" spans="1:32" ht="30" customHeight="1" x14ac:dyDescent="0.25">
      <c r="A41" s="68" t="s">
        <v>25</v>
      </c>
      <c r="B41" s="385" t="s">
        <v>47</v>
      </c>
      <c r="C41" s="285"/>
      <c r="D41" s="28"/>
      <c r="E41" s="28"/>
      <c r="F41" s="28"/>
      <c r="G41" s="28"/>
      <c r="H41" s="65">
        <v>1</v>
      </c>
      <c r="I41" s="28"/>
      <c r="J41" s="28"/>
      <c r="K41" s="65">
        <v>1</v>
      </c>
      <c r="L41" s="28"/>
      <c r="M41" s="28"/>
      <c r="N41" s="28"/>
      <c r="O41" s="28"/>
      <c r="P41" s="320" t="s">
        <v>30</v>
      </c>
      <c r="Q41" s="29"/>
      <c r="R41" s="29"/>
      <c r="S41" s="327"/>
      <c r="T41" s="331"/>
    </row>
    <row r="42" spans="1:32" ht="30" customHeight="1" x14ac:dyDescent="0.25">
      <c r="B42" s="386"/>
      <c r="C42" s="285"/>
      <c r="D42" s="28"/>
      <c r="E42" s="28"/>
      <c r="F42" s="28"/>
      <c r="G42" s="28"/>
      <c r="H42" s="28"/>
      <c r="I42" s="28"/>
      <c r="J42" s="28"/>
      <c r="K42" s="28"/>
      <c r="L42" s="28"/>
      <c r="M42" s="28"/>
      <c r="N42" s="28"/>
      <c r="O42" s="28"/>
      <c r="P42" s="320"/>
      <c r="Q42" s="29"/>
      <c r="R42" s="29"/>
      <c r="S42" s="293"/>
      <c r="T42" s="332"/>
    </row>
    <row r="43" spans="1:32" ht="30" customHeight="1" x14ac:dyDescent="0.25">
      <c r="B43" s="385" t="s">
        <v>48</v>
      </c>
      <c r="C43" s="285"/>
      <c r="D43" s="28"/>
      <c r="E43" s="65">
        <v>1</v>
      </c>
      <c r="F43" s="65">
        <v>1</v>
      </c>
      <c r="G43" s="65">
        <v>1</v>
      </c>
      <c r="H43" s="65">
        <v>1</v>
      </c>
      <c r="I43" s="65">
        <v>1</v>
      </c>
      <c r="J43" s="65">
        <v>1</v>
      </c>
      <c r="K43" s="65">
        <v>1</v>
      </c>
      <c r="L43" s="65">
        <v>1</v>
      </c>
      <c r="M43" s="65">
        <v>1</v>
      </c>
      <c r="N43" s="65">
        <v>1</v>
      </c>
      <c r="O43" s="65">
        <v>1</v>
      </c>
      <c r="P43" s="320" t="s">
        <v>30</v>
      </c>
      <c r="Q43" s="276"/>
      <c r="R43" s="276"/>
      <c r="S43" s="328"/>
      <c r="T43" s="317"/>
      <c r="U43" s="1"/>
      <c r="V43" s="1"/>
      <c r="W43" s="1"/>
      <c r="X43" s="1"/>
      <c r="Y43" s="1"/>
      <c r="Z43" s="1"/>
      <c r="AA43" s="1"/>
      <c r="AB43" s="1"/>
      <c r="AC43" s="1"/>
      <c r="AD43" s="1"/>
      <c r="AE43" s="1"/>
      <c r="AF43" s="1"/>
    </row>
    <row r="44" spans="1:32" ht="30" customHeight="1" x14ac:dyDescent="0.25">
      <c r="B44" s="386"/>
      <c r="C44" s="285"/>
      <c r="D44" s="28"/>
      <c r="E44" s="28"/>
      <c r="F44" s="28"/>
      <c r="G44" s="28"/>
      <c r="H44" s="28"/>
      <c r="I44" s="28"/>
      <c r="J44" s="28"/>
      <c r="K44" s="28"/>
      <c r="L44" s="28"/>
      <c r="M44" s="28"/>
      <c r="N44" s="28"/>
      <c r="O44" s="28"/>
      <c r="P44" s="320"/>
      <c r="Q44" s="276"/>
      <c r="R44" s="276"/>
      <c r="S44" s="328"/>
      <c r="T44" s="317"/>
      <c r="U44" s="1"/>
      <c r="V44" s="1"/>
      <c r="W44" s="1"/>
      <c r="X44" s="1"/>
      <c r="Y44" s="1"/>
      <c r="Z44" s="1"/>
      <c r="AA44" s="1"/>
      <c r="AB44" s="1"/>
      <c r="AC44" s="1"/>
      <c r="AD44" s="1"/>
      <c r="AE44" s="1"/>
      <c r="AF44" s="1"/>
    </row>
    <row r="45" spans="1:32" ht="30" customHeight="1" x14ac:dyDescent="0.25">
      <c r="B45" s="382" t="s">
        <v>49</v>
      </c>
      <c r="C45" s="285"/>
      <c r="D45" s="28"/>
      <c r="E45" s="28"/>
      <c r="F45" s="28"/>
      <c r="G45" s="28"/>
      <c r="H45" s="28"/>
      <c r="I45" s="28"/>
      <c r="J45" s="65">
        <v>1</v>
      </c>
      <c r="K45" s="28"/>
      <c r="L45" s="28"/>
      <c r="M45" s="28"/>
      <c r="N45" s="28"/>
      <c r="O45" s="28"/>
      <c r="P45" s="320" t="s">
        <v>30</v>
      </c>
      <c r="Q45" s="17"/>
      <c r="R45" s="17"/>
      <c r="S45" s="26"/>
      <c r="T45" s="50"/>
      <c r="U45" s="1"/>
      <c r="V45" s="1"/>
      <c r="W45" s="1"/>
      <c r="X45" s="1"/>
      <c r="Y45" s="1"/>
      <c r="Z45" s="1"/>
      <c r="AA45" s="1"/>
      <c r="AB45" s="1"/>
      <c r="AC45" s="1"/>
      <c r="AD45" s="1"/>
      <c r="AE45" s="1"/>
      <c r="AF45" s="1"/>
    </row>
    <row r="46" spans="1:32" ht="30" customHeight="1" x14ac:dyDescent="0.25">
      <c r="B46" s="383"/>
      <c r="C46" s="285"/>
      <c r="D46" s="28"/>
      <c r="E46" s="28"/>
      <c r="F46" s="28"/>
      <c r="G46" s="28"/>
      <c r="H46" s="28"/>
      <c r="I46" s="28"/>
      <c r="J46" s="28"/>
      <c r="K46" s="28"/>
      <c r="L46" s="28"/>
      <c r="M46" s="28"/>
      <c r="N46" s="28"/>
      <c r="O46" s="28"/>
      <c r="P46" s="320"/>
      <c r="Q46" s="17"/>
      <c r="R46" s="17"/>
      <c r="S46" s="26"/>
      <c r="T46" s="50"/>
      <c r="U46" s="1"/>
      <c r="V46" s="1"/>
      <c r="W46" s="1"/>
      <c r="X46" s="1"/>
      <c r="Y46" s="1"/>
      <c r="Z46" s="1"/>
      <c r="AA46" s="1"/>
      <c r="AB46" s="1"/>
      <c r="AC46" s="1"/>
      <c r="AD46" s="1"/>
      <c r="AE46" s="1"/>
      <c r="AF46" s="1"/>
    </row>
    <row r="47" spans="1:32" ht="30" customHeight="1" x14ac:dyDescent="0.25">
      <c r="A47" s="68" t="s">
        <v>25</v>
      </c>
      <c r="B47" s="385" t="s">
        <v>50</v>
      </c>
      <c r="C47" s="285"/>
      <c r="D47" s="28"/>
      <c r="E47" s="28"/>
      <c r="F47" s="28"/>
      <c r="G47" s="28"/>
      <c r="H47" s="65">
        <v>1</v>
      </c>
      <c r="I47" s="28"/>
      <c r="J47" s="28"/>
      <c r="K47" s="28"/>
      <c r="L47" s="28"/>
      <c r="M47" s="28"/>
      <c r="N47" s="65">
        <v>1</v>
      </c>
      <c r="O47" s="28"/>
      <c r="P47" s="389">
        <v>46</v>
      </c>
      <c r="Q47" s="324"/>
      <c r="R47" s="276"/>
      <c r="S47" s="276"/>
      <c r="T47" s="323"/>
    </row>
    <row r="48" spans="1:32" ht="30" customHeight="1" x14ac:dyDescent="0.25">
      <c r="B48" s="386"/>
      <c r="C48" s="371"/>
      <c r="D48" s="28"/>
      <c r="E48" s="28"/>
      <c r="F48" s="28"/>
      <c r="G48" s="28"/>
      <c r="H48" s="28"/>
      <c r="I48" s="28"/>
      <c r="J48" s="28"/>
      <c r="K48" s="28"/>
      <c r="L48" s="28"/>
      <c r="M48" s="28"/>
      <c r="N48" s="28"/>
      <c r="O48" s="28"/>
      <c r="P48" s="390"/>
      <c r="Q48" s="324"/>
      <c r="R48" s="276"/>
      <c r="S48" s="276"/>
      <c r="T48" s="323"/>
    </row>
    <row r="49" spans="1:33" ht="64.5" customHeight="1" x14ac:dyDescent="0.25">
      <c r="B49" s="406" t="s">
        <v>51</v>
      </c>
      <c r="C49" s="284" t="s">
        <v>52</v>
      </c>
      <c r="D49" s="28"/>
      <c r="E49" s="28"/>
      <c r="F49" s="28"/>
      <c r="G49" s="28"/>
      <c r="H49" s="28"/>
      <c r="I49" s="28"/>
      <c r="J49" s="28"/>
      <c r="K49" s="28"/>
      <c r="L49" s="28"/>
      <c r="M49" s="28"/>
      <c r="N49" s="28"/>
      <c r="O49" s="65">
        <v>1</v>
      </c>
      <c r="P49" s="405">
        <v>162</v>
      </c>
      <c r="Q49" s="292"/>
      <c r="R49" s="292"/>
      <c r="S49" s="252"/>
      <c r="T49" s="338"/>
    </row>
    <row r="50" spans="1:33" ht="45" customHeight="1" x14ac:dyDescent="0.25">
      <c r="B50" s="407"/>
      <c r="C50" s="285"/>
      <c r="D50" s="28"/>
      <c r="E50" s="28"/>
      <c r="F50" s="28"/>
      <c r="G50" s="28"/>
      <c r="H50" s="28"/>
      <c r="I50" s="28"/>
      <c r="J50" s="28"/>
      <c r="K50" s="28"/>
      <c r="L50" s="28"/>
      <c r="M50" s="28"/>
      <c r="N50" s="28"/>
      <c r="O50" s="28"/>
      <c r="P50" s="402"/>
      <c r="Q50" s="293"/>
      <c r="R50" s="293"/>
      <c r="S50" s="276"/>
      <c r="T50" s="330"/>
    </row>
    <row r="51" spans="1:33" ht="30" customHeight="1" x14ac:dyDescent="0.25">
      <c r="A51" s="68" t="s">
        <v>25</v>
      </c>
      <c r="B51" s="385" t="s">
        <v>53</v>
      </c>
      <c r="C51" s="285"/>
      <c r="D51" s="65">
        <v>1</v>
      </c>
      <c r="E51" s="65">
        <v>1</v>
      </c>
      <c r="F51" s="65">
        <v>1</v>
      </c>
      <c r="G51" s="65">
        <v>1</v>
      </c>
      <c r="H51" s="65">
        <v>1</v>
      </c>
      <c r="I51" s="65">
        <v>1</v>
      </c>
      <c r="J51" s="65">
        <v>1</v>
      </c>
      <c r="K51" s="65">
        <v>1</v>
      </c>
      <c r="L51" s="65">
        <v>1</v>
      </c>
      <c r="M51" s="65">
        <v>1</v>
      </c>
      <c r="N51" s="65">
        <v>1</v>
      </c>
      <c r="O51" s="65">
        <v>1</v>
      </c>
      <c r="P51" s="401">
        <v>162</v>
      </c>
      <c r="Q51" s="327"/>
      <c r="R51" s="341"/>
      <c r="S51" s="276"/>
      <c r="T51" s="323"/>
    </row>
    <row r="52" spans="1:33" ht="30" customHeight="1" x14ac:dyDescent="0.25">
      <c r="B52" s="386"/>
      <c r="C52" s="285"/>
      <c r="D52" s="28"/>
      <c r="E52" s="28"/>
      <c r="F52" s="28"/>
      <c r="G52" s="28"/>
      <c r="H52" s="28"/>
      <c r="I52" s="28"/>
      <c r="J52" s="28"/>
      <c r="K52" s="28"/>
      <c r="L52" s="28"/>
      <c r="M52" s="28"/>
      <c r="N52" s="28"/>
      <c r="O52" s="28"/>
      <c r="P52" s="402"/>
      <c r="Q52" s="293"/>
      <c r="R52" s="342"/>
      <c r="S52" s="276"/>
      <c r="T52" s="323"/>
    </row>
    <row r="53" spans="1:33" ht="30" customHeight="1" x14ac:dyDescent="0.25">
      <c r="B53" s="385" t="s">
        <v>54</v>
      </c>
      <c r="C53" s="285"/>
      <c r="D53" s="28"/>
      <c r="E53" s="28"/>
      <c r="F53" s="28"/>
      <c r="G53" s="28"/>
      <c r="H53" s="28"/>
      <c r="I53" s="28"/>
      <c r="J53" s="65">
        <v>1</v>
      </c>
      <c r="K53" s="28"/>
      <c r="L53" s="28"/>
      <c r="M53" s="28"/>
      <c r="N53" s="28"/>
      <c r="O53" s="65">
        <v>1</v>
      </c>
      <c r="P53" s="401">
        <v>30</v>
      </c>
      <c r="Q53" s="327"/>
      <c r="R53" s="327"/>
      <c r="S53" s="276"/>
      <c r="T53" s="339"/>
    </row>
    <row r="54" spans="1:33" ht="30" customHeight="1" x14ac:dyDescent="0.25">
      <c r="B54" s="386"/>
      <c r="C54" s="285"/>
      <c r="D54" s="28"/>
      <c r="E54" s="28"/>
      <c r="F54" s="28"/>
      <c r="G54" s="28"/>
      <c r="H54" s="28"/>
      <c r="I54" s="28"/>
      <c r="J54" s="28"/>
      <c r="K54" s="28"/>
      <c r="L54" s="28"/>
      <c r="M54" s="28"/>
      <c r="N54" s="28"/>
      <c r="O54" s="28"/>
      <c r="P54" s="402"/>
      <c r="Q54" s="293"/>
      <c r="R54" s="293"/>
      <c r="S54" s="276"/>
      <c r="T54" s="339"/>
    </row>
    <row r="55" spans="1:33" ht="30" customHeight="1" x14ac:dyDescent="0.25">
      <c r="B55" s="399" t="s">
        <v>55</v>
      </c>
      <c r="C55" s="285"/>
      <c r="D55" s="28"/>
      <c r="E55" s="28"/>
      <c r="F55" s="28"/>
      <c r="G55" s="28"/>
      <c r="H55" s="28"/>
      <c r="I55" s="28"/>
      <c r="J55" s="28"/>
      <c r="K55" s="28"/>
      <c r="L55" s="28"/>
      <c r="M55" s="65">
        <v>1</v>
      </c>
      <c r="N55" s="28"/>
      <c r="O55" s="28"/>
      <c r="P55" s="284" t="s">
        <v>30</v>
      </c>
      <c r="Q55" s="327"/>
      <c r="R55" s="284"/>
      <c r="S55" s="276"/>
      <c r="T55" s="317"/>
    </row>
    <row r="56" spans="1:33" ht="30" customHeight="1" x14ac:dyDescent="0.25">
      <c r="B56" s="400"/>
      <c r="C56" s="285"/>
      <c r="D56" s="28"/>
      <c r="E56" s="28"/>
      <c r="F56" s="28"/>
      <c r="G56" s="28"/>
      <c r="H56" s="28"/>
      <c r="I56" s="28"/>
      <c r="J56" s="28"/>
      <c r="K56" s="28"/>
      <c r="L56" s="28"/>
      <c r="M56" s="28"/>
      <c r="N56" s="28"/>
      <c r="O56" s="28"/>
      <c r="P56" s="371"/>
      <c r="Q56" s="293"/>
      <c r="R56" s="371"/>
      <c r="S56" s="276"/>
      <c r="T56" s="317"/>
    </row>
    <row r="57" spans="1:33" ht="30" customHeight="1" x14ac:dyDescent="0.25">
      <c r="A57" s="68" t="s">
        <v>25</v>
      </c>
      <c r="B57" s="399" t="s">
        <v>56</v>
      </c>
      <c r="C57" s="285"/>
      <c r="D57" s="28"/>
      <c r="E57" s="28"/>
      <c r="F57" s="28"/>
      <c r="G57" s="28"/>
      <c r="H57" s="65">
        <v>1</v>
      </c>
      <c r="I57" s="28"/>
      <c r="J57" s="28"/>
      <c r="K57" s="28"/>
      <c r="L57" s="65">
        <v>1</v>
      </c>
      <c r="M57" s="28"/>
      <c r="N57" s="28"/>
      <c r="O57" s="65">
        <v>1</v>
      </c>
      <c r="P57" s="401">
        <v>6</v>
      </c>
      <c r="Q57" s="327"/>
      <c r="R57" s="327"/>
      <c r="S57" s="328"/>
      <c r="T57" s="329"/>
    </row>
    <row r="58" spans="1:33" ht="47.4" customHeight="1" x14ac:dyDescent="0.25">
      <c r="B58" s="400"/>
      <c r="C58" s="285"/>
      <c r="D58" s="28"/>
      <c r="E58" s="28"/>
      <c r="F58" s="28"/>
      <c r="G58" s="28"/>
      <c r="H58" s="28"/>
      <c r="I58" s="28"/>
      <c r="J58" s="28"/>
      <c r="K58" s="28"/>
      <c r="L58" s="28"/>
      <c r="M58" s="28"/>
      <c r="N58" s="28"/>
      <c r="O58" s="28"/>
      <c r="P58" s="402"/>
      <c r="Q58" s="293"/>
      <c r="R58" s="293"/>
      <c r="S58" s="328"/>
      <c r="T58" s="330"/>
      <c r="AG58" s="68">
        <v>6</v>
      </c>
    </row>
    <row r="59" spans="1:33" ht="56.4" customHeight="1" x14ac:dyDescent="0.25">
      <c r="A59" s="68" t="s">
        <v>25</v>
      </c>
      <c r="B59" s="387" t="s">
        <v>57</v>
      </c>
      <c r="C59" s="285"/>
      <c r="D59" s="65">
        <v>1</v>
      </c>
      <c r="E59" s="65">
        <v>1</v>
      </c>
      <c r="F59" s="65">
        <v>1</v>
      </c>
      <c r="G59" s="65">
        <v>1</v>
      </c>
      <c r="H59" s="65">
        <v>1</v>
      </c>
      <c r="I59" s="65">
        <v>1</v>
      </c>
      <c r="J59" s="65">
        <v>1</v>
      </c>
      <c r="K59" s="65">
        <v>1</v>
      </c>
      <c r="L59" s="65">
        <v>1</v>
      </c>
      <c r="M59" s="65">
        <v>1</v>
      </c>
      <c r="N59" s="65">
        <v>1</v>
      </c>
      <c r="O59" s="65">
        <v>1</v>
      </c>
      <c r="P59" s="320" t="s">
        <v>30</v>
      </c>
      <c r="Q59" s="276"/>
      <c r="R59" s="276"/>
      <c r="S59" s="276"/>
      <c r="T59" s="323"/>
    </row>
    <row r="60" spans="1:33" ht="30" customHeight="1" x14ac:dyDescent="0.25">
      <c r="B60" s="388"/>
      <c r="C60" s="285"/>
      <c r="D60" s="28"/>
      <c r="E60" s="28"/>
      <c r="F60" s="28"/>
      <c r="G60" s="28"/>
      <c r="H60" s="28"/>
      <c r="I60" s="28"/>
      <c r="J60" s="28"/>
      <c r="K60" s="28"/>
      <c r="L60" s="28"/>
      <c r="M60" s="28"/>
      <c r="N60" s="28"/>
      <c r="O60" s="28"/>
      <c r="P60" s="320"/>
      <c r="Q60" s="276"/>
      <c r="R60" s="276"/>
      <c r="S60" s="276"/>
      <c r="T60" s="323"/>
    </row>
    <row r="61" spans="1:33" ht="30" customHeight="1" x14ac:dyDescent="0.25">
      <c r="B61" s="404" t="s">
        <v>58</v>
      </c>
      <c r="C61" s="285"/>
      <c r="D61" s="28"/>
      <c r="E61" s="28"/>
      <c r="F61" s="28"/>
      <c r="G61" s="65">
        <v>1</v>
      </c>
      <c r="H61" s="28"/>
      <c r="I61" s="28"/>
      <c r="J61" s="28"/>
      <c r="K61" s="65">
        <v>1</v>
      </c>
      <c r="L61" s="28"/>
      <c r="M61" s="28"/>
      <c r="N61" s="65">
        <v>1</v>
      </c>
      <c r="O61" s="28"/>
      <c r="P61" s="265">
        <v>160</v>
      </c>
      <c r="Q61" s="251"/>
      <c r="R61" s="251"/>
      <c r="S61" s="251"/>
      <c r="T61" s="323"/>
    </row>
    <row r="62" spans="1:33" ht="30" customHeight="1" x14ac:dyDescent="0.25">
      <c r="B62" s="404"/>
      <c r="C62" s="285"/>
      <c r="D62" s="28"/>
      <c r="E62" s="28"/>
      <c r="F62" s="28"/>
      <c r="G62" s="28"/>
      <c r="H62" s="28"/>
      <c r="I62" s="28"/>
      <c r="J62" s="28"/>
      <c r="K62" s="28"/>
      <c r="L62" s="28"/>
      <c r="M62" s="28"/>
      <c r="N62" s="28"/>
      <c r="O62" s="28"/>
      <c r="P62" s="265"/>
      <c r="Q62" s="252"/>
      <c r="R62" s="252"/>
      <c r="S62" s="252"/>
      <c r="T62" s="323"/>
    </row>
    <row r="63" spans="1:33" ht="30" customHeight="1" x14ac:dyDescent="0.25">
      <c r="A63" s="408"/>
      <c r="B63" s="387" t="s">
        <v>59</v>
      </c>
      <c r="C63" s="285"/>
      <c r="D63" s="28"/>
      <c r="E63" s="28"/>
      <c r="F63" s="28"/>
      <c r="G63" s="28"/>
      <c r="H63" s="28"/>
      <c r="I63" s="28"/>
      <c r="J63" s="28"/>
      <c r="K63" s="28"/>
      <c r="L63" s="28"/>
      <c r="M63" s="65">
        <v>1</v>
      </c>
      <c r="N63" s="28"/>
      <c r="O63" s="28"/>
      <c r="P63" s="265" t="s">
        <v>30</v>
      </c>
      <c r="Q63" s="327"/>
      <c r="R63" s="251"/>
      <c r="S63" s="393"/>
      <c r="T63" s="317"/>
    </row>
    <row r="64" spans="1:33" ht="30" customHeight="1" x14ac:dyDescent="0.25">
      <c r="A64" s="408"/>
      <c r="B64" s="388"/>
      <c r="C64" s="285"/>
      <c r="D64" s="28"/>
      <c r="E64" s="28"/>
      <c r="F64" s="28"/>
      <c r="G64" s="28"/>
      <c r="H64" s="28"/>
      <c r="I64" s="28"/>
      <c r="J64" s="28"/>
      <c r="K64" s="28"/>
      <c r="L64" s="28"/>
      <c r="M64" s="28"/>
      <c r="N64" s="28"/>
      <c r="O64" s="28"/>
      <c r="P64" s="265"/>
      <c r="Q64" s="293"/>
      <c r="R64" s="252"/>
      <c r="S64" s="394"/>
      <c r="T64" s="317"/>
    </row>
    <row r="65" spans="1:32" ht="30" customHeight="1" x14ac:dyDescent="0.25">
      <c r="B65" s="397" t="s">
        <v>60</v>
      </c>
      <c r="C65" s="285"/>
      <c r="D65" s="28"/>
      <c r="E65" s="28"/>
      <c r="F65" s="28"/>
      <c r="G65" s="28"/>
      <c r="H65" s="28"/>
      <c r="I65" s="28"/>
      <c r="J65" s="28"/>
      <c r="K65" s="28"/>
      <c r="L65" s="28"/>
      <c r="M65" s="28"/>
      <c r="N65" s="28"/>
      <c r="O65" s="65">
        <v>1</v>
      </c>
      <c r="P65" s="265" t="s">
        <v>30</v>
      </c>
      <c r="Q65" s="14"/>
      <c r="R65" s="13"/>
      <c r="S65" s="16"/>
      <c r="T65" s="52"/>
    </row>
    <row r="66" spans="1:32" ht="30" customHeight="1" x14ac:dyDescent="0.25">
      <c r="B66" s="383"/>
      <c r="C66" s="285"/>
      <c r="D66" s="28"/>
      <c r="E66" s="28"/>
      <c r="F66" s="28"/>
      <c r="G66" s="28"/>
      <c r="H66" s="28"/>
      <c r="I66" s="28"/>
      <c r="J66" s="28"/>
      <c r="K66" s="28"/>
      <c r="L66" s="28"/>
      <c r="M66" s="28"/>
      <c r="N66" s="28"/>
      <c r="O66" s="28"/>
      <c r="P66" s="265"/>
      <c r="Q66" s="14"/>
      <c r="R66" s="13"/>
      <c r="S66" s="16"/>
      <c r="T66" s="52"/>
    </row>
    <row r="67" spans="1:32" ht="51.6" customHeight="1" x14ac:dyDescent="0.25">
      <c r="A67" s="68" t="s">
        <v>25</v>
      </c>
      <c r="B67" s="387" t="s">
        <v>61</v>
      </c>
      <c r="C67" s="285"/>
      <c r="D67" s="65">
        <v>1</v>
      </c>
      <c r="E67" s="65">
        <v>1</v>
      </c>
      <c r="F67" s="65">
        <v>1</v>
      </c>
      <c r="G67" s="65">
        <v>1</v>
      </c>
      <c r="H67" s="65">
        <v>1</v>
      </c>
      <c r="I67" s="65">
        <v>1</v>
      </c>
      <c r="J67" s="65">
        <v>1</v>
      </c>
      <c r="K67" s="65">
        <v>1</v>
      </c>
      <c r="L67" s="65">
        <v>1</v>
      </c>
      <c r="M67" s="65">
        <v>1</v>
      </c>
      <c r="N67" s="65">
        <v>1</v>
      </c>
      <c r="O67" s="65">
        <v>1</v>
      </c>
      <c r="P67" s="320" t="s">
        <v>30</v>
      </c>
      <c r="Q67" s="328"/>
      <c r="R67" s="276"/>
      <c r="S67" s="276"/>
      <c r="T67" s="323"/>
    </row>
    <row r="68" spans="1:32" ht="60.6" customHeight="1" x14ac:dyDescent="0.25">
      <c r="B68" s="388"/>
      <c r="C68" s="371"/>
      <c r="D68" s="28"/>
      <c r="E68" s="28"/>
      <c r="F68" s="28"/>
      <c r="G68" s="28"/>
      <c r="H68" s="28"/>
      <c r="I68" s="28"/>
      <c r="J68" s="28"/>
      <c r="K68" s="28"/>
      <c r="L68" s="28"/>
      <c r="M68" s="28"/>
      <c r="N68" s="28"/>
      <c r="O68" s="28"/>
      <c r="P68" s="320"/>
      <c r="Q68" s="328"/>
      <c r="R68" s="276"/>
      <c r="S68" s="276"/>
      <c r="T68" s="323"/>
    </row>
    <row r="69" spans="1:32" s="72" customFormat="1" ht="30" customHeight="1" x14ac:dyDescent="0.25">
      <c r="A69" s="68"/>
      <c r="B69" s="53" t="s">
        <v>62</v>
      </c>
      <c r="C69" s="3"/>
      <c r="D69" s="4">
        <f>SUM(D7,D9,D11,D13,D15,D17,D19,D21,D23,D25,D27,D29,D31,D33,D35,D37,D39,D41,D43,D45,D47,D49,D51,D53,D55,D57,D59,D61,D63,D65,D65,D67)</f>
        <v>3</v>
      </c>
      <c r="E69" s="4">
        <f t="shared" ref="E69:O69" si="0">SUM(E7,E9,E11,E13,E15,E17,E19,E21,E23,E25,E27,E29,E31,E33,E35,E37,E39,E41,E43,E45,E47,E49,E51,E53,E55,E57,E59,E61,E63,E65,E65,E67)</f>
        <v>5</v>
      </c>
      <c r="F69" s="4">
        <f t="shared" si="0"/>
        <v>6</v>
      </c>
      <c r="G69" s="4">
        <f t="shared" si="0"/>
        <v>6</v>
      </c>
      <c r="H69" s="4">
        <f t="shared" si="0"/>
        <v>10</v>
      </c>
      <c r="I69" s="4">
        <f t="shared" si="0"/>
        <v>9</v>
      </c>
      <c r="J69" s="4">
        <f t="shared" si="0"/>
        <v>7</v>
      </c>
      <c r="K69" s="4">
        <f t="shared" si="0"/>
        <v>10</v>
      </c>
      <c r="L69" s="4">
        <f t="shared" si="0"/>
        <v>8</v>
      </c>
      <c r="M69" s="4">
        <f t="shared" si="0"/>
        <v>10</v>
      </c>
      <c r="N69" s="4">
        <f t="shared" si="0"/>
        <v>10</v>
      </c>
      <c r="O69" s="4">
        <f t="shared" si="0"/>
        <v>13</v>
      </c>
      <c r="P69" s="20"/>
      <c r="Q69" s="6"/>
      <c r="R69" s="6"/>
      <c r="S69" s="6"/>
      <c r="T69" s="54"/>
      <c r="U69" s="2"/>
      <c r="V69" s="2"/>
      <c r="W69" s="2"/>
      <c r="X69" s="2"/>
      <c r="Y69" s="2"/>
      <c r="Z69" s="2"/>
      <c r="AA69" s="2"/>
      <c r="AB69" s="2"/>
      <c r="AC69" s="2"/>
      <c r="AD69" s="2"/>
      <c r="AE69" s="2"/>
      <c r="AF69" s="2"/>
    </row>
    <row r="70" spans="1:32" s="72" customFormat="1" ht="30" customHeight="1" x14ac:dyDescent="0.25">
      <c r="A70" s="68"/>
      <c r="B70" s="53" t="s">
        <v>63</v>
      </c>
      <c r="C70" s="3"/>
      <c r="D70" s="4">
        <f>SUM(D8,D10,D12,D14,D16,D18,D20,D22,D24,D26,D28,D30,D32,D34,D36,D38,D40,D42,D44,D46,D48,D50,D52,D54,D56,D58,D60,D62,D64,D66,D68)</f>
        <v>0</v>
      </c>
      <c r="E70" s="4">
        <f t="shared" ref="E70:O70" si="1">SUM(E8,E10,E12,E14,E16,E18,E20,E22,E24,E26,E28,E30,E32,E34,E36,E38,E40,E42,E44,E46,E48,E50,E52,E54,E56,E58,E60,E62,E64,E66,E68)</f>
        <v>0</v>
      </c>
      <c r="F70" s="4">
        <f t="shared" si="1"/>
        <v>0</v>
      </c>
      <c r="G70" s="4">
        <f t="shared" si="1"/>
        <v>0</v>
      </c>
      <c r="H70" s="4">
        <f t="shared" si="1"/>
        <v>0</v>
      </c>
      <c r="I70" s="4">
        <f t="shared" si="1"/>
        <v>0</v>
      </c>
      <c r="J70" s="4">
        <f t="shared" si="1"/>
        <v>0</v>
      </c>
      <c r="K70" s="4">
        <f t="shared" si="1"/>
        <v>0</v>
      </c>
      <c r="L70" s="4">
        <f t="shared" si="1"/>
        <v>0</v>
      </c>
      <c r="M70" s="4">
        <f t="shared" si="1"/>
        <v>0</v>
      </c>
      <c r="N70" s="4">
        <f t="shared" si="1"/>
        <v>0</v>
      </c>
      <c r="O70" s="4">
        <f t="shared" si="1"/>
        <v>0</v>
      </c>
      <c r="P70" s="15"/>
      <c r="Q70" s="6"/>
      <c r="R70" s="6"/>
      <c r="S70" s="6"/>
      <c r="T70" s="54"/>
      <c r="U70" s="2"/>
      <c r="V70" s="2"/>
      <c r="W70" s="2"/>
      <c r="X70" s="2"/>
      <c r="Y70" s="2"/>
      <c r="Z70" s="2"/>
      <c r="AA70" s="2"/>
      <c r="AB70" s="2"/>
      <c r="AC70" s="2"/>
      <c r="AD70" s="2"/>
      <c r="AE70" s="2"/>
      <c r="AF70" s="2"/>
    </row>
    <row r="71" spans="1:32" ht="27.75" customHeight="1" x14ac:dyDescent="0.25">
      <c r="B71" s="48" t="s">
        <v>64</v>
      </c>
      <c r="C71" s="31"/>
      <c r="D71" s="31"/>
      <c r="E71" s="31"/>
      <c r="F71" s="31"/>
      <c r="G71" s="31"/>
      <c r="H71" s="31"/>
      <c r="I71" s="31"/>
      <c r="J71" s="31"/>
      <c r="K71" s="31"/>
      <c r="L71" s="31"/>
      <c r="M71" s="31"/>
      <c r="N71" s="31"/>
      <c r="O71" s="31"/>
      <c r="P71" s="32"/>
      <c r="Q71" s="33"/>
      <c r="R71" s="34"/>
      <c r="S71" s="34"/>
      <c r="T71" s="55"/>
      <c r="U71" s="1"/>
      <c r="V71" s="1"/>
      <c r="W71" s="1"/>
      <c r="X71" s="1"/>
      <c r="Y71" s="1"/>
      <c r="Z71" s="1"/>
      <c r="AA71" s="1"/>
      <c r="AB71" s="1"/>
      <c r="AC71" s="1"/>
      <c r="AD71" s="1"/>
      <c r="AE71" s="1"/>
      <c r="AF71" s="1"/>
    </row>
    <row r="72" spans="1:32" ht="30" customHeight="1" x14ac:dyDescent="0.25">
      <c r="A72" s="68" t="s">
        <v>25</v>
      </c>
      <c r="B72" s="385" t="s">
        <v>65</v>
      </c>
      <c r="C72" s="284" t="s">
        <v>66</v>
      </c>
      <c r="D72" s="65">
        <v>1</v>
      </c>
      <c r="E72" s="28"/>
      <c r="F72" s="28"/>
      <c r="G72" s="28"/>
      <c r="H72" s="65">
        <v>1</v>
      </c>
      <c r="I72" s="28"/>
      <c r="J72" s="28"/>
      <c r="K72" s="28"/>
      <c r="L72" s="65">
        <v>1</v>
      </c>
      <c r="M72" s="28"/>
      <c r="N72" s="28"/>
      <c r="O72" s="65">
        <v>1</v>
      </c>
      <c r="P72" s="320" t="s">
        <v>30</v>
      </c>
      <c r="Q72" s="324"/>
      <c r="R72" s="276"/>
      <c r="S72" s="276"/>
      <c r="T72" s="323"/>
    </row>
    <row r="73" spans="1:32" ht="30" customHeight="1" x14ac:dyDescent="0.25">
      <c r="B73" s="386"/>
      <c r="C73" s="285"/>
      <c r="D73" s="28"/>
      <c r="E73" s="28"/>
      <c r="F73" s="28"/>
      <c r="G73" s="28"/>
      <c r="H73" s="28"/>
      <c r="I73" s="28"/>
      <c r="J73" s="28"/>
      <c r="K73" s="28"/>
      <c r="L73" s="28"/>
      <c r="M73" s="28"/>
      <c r="N73" s="28"/>
      <c r="O73" s="28"/>
      <c r="P73" s="320"/>
      <c r="Q73" s="324"/>
      <c r="R73" s="276"/>
      <c r="S73" s="276"/>
      <c r="T73" s="323"/>
    </row>
    <row r="74" spans="1:32" ht="30" customHeight="1" x14ac:dyDescent="0.25">
      <c r="A74" s="68" t="s">
        <v>25</v>
      </c>
      <c r="B74" s="385" t="s">
        <v>67</v>
      </c>
      <c r="C74" s="285"/>
      <c r="D74" s="28"/>
      <c r="E74" s="28"/>
      <c r="F74" s="28"/>
      <c r="G74" s="65">
        <v>1</v>
      </c>
      <c r="H74" s="28"/>
      <c r="I74" s="28"/>
      <c r="J74" s="28"/>
      <c r="K74" s="28"/>
      <c r="L74" s="28"/>
      <c r="M74" s="28"/>
      <c r="N74" s="28"/>
      <c r="O74" s="28"/>
      <c r="P74" s="389">
        <v>162</v>
      </c>
      <c r="Q74" s="27"/>
      <c r="R74" s="17"/>
      <c r="S74" s="17"/>
      <c r="T74" s="52"/>
    </row>
    <row r="75" spans="1:32" ht="30" customHeight="1" x14ac:dyDescent="0.25">
      <c r="B75" s="386"/>
      <c r="C75" s="285"/>
      <c r="D75" s="28"/>
      <c r="E75" s="28"/>
      <c r="F75" s="28"/>
      <c r="G75" s="28"/>
      <c r="H75" s="28"/>
      <c r="I75" s="28"/>
      <c r="J75" s="28"/>
      <c r="K75" s="28"/>
      <c r="L75" s="28"/>
      <c r="M75" s="28"/>
      <c r="N75" s="28"/>
      <c r="O75" s="28"/>
      <c r="P75" s="390"/>
      <c r="Q75" s="27"/>
      <c r="R75" s="17"/>
      <c r="S75" s="17"/>
      <c r="T75" s="52"/>
    </row>
    <row r="76" spans="1:32" ht="30" customHeight="1" x14ac:dyDescent="0.25">
      <c r="A76" s="68" t="s">
        <v>25</v>
      </c>
      <c r="B76" s="385" t="s">
        <v>68</v>
      </c>
      <c r="C76" s="285"/>
      <c r="D76" s="65">
        <v>1</v>
      </c>
      <c r="E76" s="28"/>
      <c r="F76" s="65">
        <v>1</v>
      </c>
      <c r="G76" s="28"/>
      <c r="H76" s="65">
        <v>1</v>
      </c>
      <c r="I76" s="28"/>
      <c r="J76" s="65">
        <v>1</v>
      </c>
      <c r="K76" s="28"/>
      <c r="L76" s="28"/>
      <c r="M76" s="28"/>
      <c r="N76" s="65">
        <v>1</v>
      </c>
      <c r="O76" s="28"/>
      <c r="P76" s="320" t="s">
        <v>30</v>
      </c>
      <c r="Q76" s="27"/>
      <c r="R76" s="17"/>
      <c r="S76" s="17"/>
      <c r="T76" s="52"/>
    </row>
    <row r="77" spans="1:32" ht="30" customHeight="1" x14ac:dyDescent="0.25">
      <c r="B77" s="386"/>
      <c r="C77" s="285"/>
      <c r="D77" s="28"/>
      <c r="E77" s="28"/>
      <c r="F77" s="28"/>
      <c r="G77" s="28"/>
      <c r="H77" s="28"/>
      <c r="I77" s="28"/>
      <c r="J77" s="28"/>
      <c r="K77" s="28"/>
      <c r="L77" s="28"/>
      <c r="M77" s="28"/>
      <c r="N77" s="28"/>
      <c r="O77" s="28"/>
      <c r="P77" s="320"/>
      <c r="Q77" s="27"/>
      <c r="R77" s="17"/>
      <c r="S77" s="17"/>
      <c r="T77" s="52"/>
    </row>
    <row r="78" spans="1:32" ht="30" customHeight="1" x14ac:dyDescent="0.25">
      <c r="A78" s="68" t="s">
        <v>25</v>
      </c>
      <c r="B78" s="382" t="s">
        <v>69</v>
      </c>
      <c r="C78" s="285"/>
      <c r="D78" s="28"/>
      <c r="E78" s="28"/>
      <c r="F78" s="28"/>
      <c r="G78" s="28"/>
      <c r="H78" s="28"/>
      <c r="I78" s="28"/>
      <c r="J78" s="28"/>
      <c r="K78" s="28"/>
      <c r="L78" s="28"/>
      <c r="M78" s="65">
        <v>1</v>
      </c>
      <c r="N78" s="28"/>
      <c r="O78" s="28"/>
      <c r="P78" s="320" t="s">
        <v>30</v>
      </c>
      <c r="Q78" s="27"/>
      <c r="R78" s="17"/>
      <c r="S78" s="17"/>
      <c r="T78" s="52"/>
    </row>
    <row r="79" spans="1:32" ht="30" customHeight="1" x14ac:dyDescent="0.25">
      <c r="B79" s="383"/>
      <c r="C79" s="371"/>
      <c r="D79" s="28"/>
      <c r="E79" s="28"/>
      <c r="F79" s="28"/>
      <c r="G79" s="28"/>
      <c r="H79" s="28"/>
      <c r="I79" s="28"/>
      <c r="J79" s="28"/>
      <c r="K79" s="28"/>
      <c r="L79" s="28"/>
      <c r="M79" s="28"/>
      <c r="N79" s="28"/>
      <c r="O79" s="28"/>
      <c r="P79" s="320"/>
      <c r="Q79" s="27"/>
      <c r="R79" s="17"/>
      <c r="S79" s="17"/>
      <c r="T79" s="52"/>
    </row>
    <row r="80" spans="1:32" ht="30" customHeight="1" x14ac:dyDescent="0.25">
      <c r="A80" s="68" t="s">
        <v>25</v>
      </c>
      <c r="B80" s="387" t="s">
        <v>70</v>
      </c>
      <c r="C80" s="284" t="s">
        <v>71</v>
      </c>
      <c r="D80" s="28"/>
      <c r="E80" s="28"/>
      <c r="F80" s="28"/>
      <c r="G80" s="28"/>
      <c r="H80" s="28"/>
      <c r="I80" s="28"/>
      <c r="J80" s="65">
        <v>1</v>
      </c>
      <c r="K80" s="28"/>
      <c r="L80" s="28"/>
      <c r="M80" s="28"/>
      <c r="N80" s="28"/>
      <c r="O80" s="28"/>
      <c r="P80" s="320" t="s">
        <v>30</v>
      </c>
      <c r="Q80" s="247"/>
      <c r="R80" s="276"/>
      <c r="S80" s="276"/>
      <c r="T80" s="317"/>
    </row>
    <row r="81" spans="1:32" ht="30" customHeight="1" x14ac:dyDescent="0.25">
      <c r="B81" s="388"/>
      <c r="C81" s="285"/>
      <c r="D81" s="28"/>
      <c r="E81" s="28"/>
      <c r="F81" s="28"/>
      <c r="G81" s="28"/>
      <c r="H81" s="28"/>
      <c r="I81" s="28"/>
      <c r="J81" s="28"/>
      <c r="K81" s="28"/>
      <c r="L81" s="28"/>
      <c r="M81" s="28"/>
      <c r="N81" s="28"/>
      <c r="O81" s="28"/>
      <c r="P81" s="320"/>
      <c r="Q81" s="247"/>
      <c r="R81" s="276"/>
      <c r="S81" s="276"/>
      <c r="T81" s="317"/>
    </row>
    <row r="82" spans="1:32" ht="30" customHeight="1" x14ac:dyDescent="0.25">
      <c r="A82" s="68" t="s">
        <v>25</v>
      </c>
      <c r="B82" s="385" t="s">
        <v>72</v>
      </c>
      <c r="C82" s="285"/>
      <c r="D82" s="28"/>
      <c r="E82" s="65">
        <v>1</v>
      </c>
      <c r="F82" s="28"/>
      <c r="G82" s="28"/>
      <c r="H82" s="28"/>
      <c r="I82" s="28"/>
      <c r="J82" s="28"/>
      <c r="K82" s="28"/>
      <c r="L82" s="65">
        <v>1</v>
      </c>
      <c r="M82" s="28"/>
      <c r="N82" s="28"/>
      <c r="O82" s="28"/>
      <c r="P82" s="320">
        <v>162</v>
      </c>
      <c r="Q82" s="29"/>
      <c r="R82" s="29"/>
      <c r="S82" s="327"/>
      <c r="T82" s="331"/>
    </row>
    <row r="83" spans="1:32" ht="30" customHeight="1" x14ac:dyDescent="0.25">
      <c r="B83" s="386"/>
      <c r="C83" s="285"/>
      <c r="D83" s="28"/>
      <c r="E83" s="28"/>
      <c r="F83" s="28"/>
      <c r="G83" s="28"/>
      <c r="H83" s="28"/>
      <c r="I83" s="28"/>
      <c r="J83" s="28"/>
      <c r="K83" s="28"/>
      <c r="L83" s="28"/>
      <c r="M83" s="28"/>
      <c r="N83" s="28"/>
      <c r="O83" s="28"/>
      <c r="P83" s="320"/>
      <c r="Q83" s="29"/>
      <c r="R83" s="29"/>
      <c r="S83" s="293"/>
      <c r="T83" s="332"/>
    </row>
    <row r="84" spans="1:32" ht="30" customHeight="1" x14ac:dyDescent="0.25">
      <c r="B84" s="384" t="s">
        <v>73</v>
      </c>
      <c r="C84" s="285"/>
      <c r="D84" s="28"/>
      <c r="E84" s="28"/>
      <c r="F84" s="28"/>
      <c r="G84" s="67">
        <v>1</v>
      </c>
      <c r="H84" s="28"/>
      <c r="I84" s="28"/>
      <c r="J84" s="28"/>
      <c r="K84" s="28"/>
      <c r="L84" s="28"/>
      <c r="M84" s="28"/>
      <c r="N84" s="67">
        <v>1</v>
      </c>
      <c r="O84" s="28"/>
      <c r="P84" s="320">
        <v>30</v>
      </c>
      <c r="Q84" s="276"/>
      <c r="R84" s="276"/>
      <c r="S84" s="276"/>
      <c r="T84" s="317"/>
      <c r="U84" s="1"/>
      <c r="V84" s="1"/>
      <c r="W84" s="1"/>
      <c r="X84" s="1"/>
      <c r="Y84" s="1"/>
      <c r="Z84" s="1"/>
      <c r="AA84" s="1"/>
      <c r="AB84" s="1"/>
      <c r="AC84" s="1"/>
      <c r="AD84" s="1"/>
      <c r="AE84" s="1"/>
      <c r="AF84" s="1"/>
    </row>
    <row r="85" spans="1:32" ht="30" customHeight="1" x14ac:dyDescent="0.25">
      <c r="B85" s="384"/>
      <c r="C85" s="285"/>
      <c r="D85" s="28"/>
      <c r="E85" s="28"/>
      <c r="F85" s="28"/>
      <c r="G85" s="28"/>
      <c r="H85" s="28"/>
      <c r="I85" s="28"/>
      <c r="J85" s="28"/>
      <c r="K85" s="28"/>
      <c r="L85" s="28"/>
      <c r="M85" s="28"/>
      <c r="N85" s="28"/>
      <c r="O85" s="28"/>
      <c r="P85" s="320"/>
      <c r="Q85" s="276"/>
      <c r="R85" s="276"/>
      <c r="S85" s="276"/>
      <c r="T85" s="317"/>
      <c r="U85" s="1"/>
      <c r="V85" s="1"/>
      <c r="W85" s="1"/>
      <c r="X85" s="1"/>
      <c r="Y85" s="1"/>
      <c r="Z85" s="1"/>
      <c r="AA85" s="1"/>
      <c r="AB85" s="1"/>
      <c r="AC85" s="1"/>
      <c r="AD85" s="1"/>
      <c r="AE85" s="1"/>
      <c r="AF85" s="1"/>
    </row>
    <row r="86" spans="1:32" s="72" customFormat="1" ht="26.4" customHeight="1" x14ac:dyDescent="0.25">
      <c r="A86" s="68"/>
      <c r="B86" s="53" t="s">
        <v>62</v>
      </c>
      <c r="C86" s="3"/>
      <c r="D86" s="4">
        <f>SUM(D72,D74,D76,D78,D80,D82,D84)</f>
        <v>2</v>
      </c>
      <c r="E86" s="4">
        <f t="shared" ref="E86:O86" si="2">SUM(E72,E74,E76,E78,E80,E82,E84)</f>
        <v>1</v>
      </c>
      <c r="F86" s="4">
        <f t="shared" si="2"/>
        <v>1</v>
      </c>
      <c r="G86" s="4">
        <f t="shared" si="2"/>
        <v>2</v>
      </c>
      <c r="H86" s="4">
        <f t="shared" si="2"/>
        <v>2</v>
      </c>
      <c r="I86" s="4">
        <f t="shared" si="2"/>
        <v>0</v>
      </c>
      <c r="J86" s="4">
        <f t="shared" si="2"/>
        <v>2</v>
      </c>
      <c r="K86" s="4">
        <f t="shared" si="2"/>
        <v>0</v>
      </c>
      <c r="L86" s="4">
        <f t="shared" si="2"/>
        <v>2</v>
      </c>
      <c r="M86" s="4">
        <f t="shared" si="2"/>
        <v>1</v>
      </c>
      <c r="N86" s="4">
        <f t="shared" si="2"/>
        <v>2</v>
      </c>
      <c r="O86" s="4">
        <f t="shared" si="2"/>
        <v>1</v>
      </c>
      <c r="P86" s="20"/>
      <c r="Q86" s="6"/>
      <c r="R86" s="6"/>
      <c r="S86" s="6"/>
      <c r="T86" s="54"/>
      <c r="U86" s="2"/>
      <c r="V86" s="2"/>
      <c r="W86" s="2"/>
      <c r="X86" s="2"/>
      <c r="Y86" s="2"/>
      <c r="Z86" s="2"/>
      <c r="AA86" s="2"/>
      <c r="AB86" s="2"/>
      <c r="AC86" s="2"/>
      <c r="AD86" s="2"/>
      <c r="AE86" s="2"/>
      <c r="AF86" s="2"/>
    </row>
    <row r="87" spans="1:32" s="72" customFormat="1" ht="30" customHeight="1" x14ac:dyDescent="0.25">
      <c r="A87" s="68"/>
      <c r="B87" s="53" t="s">
        <v>63</v>
      </c>
      <c r="C87" s="3"/>
      <c r="D87" s="4">
        <f>SUM(D73,D75,D77,D79,D81,D83,D85)</f>
        <v>0</v>
      </c>
      <c r="E87" s="4">
        <f t="shared" ref="E87:O87" si="3">SUM(E73,E75,E77,E79,E81,E83,E85)</f>
        <v>0</v>
      </c>
      <c r="F87" s="4">
        <f t="shared" si="3"/>
        <v>0</v>
      </c>
      <c r="G87" s="4">
        <f t="shared" si="3"/>
        <v>0</v>
      </c>
      <c r="H87" s="4">
        <f t="shared" si="3"/>
        <v>0</v>
      </c>
      <c r="I87" s="4">
        <f t="shared" si="3"/>
        <v>0</v>
      </c>
      <c r="J87" s="4">
        <f t="shared" si="3"/>
        <v>0</v>
      </c>
      <c r="K87" s="4">
        <f t="shared" si="3"/>
        <v>0</v>
      </c>
      <c r="L87" s="4">
        <f t="shared" si="3"/>
        <v>0</v>
      </c>
      <c r="M87" s="4">
        <f t="shared" si="3"/>
        <v>0</v>
      </c>
      <c r="N87" s="4">
        <f t="shared" si="3"/>
        <v>0</v>
      </c>
      <c r="O87" s="4">
        <f t="shared" si="3"/>
        <v>0</v>
      </c>
      <c r="P87" s="15"/>
      <c r="Q87" s="6"/>
      <c r="R87" s="6"/>
      <c r="S87" s="6"/>
      <c r="T87" s="54"/>
      <c r="U87" s="2"/>
      <c r="V87" s="2"/>
      <c r="W87" s="2"/>
      <c r="X87" s="2"/>
      <c r="Y87" s="2"/>
      <c r="Z87" s="2"/>
      <c r="AA87" s="2"/>
      <c r="AB87" s="2"/>
      <c r="AC87" s="2"/>
      <c r="AD87" s="2"/>
      <c r="AE87" s="2"/>
      <c r="AF87" s="2"/>
    </row>
    <row r="88" spans="1:32" ht="27.75" customHeight="1" x14ac:dyDescent="0.25">
      <c r="B88" s="412" t="s">
        <v>74</v>
      </c>
      <c r="C88" s="413"/>
      <c r="D88" s="413"/>
      <c r="E88" s="413"/>
      <c r="F88" s="413"/>
      <c r="G88" s="413"/>
      <c r="H88" s="413"/>
      <c r="I88" s="413"/>
      <c r="J88" s="413"/>
      <c r="K88" s="413"/>
      <c r="L88" s="413"/>
      <c r="M88" s="413"/>
      <c r="N88" s="413"/>
      <c r="O88" s="413"/>
      <c r="P88" s="413"/>
      <c r="Q88" s="413"/>
      <c r="R88" s="413"/>
      <c r="S88" s="413"/>
      <c r="T88" s="414"/>
      <c r="U88" s="1"/>
      <c r="V88" s="1"/>
      <c r="W88" s="1"/>
      <c r="X88" s="1"/>
      <c r="Y88" s="1"/>
      <c r="Z88" s="1"/>
      <c r="AA88" s="1"/>
      <c r="AB88" s="1"/>
      <c r="AC88" s="1"/>
      <c r="AD88" s="1"/>
      <c r="AE88" s="1"/>
      <c r="AF88" s="1"/>
    </row>
    <row r="89" spans="1:32" ht="30" customHeight="1" x14ac:dyDescent="0.25">
      <c r="B89" s="382" t="s">
        <v>75</v>
      </c>
      <c r="C89" s="380"/>
      <c r="D89" s="28"/>
      <c r="E89" s="28"/>
      <c r="F89" s="65">
        <v>1</v>
      </c>
      <c r="G89" s="28"/>
      <c r="H89" s="28"/>
      <c r="I89" s="28"/>
      <c r="J89" s="28"/>
      <c r="K89" s="28"/>
      <c r="L89" s="65">
        <v>1</v>
      </c>
      <c r="M89" s="28"/>
      <c r="N89" s="28"/>
      <c r="O89" s="28"/>
      <c r="P89" s="320" t="s">
        <v>30</v>
      </c>
      <c r="Q89" s="18"/>
      <c r="R89" s="18"/>
      <c r="S89" s="17"/>
      <c r="T89" s="50"/>
    </row>
    <row r="90" spans="1:32" ht="30" customHeight="1" x14ac:dyDescent="0.25">
      <c r="B90" s="383"/>
      <c r="C90" s="381"/>
      <c r="D90" s="28"/>
      <c r="E90" s="28"/>
      <c r="F90" s="28"/>
      <c r="G90" s="28"/>
      <c r="H90" s="28"/>
      <c r="I90" s="28"/>
      <c r="J90" s="28"/>
      <c r="K90" s="28"/>
      <c r="L90" s="28"/>
      <c r="M90" s="28"/>
      <c r="N90" s="28"/>
      <c r="O90" s="28"/>
      <c r="P90" s="320"/>
      <c r="Q90" s="18"/>
      <c r="R90" s="18"/>
      <c r="S90" s="17"/>
      <c r="T90" s="50"/>
    </row>
    <row r="91" spans="1:32" s="72" customFormat="1" ht="26.4" customHeight="1" x14ac:dyDescent="0.25">
      <c r="A91" s="68"/>
      <c r="B91" s="53" t="s">
        <v>62</v>
      </c>
      <c r="C91" s="3"/>
      <c r="D91" s="4">
        <f>SUM(D89)</f>
        <v>0</v>
      </c>
      <c r="E91" s="4">
        <f t="shared" ref="E91:O91" si="4">SUM(E89)</f>
        <v>0</v>
      </c>
      <c r="F91" s="4">
        <f t="shared" si="4"/>
        <v>1</v>
      </c>
      <c r="G91" s="4">
        <f t="shared" si="4"/>
        <v>0</v>
      </c>
      <c r="H91" s="4">
        <f t="shared" si="4"/>
        <v>0</v>
      </c>
      <c r="I91" s="4">
        <f t="shared" si="4"/>
        <v>0</v>
      </c>
      <c r="J91" s="4">
        <f t="shared" si="4"/>
        <v>0</v>
      </c>
      <c r="K91" s="4">
        <f t="shared" si="4"/>
        <v>0</v>
      </c>
      <c r="L91" s="4">
        <f t="shared" si="4"/>
        <v>1</v>
      </c>
      <c r="M91" s="4">
        <f t="shared" si="4"/>
        <v>0</v>
      </c>
      <c r="N91" s="4">
        <f t="shared" si="4"/>
        <v>0</v>
      </c>
      <c r="O91" s="4">
        <f t="shared" si="4"/>
        <v>0</v>
      </c>
      <c r="P91" s="20"/>
      <c r="Q91" s="6"/>
      <c r="R91" s="6"/>
      <c r="S91" s="6"/>
      <c r="T91" s="54"/>
      <c r="U91" s="2"/>
      <c r="V91" s="2"/>
      <c r="W91" s="2"/>
      <c r="X91" s="2"/>
      <c r="Y91" s="2"/>
      <c r="Z91" s="2"/>
      <c r="AA91" s="2"/>
      <c r="AB91" s="2"/>
      <c r="AC91" s="2"/>
      <c r="AD91" s="2"/>
      <c r="AE91" s="2"/>
      <c r="AF91" s="2"/>
    </row>
    <row r="92" spans="1:32" s="72" customFormat="1" ht="30" customHeight="1" x14ac:dyDescent="0.25">
      <c r="A92" s="68"/>
      <c r="B92" s="53" t="s">
        <v>63</v>
      </c>
      <c r="C92" s="3"/>
      <c r="D92" s="4">
        <f>SUM(D90)</f>
        <v>0</v>
      </c>
      <c r="E92" s="4">
        <f t="shared" ref="E92:O92" si="5">SUM(E90)</f>
        <v>0</v>
      </c>
      <c r="F92" s="4">
        <f t="shared" si="5"/>
        <v>0</v>
      </c>
      <c r="G92" s="4">
        <f t="shared" si="5"/>
        <v>0</v>
      </c>
      <c r="H92" s="4">
        <f t="shared" si="5"/>
        <v>0</v>
      </c>
      <c r="I92" s="4">
        <f t="shared" si="5"/>
        <v>0</v>
      </c>
      <c r="J92" s="4">
        <f t="shared" si="5"/>
        <v>0</v>
      </c>
      <c r="K92" s="4">
        <f t="shared" si="5"/>
        <v>0</v>
      </c>
      <c r="L92" s="4">
        <f t="shared" si="5"/>
        <v>0</v>
      </c>
      <c r="M92" s="4">
        <f t="shared" si="5"/>
        <v>0</v>
      </c>
      <c r="N92" s="4">
        <f t="shared" si="5"/>
        <v>0</v>
      </c>
      <c r="O92" s="4">
        <f t="shared" si="5"/>
        <v>0</v>
      </c>
      <c r="P92" s="15"/>
      <c r="Q92" s="6"/>
      <c r="R92" s="6"/>
      <c r="S92" s="6"/>
      <c r="T92" s="54"/>
      <c r="U92" s="2"/>
      <c r="V92" s="2"/>
      <c r="W92" s="2"/>
      <c r="X92" s="2"/>
      <c r="Y92" s="2"/>
      <c r="Z92" s="2"/>
      <c r="AA92" s="2"/>
      <c r="AB92" s="2"/>
      <c r="AC92" s="2"/>
      <c r="AD92" s="2"/>
      <c r="AE92" s="2"/>
      <c r="AF92" s="2"/>
    </row>
    <row r="93" spans="1:32" ht="27.75" customHeight="1" x14ac:dyDescent="0.25">
      <c r="B93" s="412" t="s">
        <v>76</v>
      </c>
      <c r="C93" s="413"/>
      <c r="D93" s="413"/>
      <c r="E93" s="413"/>
      <c r="F93" s="413"/>
      <c r="G93" s="413"/>
      <c r="H93" s="413"/>
      <c r="I93" s="413"/>
      <c r="J93" s="413"/>
      <c r="K93" s="413"/>
      <c r="L93" s="413"/>
      <c r="M93" s="413"/>
      <c r="N93" s="413"/>
      <c r="O93" s="413"/>
      <c r="P93" s="413"/>
      <c r="Q93" s="413"/>
      <c r="R93" s="413"/>
      <c r="S93" s="413"/>
      <c r="T93" s="414"/>
      <c r="U93" s="1"/>
      <c r="V93" s="1"/>
      <c r="W93" s="1"/>
      <c r="X93" s="1"/>
      <c r="Y93" s="1"/>
      <c r="Z93" s="1"/>
      <c r="AA93" s="1"/>
      <c r="AB93" s="1"/>
      <c r="AC93" s="1"/>
      <c r="AD93" s="1"/>
      <c r="AE93" s="1"/>
      <c r="AF93" s="1"/>
    </row>
    <row r="94" spans="1:32" ht="30" customHeight="1" x14ac:dyDescent="0.25">
      <c r="B94" s="398" t="s">
        <v>77</v>
      </c>
      <c r="C94" s="379" t="s">
        <v>78</v>
      </c>
      <c r="D94" s="28"/>
      <c r="E94" s="28"/>
      <c r="F94" s="28"/>
      <c r="G94" s="28"/>
      <c r="H94" s="65">
        <v>1</v>
      </c>
      <c r="I94" s="28"/>
      <c r="J94" s="28"/>
      <c r="K94" s="28"/>
      <c r="L94" s="28"/>
      <c r="M94" s="28"/>
      <c r="N94" s="28"/>
      <c r="O94" s="28"/>
      <c r="P94" s="320" t="s">
        <v>30</v>
      </c>
      <c r="Q94" s="247"/>
      <c r="R94" s="247"/>
      <c r="S94" s="276"/>
      <c r="T94" s="317"/>
    </row>
    <row r="95" spans="1:32" ht="83.1" customHeight="1" x14ac:dyDescent="0.25">
      <c r="B95" s="398"/>
      <c r="C95" s="380"/>
      <c r="D95" s="28"/>
      <c r="E95" s="28"/>
      <c r="F95" s="28"/>
      <c r="G95" s="28"/>
      <c r="H95" s="28"/>
      <c r="I95" s="28"/>
      <c r="J95" s="28"/>
      <c r="K95" s="28"/>
      <c r="L95" s="28"/>
      <c r="M95" s="28"/>
      <c r="N95" s="28"/>
      <c r="O95" s="28"/>
      <c r="P95" s="320"/>
      <c r="Q95" s="247"/>
      <c r="R95" s="247"/>
      <c r="S95" s="276"/>
      <c r="T95" s="317"/>
    </row>
    <row r="96" spans="1:32" ht="66.599999999999994" customHeight="1" x14ac:dyDescent="0.25">
      <c r="B96" s="382" t="s">
        <v>79</v>
      </c>
      <c r="C96" s="380" t="s">
        <v>80</v>
      </c>
      <c r="D96" s="28"/>
      <c r="E96" s="28"/>
      <c r="F96" s="28"/>
      <c r="G96" s="28"/>
      <c r="H96" s="28"/>
      <c r="I96" s="28"/>
      <c r="J96" s="28"/>
      <c r="K96" s="28"/>
      <c r="L96" s="28"/>
      <c r="M96" s="28"/>
      <c r="N96" s="28"/>
      <c r="O96" s="65">
        <v>1</v>
      </c>
      <c r="P96" s="25">
        <v>162</v>
      </c>
      <c r="Q96" s="18"/>
      <c r="R96" s="18"/>
      <c r="S96" s="17"/>
      <c r="T96" s="50"/>
    </row>
    <row r="97" spans="1:32" ht="30" customHeight="1" x14ac:dyDescent="0.25">
      <c r="B97" s="383"/>
      <c r="C97" s="380"/>
      <c r="D97" s="28"/>
      <c r="E97" s="28"/>
      <c r="F97" s="28"/>
      <c r="G97" s="28"/>
      <c r="H97" s="28"/>
      <c r="I97" s="28"/>
      <c r="J97" s="28"/>
      <c r="K97" s="28"/>
      <c r="L97" s="28"/>
      <c r="M97" s="28"/>
      <c r="N97" s="28"/>
      <c r="O97" s="28"/>
      <c r="P97" s="25"/>
      <c r="Q97" s="18"/>
      <c r="R97" s="18"/>
      <c r="S97" s="17"/>
      <c r="T97" s="50"/>
    </row>
    <row r="98" spans="1:32" s="72" customFormat="1" ht="26.4" customHeight="1" x14ac:dyDescent="0.25">
      <c r="A98" s="68"/>
      <c r="B98" s="53" t="s">
        <v>62</v>
      </c>
      <c r="C98" s="3"/>
      <c r="D98" s="4">
        <f>SUM(D94,D96)</f>
        <v>0</v>
      </c>
      <c r="E98" s="4">
        <f t="shared" ref="E98:O98" si="6">SUM(E94,E96)</f>
        <v>0</v>
      </c>
      <c r="F98" s="4">
        <f t="shared" si="6"/>
        <v>0</v>
      </c>
      <c r="G98" s="4">
        <f t="shared" si="6"/>
        <v>0</v>
      </c>
      <c r="H98" s="4">
        <f t="shared" si="6"/>
        <v>1</v>
      </c>
      <c r="I98" s="4">
        <f t="shared" si="6"/>
        <v>0</v>
      </c>
      <c r="J98" s="4">
        <f t="shared" si="6"/>
        <v>0</v>
      </c>
      <c r="K98" s="4">
        <f t="shared" si="6"/>
        <v>0</v>
      </c>
      <c r="L98" s="4">
        <f t="shared" si="6"/>
        <v>0</v>
      </c>
      <c r="M98" s="4">
        <f t="shared" si="6"/>
        <v>0</v>
      </c>
      <c r="N98" s="4">
        <f t="shared" si="6"/>
        <v>0</v>
      </c>
      <c r="O98" s="4">
        <f t="shared" si="6"/>
        <v>1</v>
      </c>
      <c r="P98" s="20"/>
      <c r="Q98" s="6"/>
      <c r="R98" s="6"/>
      <c r="S98" s="6"/>
      <c r="T98" s="54"/>
      <c r="U98" s="2"/>
      <c r="V98" s="2"/>
      <c r="W98" s="2"/>
      <c r="X98" s="2"/>
      <c r="Y98" s="2"/>
      <c r="Z98" s="2"/>
      <c r="AA98" s="2"/>
      <c r="AB98" s="2"/>
      <c r="AC98" s="2"/>
      <c r="AD98" s="2"/>
      <c r="AE98" s="2"/>
      <c r="AF98" s="2"/>
    </row>
    <row r="99" spans="1:32" s="72" customFormat="1" ht="30" customHeight="1" x14ac:dyDescent="0.25">
      <c r="A99" s="68"/>
      <c r="B99" s="53" t="s">
        <v>63</v>
      </c>
      <c r="C99" s="3"/>
      <c r="D99" s="4">
        <f>SUM(D95,D97)</f>
        <v>0</v>
      </c>
      <c r="E99" s="4">
        <f t="shared" ref="E99:O99" si="7">SUM(E95,E97)</f>
        <v>0</v>
      </c>
      <c r="F99" s="4">
        <f t="shared" si="7"/>
        <v>0</v>
      </c>
      <c r="G99" s="4">
        <f t="shared" si="7"/>
        <v>0</v>
      </c>
      <c r="H99" s="4">
        <f t="shared" si="7"/>
        <v>0</v>
      </c>
      <c r="I99" s="4">
        <f t="shared" si="7"/>
        <v>0</v>
      </c>
      <c r="J99" s="4">
        <f t="shared" si="7"/>
        <v>0</v>
      </c>
      <c r="K99" s="4">
        <f t="shared" si="7"/>
        <v>0</v>
      </c>
      <c r="L99" s="4">
        <f t="shared" si="7"/>
        <v>0</v>
      </c>
      <c r="M99" s="4">
        <f t="shared" si="7"/>
        <v>0</v>
      </c>
      <c r="N99" s="4">
        <f t="shared" si="7"/>
        <v>0</v>
      </c>
      <c r="O99" s="4">
        <f t="shared" si="7"/>
        <v>0</v>
      </c>
      <c r="P99" s="15"/>
      <c r="Q99" s="6"/>
      <c r="R99" s="6"/>
      <c r="S99" s="6"/>
      <c r="T99" s="54"/>
      <c r="U99" s="2"/>
      <c r="V99" s="2"/>
      <c r="W99" s="2"/>
      <c r="X99" s="2"/>
      <c r="Y99" s="2"/>
      <c r="Z99" s="2"/>
      <c r="AA99" s="2"/>
      <c r="AB99" s="2"/>
      <c r="AC99" s="2"/>
      <c r="AD99" s="2"/>
      <c r="AE99" s="2"/>
      <c r="AF99" s="2"/>
    </row>
    <row r="100" spans="1:32" ht="27.75" customHeight="1" x14ac:dyDescent="0.25">
      <c r="B100" s="412" t="s">
        <v>81</v>
      </c>
      <c r="C100" s="413"/>
      <c r="D100" s="413"/>
      <c r="E100" s="413"/>
      <c r="F100" s="413"/>
      <c r="G100" s="413"/>
      <c r="H100" s="413"/>
      <c r="I100" s="413"/>
      <c r="J100" s="413"/>
      <c r="K100" s="413"/>
      <c r="L100" s="413"/>
      <c r="M100" s="413"/>
      <c r="N100" s="413"/>
      <c r="O100" s="413"/>
      <c r="P100" s="413"/>
      <c r="Q100" s="413"/>
      <c r="R100" s="413"/>
      <c r="S100" s="413"/>
      <c r="T100" s="414"/>
      <c r="U100" s="1"/>
      <c r="V100" s="1"/>
      <c r="W100" s="1"/>
      <c r="X100" s="1"/>
      <c r="Y100" s="1"/>
      <c r="Z100" s="1"/>
      <c r="AA100" s="1"/>
      <c r="AB100" s="1"/>
      <c r="AC100" s="1"/>
      <c r="AD100" s="1"/>
      <c r="AE100" s="1"/>
      <c r="AF100" s="1"/>
    </row>
    <row r="101" spans="1:32" ht="30" customHeight="1" x14ac:dyDescent="0.25">
      <c r="B101" s="382" t="s">
        <v>82</v>
      </c>
      <c r="C101" s="409" t="s">
        <v>83</v>
      </c>
      <c r="D101" s="28"/>
      <c r="E101" s="28"/>
      <c r="F101" s="65">
        <v>1</v>
      </c>
      <c r="G101" s="28"/>
      <c r="H101" s="28"/>
      <c r="I101" s="28"/>
      <c r="J101" s="28"/>
      <c r="K101" s="28"/>
      <c r="L101" s="28"/>
      <c r="M101" s="28"/>
      <c r="N101" s="28"/>
      <c r="O101" s="28"/>
      <c r="P101" s="320" t="s">
        <v>30</v>
      </c>
      <c r="Q101" s="18"/>
      <c r="R101" s="18"/>
      <c r="S101" s="17"/>
      <c r="T101" s="50"/>
    </row>
    <row r="102" spans="1:32" ht="30" customHeight="1" x14ac:dyDescent="0.25">
      <c r="B102" s="397"/>
      <c r="C102" s="410"/>
      <c r="D102" s="28"/>
      <c r="E102" s="28"/>
      <c r="F102" s="28"/>
      <c r="G102" s="28"/>
      <c r="H102" s="28"/>
      <c r="I102" s="28"/>
      <c r="J102" s="28"/>
      <c r="K102" s="28"/>
      <c r="L102" s="28"/>
      <c r="M102" s="28"/>
      <c r="N102" s="28"/>
      <c r="O102" s="28"/>
      <c r="P102" s="320"/>
      <c r="Q102" s="18"/>
      <c r="R102" s="18"/>
      <c r="S102" s="17"/>
      <c r="T102" s="50"/>
    </row>
    <row r="103" spans="1:32" ht="30" customHeight="1" x14ac:dyDescent="0.25">
      <c r="B103" s="382" t="s">
        <v>84</v>
      </c>
      <c r="C103" s="410"/>
      <c r="D103" s="28"/>
      <c r="E103" s="28"/>
      <c r="F103" s="28"/>
      <c r="G103" s="28"/>
      <c r="H103" s="67">
        <v>1</v>
      </c>
      <c r="I103" s="28"/>
      <c r="J103" s="28"/>
      <c r="K103" s="67">
        <v>1</v>
      </c>
      <c r="L103" s="28"/>
      <c r="M103" s="28"/>
      <c r="N103" s="28"/>
      <c r="O103" s="28"/>
      <c r="P103" s="401">
        <v>40</v>
      </c>
      <c r="Q103" s="17"/>
      <c r="R103" s="17"/>
      <c r="S103" s="17"/>
      <c r="T103" s="50"/>
      <c r="U103" s="1"/>
      <c r="V103" s="1"/>
      <c r="W103" s="1"/>
      <c r="X103" s="1"/>
      <c r="Y103" s="1"/>
      <c r="Z103" s="1"/>
      <c r="AA103" s="1"/>
      <c r="AB103" s="1"/>
      <c r="AC103" s="1"/>
      <c r="AD103" s="1"/>
      <c r="AE103" s="1"/>
      <c r="AF103" s="1"/>
    </row>
    <row r="104" spans="1:32" ht="30" customHeight="1" x14ac:dyDescent="0.25">
      <c r="B104" s="383"/>
      <c r="C104" s="411"/>
      <c r="D104" s="28"/>
      <c r="E104" s="28"/>
      <c r="F104" s="28"/>
      <c r="G104" s="28"/>
      <c r="H104" s="28"/>
      <c r="I104" s="28"/>
      <c r="J104" s="28"/>
      <c r="K104" s="28"/>
      <c r="L104" s="28"/>
      <c r="M104" s="28"/>
      <c r="N104" s="28"/>
      <c r="O104" s="28"/>
      <c r="P104" s="402"/>
      <c r="Q104" s="17"/>
      <c r="R104" s="17"/>
      <c r="S104" s="17"/>
      <c r="T104" s="50"/>
      <c r="U104" s="1"/>
      <c r="V104" s="1"/>
      <c r="W104" s="1"/>
      <c r="X104" s="1"/>
      <c r="Y104" s="1"/>
      <c r="Z104" s="1"/>
      <c r="AA104" s="1"/>
      <c r="AB104" s="1"/>
      <c r="AC104" s="1"/>
      <c r="AD104" s="1"/>
      <c r="AE104" s="1"/>
      <c r="AF104" s="1"/>
    </row>
    <row r="105" spans="1:32" s="72" customFormat="1" ht="30" customHeight="1" x14ac:dyDescent="0.25">
      <c r="A105" s="68"/>
      <c r="B105" s="53" t="s">
        <v>62</v>
      </c>
      <c r="C105" s="3"/>
      <c r="D105" s="4">
        <f>SUM(D101,D103)</f>
        <v>0</v>
      </c>
      <c r="E105" s="4">
        <f t="shared" ref="E105:O105" si="8">SUM(E101,E103)</f>
        <v>0</v>
      </c>
      <c r="F105" s="4">
        <f t="shared" si="8"/>
        <v>1</v>
      </c>
      <c r="G105" s="4">
        <f t="shared" si="8"/>
        <v>0</v>
      </c>
      <c r="H105" s="4">
        <f t="shared" si="8"/>
        <v>1</v>
      </c>
      <c r="I105" s="4">
        <f t="shared" si="8"/>
        <v>0</v>
      </c>
      <c r="J105" s="4">
        <f t="shared" si="8"/>
        <v>0</v>
      </c>
      <c r="K105" s="4">
        <f t="shared" si="8"/>
        <v>1</v>
      </c>
      <c r="L105" s="4">
        <f t="shared" si="8"/>
        <v>0</v>
      </c>
      <c r="M105" s="4">
        <f t="shared" si="8"/>
        <v>0</v>
      </c>
      <c r="N105" s="4">
        <f t="shared" si="8"/>
        <v>0</v>
      </c>
      <c r="O105" s="4">
        <f t="shared" si="8"/>
        <v>0</v>
      </c>
      <c r="P105" s="15"/>
      <c r="Q105" s="6"/>
      <c r="R105" s="6"/>
      <c r="S105" s="6"/>
      <c r="T105" s="54"/>
      <c r="U105" s="2"/>
      <c r="V105" s="2"/>
      <c r="W105" s="2"/>
      <c r="X105" s="2"/>
      <c r="Y105" s="2"/>
      <c r="Z105" s="2"/>
      <c r="AA105" s="2"/>
      <c r="AB105" s="2"/>
      <c r="AC105" s="2"/>
      <c r="AD105" s="2"/>
      <c r="AE105" s="2"/>
      <c r="AF105" s="2"/>
    </row>
    <row r="106" spans="1:32" s="72" customFormat="1" ht="30" customHeight="1" x14ac:dyDescent="0.25">
      <c r="A106" s="68"/>
      <c r="B106" s="53" t="s">
        <v>63</v>
      </c>
      <c r="C106" s="3"/>
      <c r="D106" s="4">
        <f>SUM(D102,D104)</f>
        <v>0</v>
      </c>
      <c r="E106" s="4">
        <f t="shared" ref="E106:O106" si="9">SUM(E102,E104)</f>
        <v>0</v>
      </c>
      <c r="F106" s="4">
        <f t="shared" si="9"/>
        <v>0</v>
      </c>
      <c r="G106" s="4">
        <f t="shared" si="9"/>
        <v>0</v>
      </c>
      <c r="H106" s="4">
        <f t="shared" si="9"/>
        <v>0</v>
      </c>
      <c r="I106" s="4">
        <f t="shared" si="9"/>
        <v>0</v>
      </c>
      <c r="J106" s="4">
        <f t="shared" si="9"/>
        <v>0</v>
      </c>
      <c r="K106" s="4">
        <f t="shared" si="9"/>
        <v>0</v>
      </c>
      <c r="L106" s="4">
        <f t="shared" si="9"/>
        <v>0</v>
      </c>
      <c r="M106" s="4">
        <f t="shared" si="9"/>
        <v>0</v>
      </c>
      <c r="N106" s="4">
        <f t="shared" si="9"/>
        <v>0</v>
      </c>
      <c r="O106" s="4">
        <f t="shared" si="9"/>
        <v>0</v>
      </c>
      <c r="P106" s="15"/>
      <c r="Q106" s="6"/>
      <c r="R106" s="6"/>
      <c r="S106" s="6"/>
      <c r="T106" s="54"/>
      <c r="U106" s="2"/>
      <c r="V106" s="2"/>
      <c r="W106" s="2"/>
      <c r="X106" s="2"/>
      <c r="Y106" s="2"/>
      <c r="Z106" s="2"/>
      <c r="AA106" s="2"/>
      <c r="AB106" s="2"/>
      <c r="AC106" s="2"/>
      <c r="AD106" s="2"/>
      <c r="AE106" s="2"/>
      <c r="AF106" s="2"/>
    </row>
    <row r="107" spans="1:32" ht="27.75" customHeight="1" x14ac:dyDescent="0.25">
      <c r="B107" s="412" t="s">
        <v>85</v>
      </c>
      <c r="C107" s="413"/>
      <c r="D107" s="413"/>
      <c r="E107" s="413"/>
      <c r="F107" s="413"/>
      <c r="G107" s="413"/>
      <c r="H107" s="413"/>
      <c r="I107" s="413"/>
      <c r="J107" s="413"/>
      <c r="K107" s="413"/>
      <c r="L107" s="413"/>
      <c r="M107" s="413"/>
      <c r="N107" s="413"/>
      <c r="O107" s="413"/>
      <c r="P107" s="413"/>
      <c r="Q107" s="413"/>
      <c r="R107" s="413"/>
      <c r="S107" s="413"/>
      <c r="T107" s="414"/>
      <c r="U107" s="1"/>
      <c r="V107" s="1"/>
      <c r="W107" s="1"/>
      <c r="X107" s="1"/>
      <c r="Y107" s="1"/>
      <c r="Z107" s="1"/>
      <c r="AA107" s="1"/>
      <c r="AB107" s="1"/>
      <c r="AC107" s="1"/>
      <c r="AD107" s="1"/>
      <c r="AE107" s="1"/>
      <c r="AF107" s="1"/>
    </row>
    <row r="108" spans="1:32" ht="30" customHeight="1" x14ac:dyDescent="0.25">
      <c r="A108" s="68" t="s">
        <v>25</v>
      </c>
      <c r="B108" s="385" t="s">
        <v>86</v>
      </c>
      <c r="C108" s="21"/>
      <c r="D108" s="64"/>
      <c r="E108" s="64"/>
      <c r="F108" s="64"/>
      <c r="G108" s="64"/>
      <c r="H108" s="64"/>
      <c r="I108" s="65">
        <v>1</v>
      </c>
      <c r="J108" s="64"/>
      <c r="K108" s="64"/>
      <c r="L108" s="64"/>
      <c r="M108" s="64"/>
      <c r="N108" s="64"/>
      <c r="O108" s="65">
        <v>1</v>
      </c>
      <c r="P108" s="320" t="s">
        <v>30</v>
      </c>
      <c r="Q108" s="284"/>
      <c r="R108" s="284"/>
      <c r="S108" s="284"/>
      <c r="T108" s="317"/>
    </row>
    <row r="109" spans="1:32" ht="30" customHeight="1" x14ac:dyDescent="0.25">
      <c r="B109" s="386"/>
      <c r="C109" s="22"/>
      <c r="D109" s="64"/>
      <c r="E109" s="64"/>
      <c r="F109" s="64"/>
      <c r="G109" s="64"/>
      <c r="H109" s="64"/>
      <c r="I109" s="64"/>
      <c r="J109" s="64"/>
      <c r="K109" s="64"/>
      <c r="L109" s="64"/>
      <c r="M109" s="64"/>
      <c r="N109" s="64"/>
      <c r="O109" s="64"/>
      <c r="P109" s="320"/>
      <c r="Q109" s="285"/>
      <c r="R109" s="371"/>
      <c r="S109" s="371"/>
      <c r="T109" s="317"/>
    </row>
    <row r="110" spans="1:32" ht="30" customHeight="1" x14ac:dyDescent="0.25">
      <c r="B110" s="385" t="s">
        <v>87</v>
      </c>
      <c r="C110" s="21"/>
      <c r="D110" s="64"/>
      <c r="E110" s="64"/>
      <c r="F110" s="66">
        <v>1</v>
      </c>
      <c r="G110" s="64"/>
      <c r="H110" s="64"/>
      <c r="I110" s="64"/>
      <c r="J110" s="64"/>
      <c r="K110" s="64"/>
      <c r="L110" s="64"/>
      <c r="M110" s="64"/>
      <c r="N110" s="64"/>
      <c r="O110" s="64"/>
      <c r="P110" s="389">
        <v>100</v>
      </c>
      <c r="Q110" s="280"/>
      <c r="R110" s="282"/>
      <c r="S110" s="284"/>
      <c r="T110" s="277"/>
    </row>
    <row r="111" spans="1:32" ht="30" customHeight="1" x14ac:dyDescent="0.25">
      <c r="B111" s="386"/>
      <c r="C111" s="22"/>
      <c r="D111" s="64"/>
      <c r="E111" s="64"/>
      <c r="F111" s="64"/>
      <c r="G111" s="64"/>
      <c r="H111" s="64"/>
      <c r="I111" s="64"/>
      <c r="J111" s="64"/>
      <c r="K111" s="64"/>
      <c r="L111" s="64"/>
      <c r="M111" s="64"/>
      <c r="N111" s="64"/>
      <c r="O111" s="64"/>
      <c r="P111" s="390"/>
      <c r="Q111" s="259"/>
      <c r="R111" s="395"/>
      <c r="S111" s="371"/>
      <c r="T111" s="278"/>
    </row>
    <row r="112" spans="1:32" ht="30" customHeight="1" x14ac:dyDescent="0.25">
      <c r="B112" s="385" t="s">
        <v>88</v>
      </c>
      <c r="C112" s="21"/>
      <c r="D112" s="64"/>
      <c r="E112" s="64"/>
      <c r="F112" s="66">
        <v>1</v>
      </c>
      <c r="G112" s="64"/>
      <c r="H112" s="64"/>
      <c r="I112" s="64"/>
      <c r="J112" s="64"/>
      <c r="K112" s="64"/>
      <c r="L112" s="64"/>
      <c r="M112" s="64"/>
      <c r="N112" s="64"/>
      <c r="O112" s="64"/>
      <c r="P112" s="389">
        <v>100</v>
      </c>
      <c r="Q112" s="280"/>
      <c r="R112" s="282"/>
      <c r="S112" s="284"/>
      <c r="T112" s="277"/>
    </row>
    <row r="113" spans="1:20" ht="30" customHeight="1" x14ac:dyDescent="0.25">
      <c r="B113" s="386"/>
      <c r="C113" s="22"/>
      <c r="D113" s="64"/>
      <c r="E113" s="64"/>
      <c r="F113" s="64"/>
      <c r="G113" s="64"/>
      <c r="H113" s="64"/>
      <c r="I113" s="64"/>
      <c r="J113" s="64"/>
      <c r="K113" s="64"/>
      <c r="L113" s="64"/>
      <c r="M113" s="64"/>
      <c r="N113" s="64"/>
      <c r="O113" s="64"/>
      <c r="P113" s="390"/>
      <c r="Q113" s="396"/>
      <c r="R113" s="395"/>
      <c r="S113" s="371"/>
      <c r="T113" s="278"/>
    </row>
    <row r="114" spans="1:20" ht="30" customHeight="1" x14ac:dyDescent="0.25">
      <c r="B114" s="385" t="s">
        <v>89</v>
      </c>
      <c r="C114" s="21"/>
      <c r="D114" s="64"/>
      <c r="E114" s="64"/>
      <c r="F114" s="64"/>
      <c r="G114" s="65">
        <v>1</v>
      </c>
      <c r="H114" s="64"/>
      <c r="I114" s="64"/>
      <c r="J114" s="64"/>
      <c r="K114" s="64"/>
      <c r="L114" s="64"/>
      <c r="M114" s="64"/>
      <c r="N114" s="64"/>
      <c r="O114" s="64"/>
      <c r="P114" s="389">
        <v>20</v>
      </c>
      <c r="R114" s="285"/>
      <c r="S114" s="284"/>
      <c r="T114" s="277"/>
    </row>
    <row r="115" spans="1:20" ht="30" customHeight="1" x14ac:dyDescent="0.25">
      <c r="B115" s="386"/>
      <c r="C115" s="22"/>
      <c r="D115" s="64"/>
      <c r="E115" s="64"/>
      <c r="F115" s="64"/>
      <c r="G115" s="64"/>
      <c r="H115" s="64"/>
      <c r="I115" s="64"/>
      <c r="J115" s="64"/>
      <c r="K115" s="64"/>
      <c r="L115" s="64"/>
      <c r="M115" s="64"/>
      <c r="N115" s="64"/>
      <c r="O115" s="64"/>
      <c r="P115" s="390"/>
      <c r="R115" s="371"/>
      <c r="S115" s="371"/>
      <c r="T115" s="278"/>
    </row>
    <row r="116" spans="1:20" ht="30" customHeight="1" x14ac:dyDescent="0.25">
      <c r="B116" s="385" t="s">
        <v>90</v>
      </c>
      <c r="C116" s="21"/>
      <c r="D116" s="64"/>
      <c r="E116" s="64"/>
      <c r="F116" s="64"/>
      <c r="G116" s="64"/>
      <c r="H116" s="65">
        <v>1</v>
      </c>
      <c r="I116" s="64"/>
      <c r="J116" s="64"/>
      <c r="K116" s="64"/>
      <c r="L116" s="64"/>
      <c r="M116" s="64"/>
      <c r="N116" s="64"/>
      <c r="O116" s="64"/>
      <c r="P116" s="389">
        <v>100</v>
      </c>
      <c r="Q116" s="284"/>
      <c r="R116" s="284"/>
      <c r="S116" s="327"/>
      <c r="T116" s="277"/>
    </row>
    <row r="117" spans="1:20" ht="30" customHeight="1" x14ac:dyDescent="0.25">
      <c r="B117" s="386"/>
      <c r="C117" s="22"/>
      <c r="D117" s="64"/>
      <c r="E117" s="64"/>
      <c r="F117" s="64"/>
      <c r="G117" s="64"/>
      <c r="H117" s="64"/>
      <c r="I117" s="64"/>
      <c r="J117" s="64"/>
      <c r="K117" s="64"/>
      <c r="L117" s="64"/>
      <c r="M117" s="64"/>
      <c r="N117" s="64"/>
      <c r="O117" s="64"/>
      <c r="P117" s="390"/>
      <c r="Q117" s="371"/>
      <c r="R117" s="371"/>
      <c r="S117" s="293"/>
      <c r="T117" s="278"/>
    </row>
    <row r="118" spans="1:20" ht="30" customHeight="1" x14ac:dyDescent="0.25">
      <c r="B118" s="385" t="s">
        <v>91</v>
      </c>
      <c r="C118" s="21"/>
      <c r="D118" s="64"/>
      <c r="E118" s="64"/>
      <c r="F118" s="64"/>
      <c r="G118" s="64"/>
      <c r="H118" s="64"/>
      <c r="I118" s="65">
        <v>1</v>
      </c>
      <c r="J118" s="64"/>
      <c r="K118" s="64"/>
      <c r="L118" s="64"/>
      <c r="M118" s="64"/>
      <c r="N118" s="64"/>
      <c r="O118" s="64"/>
      <c r="P118" s="389">
        <v>100</v>
      </c>
      <c r="Q118" s="284"/>
      <c r="R118" s="284"/>
      <c r="S118" s="327"/>
      <c r="T118" s="277"/>
    </row>
    <row r="119" spans="1:20" ht="30" customHeight="1" x14ac:dyDescent="0.25">
      <c r="B119" s="386"/>
      <c r="C119" s="22"/>
      <c r="D119" s="64"/>
      <c r="E119" s="64"/>
      <c r="F119" s="64"/>
      <c r="G119" s="64"/>
      <c r="H119" s="64"/>
      <c r="I119" s="64"/>
      <c r="J119" s="64"/>
      <c r="K119" s="64"/>
      <c r="L119" s="64"/>
      <c r="M119" s="64"/>
      <c r="N119" s="64"/>
      <c r="O119" s="64"/>
      <c r="P119" s="390"/>
      <c r="Q119" s="371"/>
      <c r="R119" s="371"/>
      <c r="S119" s="293"/>
      <c r="T119" s="278"/>
    </row>
    <row r="120" spans="1:20" ht="30" customHeight="1" x14ac:dyDescent="0.25">
      <c r="B120" s="385" t="s">
        <v>92</v>
      </c>
      <c r="C120" s="21"/>
      <c r="D120" s="64"/>
      <c r="E120" s="64"/>
      <c r="F120" s="64"/>
      <c r="G120" s="64"/>
      <c r="H120" s="64"/>
      <c r="I120" s="64"/>
      <c r="J120" s="65">
        <v>1</v>
      </c>
      <c r="K120" s="64"/>
      <c r="L120" s="64"/>
      <c r="M120" s="64"/>
      <c r="N120" s="64"/>
      <c r="O120" s="64"/>
      <c r="P120" s="389">
        <v>20</v>
      </c>
      <c r="Q120" s="284"/>
      <c r="R120" s="284"/>
      <c r="S120" s="284"/>
      <c r="T120" s="277"/>
    </row>
    <row r="121" spans="1:20" ht="30" customHeight="1" x14ac:dyDescent="0.25">
      <c r="B121" s="386"/>
      <c r="C121" s="22"/>
      <c r="D121" s="64"/>
      <c r="E121" s="64"/>
      <c r="F121" s="64"/>
      <c r="G121" s="64"/>
      <c r="H121" s="64"/>
      <c r="I121" s="64"/>
      <c r="J121" s="64"/>
      <c r="K121" s="64"/>
      <c r="L121" s="64"/>
      <c r="M121" s="64"/>
      <c r="N121" s="64"/>
      <c r="O121" s="64"/>
      <c r="P121" s="390"/>
      <c r="Q121" s="371"/>
      <c r="R121" s="371"/>
      <c r="S121" s="371"/>
      <c r="T121" s="278"/>
    </row>
    <row r="122" spans="1:20" ht="30" customHeight="1" x14ac:dyDescent="0.25">
      <c r="A122" s="68" t="s">
        <v>25</v>
      </c>
      <c r="B122" s="385" t="s">
        <v>93</v>
      </c>
      <c r="C122" s="21"/>
      <c r="D122" s="64"/>
      <c r="E122" s="64"/>
      <c r="F122" s="64"/>
      <c r="G122" s="64"/>
      <c r="H122" s="64"/>
      <c r="I122" s="64"/>
      <c r="J122" s="64"/>
      <c r="K122" s="64"/>
      <c r="L122" s="64"/>
      <c r="M122" s="65">
        <v>1</v>
      </c>
      <c r="N122" s="64"/>
      <c r="O122" s="64"/>
      <c r="P122" s="389">
        <v>50</v>
      </c>
      <c r="Q122" s="284"/>
      <c r="R122" s="284"/>
      <c r="S122" s="284"/>
      <c r="T122" s="331"/>
    </row>
    <row r="123" spans="1:20" ht="30" customHeight="1" x14ac:dyDescent="0.25">
      <c r="B123" s="386"/>
      <c r="C123" s="22"/>
      <c r="D123" s="64"/>
      <c r="E123" s="64"/>
      <c r="F123" s="64"/>
      <c r="G123" s="64"/>
      <c r="H123" s="64"/>
      <c r="I123" s="64"/>
      <c r="J123" s="64"/>
      <c r="K123" s="64"/>
      <c r="L123" s="64"/>
      <c r="M123" s="64"/>
      <c r="N123" s="64"/>
      <c r="O123" s="64"/>
      <c r="P123" s="390"/>
      <c r="Q123" s="371"/>
      <c r="R123" s="371"/>
      <c r="S123" s="371"/>
      <c r="T123" s="332"/>
    </row>
    <row r="124" spans="1:20" ht="30" customHeight="1" x14ac:dyDescent="0.25">
      <c r="A124" s="68" t="s">
        <v>25</v>
      </c>
      <c r="B124" s="385" t="s">
        <v>94</v>
      </c>
      <c r="C124" s="21"/>
      <c r="D124" s="64"/>
      <c r="E124" s="64"/>
      <c r="F124" s="64"/>
      <c r="G124" s="64"/>
      <c r="H124" s="64"/>
      <c r="I124" s="64"/>
      <c r="J124" s="64"/>
      <c r="K124" s="64"/>
      <c r="L124" s="64"/>
      <c r="M124" s="65">
        <v>1</v>
      </c>
      <c r="N124" s="64"/>
      <c r="O124" s="64"/>
      <c r="P124" s="389">
        <v>100</v>
      </c>
      <c r="Q124" s="284"/>
      <c r="R124" s="284"/>
      <c r="S124" s="284"/>
      <c r="T124" s="331"/>
    </row>
    <row r="125" spans="1:20" ht="30" customHeight="1" x14ac:dyDescent="0.25">
      <c r="B125" s="386"/>
      <c r="C125" s="22"/>
      <c r="D125" s="64"/>
      <c r="E125" s="64"/>
      <c r="F125" s="64"/>
      <c r="G125" s="64"/>
      <c r="H125" s="64"/>
      <c r="I125" s="64"/>
      <c r="J125" s="64"/>
      <c r="K125" s="64"/>
      <c r="L125" s="64"/>
      <c r="M125" s="64"/>
      <c r="N125" s="64"/>
      <c r="O125" s="64"/>
      <c r="P125" s="390"/>
      <c r="Q125" s="371"/>
      <c r="R125" s="371"/>
      <c r="S125" s="371"/>
      <c r="T125" s="332"/>
    </row>
    <row r="126" spans="1:20" ht="30" customHeight="1" x14ac:dyDescent="0.25">
      <c r="B126" s="385" t="s">
        <v>95</v>
      </c>
      <c r="C126" s="21"/>
      <c r="D126" s="64"/>
      <c r="E126" s="64"/>
      <c r="F126" s="64"/>
      <c r="G126" s="64"/>
      <c r="H126" s="64"/>
      <c r="I126" s="64"/>
      <c r="J126" s="64"/>
      <c r="K126" s="64"/>
      <c r="L126" s="64"/>
      <c r="M126" s="64"/>
      <c r="N126" s="65">
        <v>1</v>
      </c>
      <c r="O126" s="64"/>
      <c r="P126" s="389">
        <v>100</v>
      </c>
      <c r="Q126" s="284"/>
      <c r="R126" s="284"/>
      <c r="S126" s="284"/>
      <c r="T126" s="331"/>
    </row>
    <row r="127" spans="1:20" ht="30" customHeight="1" x14ac:dyDescent="0.25">
      <c r="B127" s="386"/>
      <c r="C127" s="22"/>
      <c r="D127" s="64"/>
      <c r="E127" s="64"/>
      <c r="F127" s="64"/>
      <c r="G127" s="64"/>
      <c r="H127" s="64"/>
      <c r="I127" s="64"/>
      <c r="J127" s="64"/>
      <c r="K127" s="64"/>
      <c r="L127" s="64"/>
      <c r="M127" s="64"/>
      <c r="N127" s="64"/>
      <c r="O127" s="64"/>
      <c r="P127" s="390"/>
      <c r="Q127" s="371"/>
      <c r="R127" s="371"/>
      <c r="S127" s="371"/>
      <c r="T127" s="332"/>
    </row>
    <row r="128" spans="1:20" ht="30" customHeight="1" x14ac:dyDescent="0.25">
      <c r="B128" s="385" t="s">
        <v>96</v>
      </c>
      <c r="C128" s="21"/>
      <c r="D128" s="64"/>
      <c r="E128" s="64"/>
      <c r="F128" s="64"/>
      <c r="G128" s="64"/>
      <c r="H128" s="64"/>
      <c r="I128" s="64"/>
      <c r="J128" s="64"/>
      <c r="K128" s="64"/>
      <c r="L128" s="64"/>
      <c r="M128" s="64"/>
      <c r="N128" s="65">
        <v>1</v>
      </c>
      <c r="O128" s="64"/>
      <c r="P128" s="389">
        <v>100</v>
      </c>
      <c r="Q128" s="284"/>
      <c r="R128" s="284"/>
      <c r="S128" s="284"/>
      <c r="T128" s="329"/>
    </row>
    <row r="129" spans="1:32" ht="30" customHeight="1" x14ac:dyDescent="0.25">
      <c r="B129" s="386"/>
      <c r="C129" s="22"/>
      <c r="D129" s="64"/>
      <c r="E129" s="64"/>
      <c r="F129" s="64"/>
      <c r="G129" s="64"/>
      <c r="H129" s="64"/>
      <c r="I129" s="64"/>
      <c r="J129" s="64"/>
      <c r="K129" s="64"/>
      <c r="L129" s="64"/>
      <c r="M129" s="64"/>
      <c r="N129" s="64"/>
      <c r="O129" s="64"/>
      <c r="P129" s="391"/>
      <c r="Q129" s="371"/>
      <c r="R129" s="371"/>
      <c r="S129" s="371"/>
      <c r="T129" s="330"/>
    </row>
    <row r="130" spans="1:32" ht="30" customHeight="1" x14ac:dyDescent="0.25">
      <c r="A130" s="68" t="s">
        <v>25</v>
      </c>
      <c r="B130" s="385" t="s">
        <v>97</v>
      </c>
      <c r="C130" s="21"/>
      <c r="D130" s="65">
        <v>1</v>
      </c>
      <c r="E130" s="64"/>
      <c r="F130" s="65">
        <v>1</v>
      </c>
      <c r="G130" s="64"/>
      <c r="H130" s="64"/>
      <c r="I130" s="65">
        <v>1</v>
      </c>
      <c r="J130" s="64"/>
      <c r="K130" s="64"/>
      <c r="L130" s="65">
        <v>1</v>
      </c>
      <c r="M130" s="64"/>
      <c r="N130" s="64"/>
      <c r="O130" s="65">
        <v>1</v>
      </c>
      <c r="P130" s="392" t="s">
        <v>98</v>
      </c>
      <c r="Q130" s="284"/>
      <c r="R130" s="284"/>
      <c r="S130" s="251"/>
      <c r="T130" s="331"/>
    </row>
    <row r="131" spans="1:32" ht="52.5" customHeight="1" x14ac:dyDescent="0.25">
      <c r="B131" s="386"/>
      <c r="C131" s="22"/>
      <c r="D131" s="64"/>
      <c r="E131" s="64"/>
      <c r="F131" s="64"/>
      <c r="G131" s="64"/>
      <c r="H131" s="64"/>
      <c r="I131" s="64"/>
      <c r="J131" s="64"/>
      <c r="K131" s="64"/>
      <c r="L131" s="64"/>
      <c r="M131" s="64"/>
      <c r="N131" s="64"/>
      <c r="O131" s="64"/>
      <c r="P131" s="392"/>
      <c r="Q131" s="371"/>
      <c r="R131" s="371"/>
      <c r="S131" s="252"/>
      <c r="T131" s="332"/>
    </row>
    <row r="132" spans="1:32" ht="30" customHeight="1" x14ac:dyDescent="0.25">
      <c r="B132" s="372" t="s">
        <v>99</v>
      </c>
      <c r="C132" s="85"/>
      <c r="D132" s="64"/>
      <c r="E132" s="64"/>
      <c r="F132" s="64"/>
      <c r="G132" s="64"/>
      <c r="H132" s="64"/>
      <c r="I132" s="64"/>
      <c r="J132" s="64"/>
      <c r="K132" s="65">
        <v>1</v>
      </c>
      <c r="L132" s="64"/>
      <c r="M132" s="64"/>
      <c r="N132" s="64"/>
      <c r="O132" s="64"/>
      <c r="P132" s="84"/>
      <c r="Q132" s="83"/>
      <c r="R132" s="83"/>
      <c r="S132" s="13"/>
      <c r="T132" s="86"/>
      <c r="U132" s="1"/>
      <c r="V132" s="1"/>
      <c r="W132" s="1"/>
      <c r="X132" s="1"/>
      <c r="Y132" s="1"/>
      <c r="Z132" s="1"/>
      <c r="AA132" s="1"/>
      <c r="AB132" s="1"/>
      <c r="AC132" s="1"/>
      <c r="AD132" s="1"/>
      <c r="AE132" s="1"/>
      <c r="AF132" s="1"/>
    </row>
    <row r="133" spans="1:32" ht="30" customHeight="1" x14ac:dyDescent="0.25">
      <c r="B133" s="373"/>
      <c r="C133" s="85"/>
      <c r="D133" s="64"/>
      <c r="E133" s="64"/>
      <c r="F133" s="64"/>
      <c r="G133" s="64"/>
      <c r="H133" s="64"/>
      <c r="I133" s="64"/>
      <c r="J133" s="64"/>
      <c r="K133" s="64"/>
      <c r="L133" s="64"/>
      <c r="M133" s="64"/>
      <c r="N133" s="64"/>
      <c r="O133" s="64"/>
      <c r="P133" s="84"/>
      <c r="Q133" s="83"/>
      <c r="R133" s="83"/>
      <c r="S133" s="13"/>
      <c r="T133" s="86"/>
      <c r="U133" s="1"/>
      <c r="V133" s="1"/>
      <c r="W133" s="1"/>
      <c r="X133" s="1"/>
      <c r="Y133" s="1"/>
      <c r="Z133" s="1"/>
      <c r="AA133" s="1"/>
      <c r="AB133" s="1"/>
      <c r="AC133" s="1"/>
      <c r="AD133" s="1"/>
      <c r="AE133" s="1"/>
      <c r="AF133" s="1"/>
    </row>
    <row r="134" spans="1:32" ht="30" customHeight="1" x14ac:dyDescent="0.25">
      <c r="B134" s="385" t="s">
        <v>100</v>
      </c>
      <c r="C134" s="21"/>
      <c r="D134" s="64"/>
      <c r="E134" s="64"/>
      <c r="F134" s="64"/>
      <c r="G134" s="64"/>
      <c r="H134" s="64"/>
      <c r="I134" s="65">
        <v>1</v>
      </c>
      <c r="J134" s="64"/>
      <c r="K134" s="64"/>
      <c r="L134" s="64"/>
      <c r="M134" s="64"/>
      <c r="N134" s="64"/>
      <c r="O134" s="64"/>
      <c r="P134" s="391">
        <v>100</v>
      </c>
      <c r="Q134" s="377"/>
      <c r="R134" s="284"/>
      <c r="S134" s="284"/>
      <c r="T134" s="375"/>
      <c r="U134" s="1"/>
      <c r="V134" s="1"/>
      <c r="W134" s="1"/>
      <c r="X134" s="1"/>
      <c r="Y134" s="1"/>
      <c r="Z134" s="1"/>
      <c r="AA134" s="1"/>
      <c r="AB134" s="1"/>
      <c r="AC134" s="1"/>
      <c r="AD134" s="1"/>
      <c r="AE134" s="1"/>
      <c r="AF134" s="1"/>
    </row>
    <row r="135" spans="1:32" ht="30" customHeight="1" x14ac:dyDescent="0.25">
      <c r="B135" s="386"/>
      <c r="C135" s="22"/>
      <c r="D135" s="64"/>
      <c r="E135" s="64"/>
      <c r="F135" s="64"/>
      <c r="G135" s="64"/>
      <c r="H135" s="64"/>
      <c r="I135" s="64"/>
      <c r="J135" s="64"/>
      <c r="K135" s="64"/>
      <c r="L135" s="64"/>
      <c r="M135" s="64"/>
      <c r="N135" s="64"/>
      <c r="O135" s="64"/>
      <c r="P135" s="390"/>
      <c r="Q135" s="378"/>
      <c r="R135" s="371"/>
      <c r="S135" s="371"/>
      <c r="T135" s="376"/>
      <c r="U135" s="1"/>
      <c r="V135" s="1"/>
      <c r="W135" s="1"/>
      <c r="X135" s="1"/>
      <c r="Y135" s="1"/>
      <c r="Z135" s="1"/>
      <c r="AA135" s="1"/>
      <c r="AB135" s="1"/>
      <c r="AC135" s="1"/>
      <c r="AD135" s="1"/>
      <c r="AE135" s="1"/>
      <c r="AF135" s="1"/>
    </row>
    <row r="136" spans="1:32" s="72" customFormat="1" ht="30" customHeight="1" x14ac:dyDescent="0.25">
      <c r="A136" s="68"/>
      <c r="B136" s="53" t="s">
        <v>62</v>
      </c>
      <c r="C136" s="3"/>
      <c r="D136" s="4">
        <f>SUM(D108,D110,D112,D114,D116,D118,D120,D122,D124,D126,D128,D130,D134)</f>
        <v>1</v>
      </c>
      <c r="E136" s="4">
        <f t="shared" ref="E136:O136" si="10">SUM(E108,E110,E112,E114,E116,E118,E120,E122,E124,E126,E128,E130,E134)</f>
        <v>0</v>
      </c>
      <c r="F136" s="4">
        <f t="shared" si="10"/>
        <v>3</v>
      </c>
      <c r="G136" s="4">
        <f t="shared" si="10"/>
        <v>1</v>
      </c>
      <c r="H136" s="4">
        <f t="shared" si="10"/>
        <v>1</v>
      </c>
      <c r="I136" s="4">
        <f t="shared" si="10"/>
        <v>4</v>
      </c>
      <c r="J136" s="4">
        <f t="shared" si="10"/>
        <v>1</v>
      </c>
      <c r="K136" s="4">
        <f t="shared" si="10"/>
        <v>0</v>
      </c>
      <c r="L136" s="4">
        <f t="shared" si="10"/>
        <v>1</v>
      </c>
      <c r="M136" s="4">
        <f t="shared" si="10"/>
        <v>2</v>
      </c>
      <c r="N136" s="4">
        <f t="shared" si="10"/>
        <v>2</v>
      </c>
      <c r="O136" s="4">
        <f t="shared" si="10"/>
        <v>2</v>
      </c>
      <c r="P136" s="4"/>
      <c r="Q136" s="5"/>
      <c r="R136" s="7"/>
      <c r="S136" s="5"/>
      <c r="T136" s="56"/>
      <c r="U136" s="2"/>
      <c r="V136" s="2"/>
      <c r="W136" s="2"/>
      <c r="X136" s="2"/>
      <c r="Y136" s="2"/>
      <c r="Z136" s="2"/>
      <c r="AA136" s="2"/>
      <c r="AB136" s="2"/>
      <c r="AC136" s="2"/>
      <c r="AD136" s="2"/>
      <c r="AE136" s="2"/>
      <c r="AF136" s="2"/>
    </row>
    <row r="137" spans="1:32" s="72" customFormat="1" ht="30" customHeight="1" x14ac:dyDescent="0.25">
      <c r="A137" s="68"/>
      <c r="B137" s="53" t="s">
        <v>63</v>
      </c>
      <c r="C137" s="3"/>
      <c r="D137" s="4">
        <f>SUM(D109,D111,D113,D115,D117,D119,D121,D123,D125,D127,D129,D131,D135)</f>
        <v>0</v>
      </c>
      <c r="E137" s="4">
        <f t="shared" ref="E137:O137" si="11">SUM(E109,E111,E113,E115,E117,E119,E121,E123,E125,E127,E129,E131,E135)</f>
        <v>0</v>
      </c>
      <c r="F137" s="4">
        <f t="shared" si="11"/>
        <v>0</v>
      </c>
      <c r="G137" s="4">
        <f t="shared" si="11"/>
        <v>0</v>
      </c>
      <c r="H137" s="4">
        <f t="shared" si="11"/>
        <v>0</v>
      </c>
      <c r="I137" s="4">
        <f t="shared" si="11"/>
        <v>0</v>
      </c>
      <c r="J137" s="4">
        <f t="shared" si="11"/>
        <v>0</v>
      </c>
      <c r="K137" s="4">
        <f t="shared" si="11"/>
        <v>0</v>
      </c>
      <c r="L137" s="4">
        <f t="shared" si="11"/>
        <v>0</v>
      </c>
      <c r="M137" s="4">
        <f t="shared" si="11"/>
        <v>0</v>
      </c>
      <c r="N137" s="4">
        <f t="shared" si="11"/>
        <v>0</v>
      </c>
      <c r="O137" s="4">
        <f t="shared" si="11"/>
        <v>0</v>
      </c>
      <c r="P137" s="4"/>
      <c r="Q137" s="4"/>
      <c r="R137" s="4"/>
      <c r="S137" s="4"/>
      <c r="T137" s="57"/>
      <c r="U137" s="2"/>
      <c r="V137" s="2"/>
      <c r="W137" s="2"/>
      <c r="X137" s="2"/>
      <c r="Y137" s="2"/>
      <c r="Z137" s="2"/>
      <c r="AA137" s="2"/>
      <c r="AB137" s="2"/>
      <c r="AC137" s="2"/>
      <c r="AD137" s="2"/>
      <c r="AE137" s="2"/>
      <c r="AF137" s="2"/>
    </row>
    <row r="138" spans="1:32" ht="27.75" customHeight="1" x14ac:dyDescent="0.25">
      <c r="B138" s="412" t="s">
        <v>101</v>
      </c>
      <c r="C138" s="413"/>
      <c r="D138" s="413"/>
      <c r="E138" s="413"/>
      <c r="F138" s="413"/>
      <c r="G138" s="413"/>
      <c r="H138" s="413"/>
      <c r="I138" s="413"/>
      <c r="J138" s="413"/>
      <c r="K138" s="413"/>
      <c r="L138" s="413"/>
      <c r="M138" s="413"/>
      <c r="N138" s="413"/>
      <c r="O138" s="413"/>
      <c r="P138" s="413"/>
      <c r="Q138" s="413"/>
      <c r="R138" s="413"/>
      <c r="S138" s="413"/>
      <c r="T138" s="414"/>
      <c r="U138" s="1"/>
      <c r="V138" s="1"/>
      <c r="W138" s="1"/>
      <c r="X138" s="1"/>
      <c r="Y138" s="1"/>
      <c r="Z138" s="1"/>
      <c r="AA138" s="1"/>
      <c r="AB138" s="1"/>
      <c r="AC138" s="1"/>
      <c r="AD138" s="1"/>
      <c r="AE138" s="1"/>
      <c r="AF138" s="1"/>
    </row>
    <row r="139" spans="1:32" ht="30" customHeight="1" x14ac:dyDescent="0.25">
      <c r="A139" s="68" t="s">
        <v>25</v>
      </c>
      <c r="B139" s="387" t="s">
        <v>102</v>
      </c>
      <c r="C139" s="23"/>
      <c r="D139" s="64"/>
      <c r="E139" s="64"/>
      <c r="F139" s="64"/>
      <c r="G139" s="64"/>
      <c r="H139" s="64"/>
      <c r="I139" s="64"/>
      <c r="J139" s="64"/>
      <c r="K139" s="65">
        <v>1</v>
      </c>
      <c r="L139" s="64"/>
      <c r="M139" s="64"/>
      <c r="N139" s="64"/>
      <c r="O139" s="64"/>
      <c r="P139" s="297">
        <v>162</v>
      </c>
      <c r="Q139" s="374"/>
      <c r="R139" s="276"/>
      <c r="S139" s="327"/>
      <c r="T139" s="277"/>
      <c r="U139" s="1"/>
      <c r="V139" s="1"/>
      <c r="W139" s="1"/>
      <c r="X139" s="1"/>
      <c r="Y139" s="1"/>
      <c r="Z139" s="1"/>
      <c r="AA139" s="1"/>
      <c r="AB139" s="1"/>
      <c r="AC139" s="1"/>
      <c r="AD139" s="1"/>
      <c r="AE139" s="1"/>
      <c r="AF139" s="1"/>
    </row>
    <row r="140" spans="1:32" ht="30" customHeight="1" x14ac:dyDescent="0.25">
      <c r="B140" s="388"/>
      <c r="C140" s="24"/>
      <c r="D140" s="64"/>
      <c r="E140" s="64"/>
      <c r="F140" s="64"/>
      <c r="G140" s="64"/>
      <c r="H140" s="64"/>
      <c r="I140" s="64"/>
      <c r="J140" s="64"/>
      <c r="K140" s="64"/>
      <c r="L140" s="64"/>
      <c r="M140" s="64"/>
      <c r="N140" s="64"/>
      <c r="O140" s="64"/>
      <c r="P140" s="298"/>
      <c r="Q140" s="374"/>
      <c r="R140" s="276"/>
      <c r="S140" s="293"/>
      <c r="T140" s="278"/>
      <c r="U140" s="1"/>
      <c r="V140" s="1"/>
      <c r="W140" s="1"/>
      <c r="X140" s="1"/>
      <c r="Y140" s="1"/>
      <c r="Z140" s="1"/>
      <c r="AA140" s="1"/>
      <c r="AB140" s="1"/>
      <c r="AC140" s="1"/>
      <c r="AD140" s="1"/>
      <c r="AE140" s="1"/>
      <c r="AF140" s="1"/>
    </row>
    <row r="141" spans="1:32" ht="30" customHeight="1" x14ac:dyDescent="0.25">
      <c r="B141" s="387" t="s">
        <v>103</v>
      </c>
      <c r="C141" s="23"/>
      <c r="D141" s="64"/>
      <c r="E141" s="64"/>
      <c r="F141" s="64"/>
      <c r="G141" s="64"/>
      <c r="H141" s="65">
        <v>1</v>
      </c>
      <c r="I141" s="64"/>
      <c r="J141" s="65">
        <v>1</v>
      </c>
      <c r="K141" s="64"/>
      <c r="L141" s="64"/>
      <c r="M141" s="64"/>
      <c r="N141" s="64"/>
      <c r="O141" s="64"/>
      <c r="P141" s="297">
        <v>162</v>
      </c>
      <c r="Q141" s="247"/>
      <c r="R141" s="276"/>
      <c r="S141" s="247"/>
      <c r="T141" s="277"/>
    </row>
    <row r="142" spans="1:32" ht="30" customHeight="1" x14ac:dyDescent="0.25">
      <c r="B142" s="388"/>
      <c r="C142" s="24"/>
      <c r="D142" s="64"/>
      <c r="E142" s="64"/>
      <c r="F142" s="64"/>
      <c r="G142" s="64"/>
      <c r="H142" s="64"/>
      <c r="I142" s="64"/>
      <c r="J142" s="64"/>
      <c r="K142" s="64"/>
      <c r="L142" s="64"/>
      <c r="M142" s="64"/>
      <c r="N142" s="64"/>
      <c r="O142" s="64"/>
      <c r="P142" s="298"/>
      <c r="Q142" s="247"/>
      <c r="R142" s="276"/>
      <c r="S142" s="247"/>
      <c r="T142" s="278"/>
    </row>
    <row r="143" spans="1:32" s="72" customFormat="1" ht="13.2" x14ac:dyDescent="0.25">
      <c r="A143" s="68"/>
      <c r="B143" s="58" t="s">
        <v>62</v>
      </c>
      <c r="C143" s="8"/>
      <c r="D143" s="4">
        <f>SUM(D139,D141)</f>
        <v>0</v>
      </c>
      <c r="E143" s="4">
        <f t="shared" ref="E143:O143" si="12">SUM(E139,E141)</f>
        <v>0</v>
      </c>
      <c r="F143" s="4">
        <f t="shared" si="12"/>
        <v>0</v>
      </c>
      <c r="G143" s="4">
        <f t="shared" si="12"/>
        <v>0</v>
      </c>
      <c r="H143" s="4">
        <f t="shared" si="12"/>
        <v>1</v>
      </c>
      <c r="I143" s="4">
        <f t="shared" si="12"/>
        <v>0</v>
      </c>
      <c r="J143" s="4">
        <f t="shared" si="12"/>
        <v>1</v>
      </c>
      <c r="K143" s="4">
        <f t="shared" si="12"/>
        <v>1</v>
      </c>
      <c r="L143" s="4">
        <f t="shared" si="12"/>
        <v>0</v>
      </c>
      <c r="M143" s="4">
        <f t="shared" si="12"/>
        <v>0</v>
      </c>
      <c r="N143" s="4">
        <f t="shared" si="12"/>
        <v>0</v>
      </c>
      <c r="O143" s="4">
        <f t="shared" si="12"/>
        <v>0</v>
      </c>
      <c r="P143" s="4"/>
      <c r="Q143" s="6"/>
      <c r="R143" s="6"/>
      <c r="S143" s="6"/>
      <c r="T143" s="54"/>
      <c r="U143" s="2"/>
      <c r="V143" s="2"/>
      <c r="W143" s="2"/>
      <c r="X143" s="2"/>
      <c r="Y143" s="2"/>
      <c r="Z143" s="2"/>
      <c r="AA143" s="2"/>
      <c r="AB143" s="2"/>
      <c r="AC143" s="2"/>
      <c r="AD143" s="2"/>
      <c r="AE143" s="2"/>
      <c r="AF143" s="2"/>
    </row>
    <row r="144" spans="1:32" s="72" customFormat="1" ht="13.2" x14ac:dyDescent="0.25">
      <c r="A144" s="68"/>
      <c r="B144" s="58" t="s">
        <v>63</v>
      </c>
      <c r="C144" s="8"/>
      <c r="D144" s="4">
        <f>SUM(D140,D142)</f>
        <v>0</v>
      </c>
      <c r="E144" s="4">
        <f t="shared" ref="E144:O144" si="13">SUM(E140,E142)</f>
        <v>0</v>
      </c>
      <c r="F144" s="4">
        <f t="shared" si="13"/>
        <v>0</v>
      </c>
      <c r="G144" s="4">
        <f t="shared" si="13"/>
        <v>0</v>
      </c>
      <c r="H144" s="4">
        <f t="shared" si="13"/>
        <v>0</v>
      </c>
      <c r="I144" s="4">
        <f t="shared" si="13"/>
        <v>0</v>
      </c>
      <c r="J144" s="4">
        <f t="shared" si="13"/>
        <v>0</v>
      </c>
      <c r="K144" s="4">
        <f t="shared" si="13"/>
        <v>0</v>
      </c>
      <c r="L144" s="4">
        <f t="shared" si="13"/>
        <v>0</v>
      </c>
      <c r="M144" s="4">
        <f t="shared" si="13"/>
        <v>0</v>
      </c>
      <c r="N144" s="4">
        <f t="shared" si="13"/>
        <v>0</v>
      </c>
      <c r="O144" s="4">
        <f t="shared" si="13"/>
        <v>0</v>
      </c>
      <c r="P144" s="4"/>
      <c r="Q144" s="6"/>
      <c r="R144" s="6"/>
      <c r="S144" s="9"/>
      <c r="T144" s="54"/>
      <c r="U144" s="2"/>
      <c r="V144" s="2"/>
      <c r="W144" s="2"/>
      <c r="X144" s="2"/>
      <c r="Y144" s="2"/>
      <c r="Z144" s="2"/>
      <c r="AA144" s="2"/>
      <c r="AB144" s="2"/>
      <c r="AC144" s="2"/>
      <c r="AD144" s="2"/>
      <c r="AE144" s="2"/>
      <c r="AF144" s="2"/>
    </row>
    <row r="145" spans="1:20" s="75" customFormat="1" ht="14.1" customHeight="1" x14ac:dyDescent="0.25">
      <c r="A145" s="68"/>
      <c r="B145" s="59" t="s">
        <v>104</v>
      </c>
      <c r="C145" s="10"/>
      <c r="D145" s="11">
        <f t="shared" ref="D145:O145" si="14">SUM(D69,D86,D91,D98,D105,D136,D143)</f>
        <v>6</v>
      </c>
      <c r="E145" s="11">
        <f t="shared" si="14"/>
        <v>6</v>
      </c>
      <c r="F145" s="11">
        <f t="shared" si="14"/>
        <v>12</v>
      </c>
      <c r="G145" s="11">
        <f t="shared" si="14"/>
        <v>9</v>
      </c>
      <c r="H145" s="11">
        <f t="shared" si="14"/>
        <v>16</v>
      </c>
      <c r="I145" s="11">
        <f t="shared" si="14"/>
        <v>13</v>
      </c>
      <c r="J145" s="11">
        <f t="shared" si="14"/>
        <v>11</v>
      </c>
      <c r="K145" s="11">
        <f t="shared" si="14"/>
        <v>12</v>
      </c>
      <c r="L145" s="11">
        <f t="shared" si="14"/>
        <v>12</v>
      </c>
      <c r="M145" s="11">
        <f t="shared" si="14"/>
        <v>13</v>
      </c>
      <c r="N145" s="11">
        <f t="shared" si="14"/>
        <v>14</v>
      </c>
      <c r="O145" s="11">
        <f t="shared" si="14"/>
        <v>17</v>
      </c>
      <c r="P145" s="11"/>
      <c r="Q145" s="12"/>
      <c r="R145" s="73"/>
      <c r="S145" s="73"/>
      <c r="T145" s="74"/>
    </row>
    <row r="146" spans="1:20" s="75" customFormat="1" ht="14.1" customHeight="1" thickBot="1" x14ac:dyDescent="0.3">
      <c r="A146" s="68"/>
      <c r="B146" s="60" t="s">
        <v>105</v>
      </c>
      <c r="C146" s="61"/>
      <c r="D146" s="62">
        <f t="shared" ref="D146:O146" si="15">SUM(D70,D87,D92,D99,D106,D137,D144)</f>
        <v>0</v>
      </c>
      <c r="E146" s="62">
        <f t="shared" si="15"/>
        <v>0</v>
      </c>
      <c r="F146" s="62">
        <f t="shared" si="15"/>
        <v>0</v>
      </c>
      <c r="G146" s="62">
        <f t="shared" si="15"/>
        <v>0</v>
      </c>
      <c r="H146" s="62">
        <f t="shared" si="15"/>
        <v>0</v>
      </c>
      <c r="I146" s="62">
        <f t="shared" si="15"/>
        <v>0</v>
      </c>
      <c r="J146" s="62">
        <f t="shared" si="15"/>
        <v>0</v>
      </c>
      <c r="K146" s="62">
        <f t="shared" si="15"/>
        <v>0</v>
      </c>
      <c r="L146" s="62">
        <f t="shared" si="15"/>
        <v>0</v>
      </c>
      <c r="M146" s="62">
        <f t="shared" si="15"/>
        <v>0</v>
      </c>
      <c r="N146" s="62">
        <f t="shared" si="15"/>
        <v>0</v>
      </c>
      <c r="O146" s="62">
        <f t="shared" si="15"/>
        <v>0</v>
      </c>
      <c r="P146" s="62"/>
      <c r="Q146" s="63"/>
      <c r="R146" s="76"/>
      <c r="S146" s="76"/>
      <c r="T146" s="77"/>
    </row>
    <row r="147" spans="1:20" ht="14.1" customHeight="1" x14ac:dyDescent="0.25">
      <c r="B147" s="78" t="s">
        <v>106</v>
      </c>
      <c r="C147" s="78"/>
      <c r="D147" s="78"/>
      <c r="E147" s="78"/>
      <c r="F147" s="78"/>
      <c r="G147" s="78"/>
      <c r="H147" s="78"/>
      <c r="I147" s="78"/>
      <c r="J147" s="78"/>
      <c r="K147" s="78"/>
      <c r="L147" s="78"/>
      <c r="M147" s="78"/>
      <c r="N147" s="78"/>
      <c r="O147" s="78"/>
      <c r="P147" s="78"/>
      <c r="Q147" s="79"/>
      <c r="R147" s="79"/>
      <c r="S147" s="79"/>
      <c r="T147" s="79"/>
    </row>
    <row r="148" spans="1:20" ht="14.1" customHeight="1" x14ac:dyDescent="0.25">
      <c r="B148" s="80"/>
      <c r="C148" s="80"/>
    </row>
    <row r="149" spans="1:20" ht="14.1" customHeight="1" x14ac:dyDescent="0.25"/>
    <row r="151" spans="1:20" ht="13.2" x14ac:dyDescent="0.25">
      <c r="B151" s="300" t="s">
        <v>104</v>
      </c>
      <c r="C151" s="302"/>
      <c r="D151" s="81">
        <f>SUM(D145:O145)</f>
        <v>141</v>
      </c>
    </row>
    <row r="152" spans="1:20" ht="13.2" x14ac:dyDescent="0.25">
      <c r="B152" s="300" t="s">
        <v>105</v>
      </c>
      <c r="C152" s="302"/>
      <c r="D152" s="81">
        <f>SUM(D146:O146)</f>
        <v>0</v>
      </c>
    </row>
    <row r="153" spans="1:20" ht="13.2" x14ac:dyDescent="0.25"/>
    <row r="154" spans="1:20" ht="13.2" x14ac:dyDescent="0.25"/>
    <row r="155" spans="1:20" ht="13.2" x14ac:dyDescent="0.25"/>
    <row r="158" spans="1:20" ht="13.2" x14ac:dyDescent="0.25"/>
    <row r="159" spans="1:20" ht="13.2" x14ac:dyDescent="0.25">
      <c r="G159" s="82"/>
      <c r="I159" s="82"/>
      <c r="J159" s="82"/>
      <c r="M159" s="82"/>
    </row>
    <row r="160" spans="1:20" ht="13.2" x14ac:dyDescent="0.25"/>
  </sheetData>
  <autoFilter ref="A5:T147" xr:uid="{00000000-0001-0000-0000-000000000000}"/>
  <mergeCells count="300">
    <mergeCell ref="B151:C151"/>
    <mergeCell ref="B152:C152"/>
    <mergeCell ref="C101:C104"/>
    <mergeCell ref="B3:C3"/>
    <mergeCell ref="B88:T88"/>
    <mergeCell ref="B93:T93"/>
    <mergeCell ref="B100:T100"/>
    <mergeCell ref="B107:T107"/>
    <mergeCell ref="B138:T138"/>
    <mergeCell ref="P7:P8"/>
    <mergeCell ref="P13:P14"/>
    <mergeCell ref="P17:P18"/>
    <mergeCell ref="P37:P38"/>
    <mergeCell ref="P45:P46"/>
    <mergeCell ref="P89:P90"/>
    <mergeCell ref="P103:P104"/>
    <mergeCell ref="P101:P102"/>
    <mergeCell ref="T61:T62"/>
    <mergeCell ref="B65:B66"/>
    <mergeCell ref="P65:P66"/>
    <mergeCell ref="S82:S83"/>
    <mergeCell ref="T82:T83"/>
    <mergeCell ref="T94:T95"/>
    <mergeCell ref="B96:B97"/>
    <mergeCell ref="B55:B56"/>
    <mergeCell ref="P55:P56"/>
    <mergeCell ref="Q55:Q56"/>
    <mergeCell ref="A63:A64"/>
    <mergeCell ref="B63:B64"/>
    <mergeCell ref="P63:P64"/>
    <mergeCell ref="Q63:Q64"/>
    <mergeCell ref="B82:B83"/>
    <mergeCell ref="R63:R64"/>
    <mergeCell ref="B78:B79"/>
    <mergeCell ref="C72:C79"/>
    <mergeCell ref="B74:B75"/>
    <mergeCell ref="P74:P75"/>
    <mergeCell ref="R55:R56"/>
    <mergeCell ref="S55:S56"/>
    <mergeCell ref="T55:T56"/>
    <mergeCell ref="B15:B16"/>
    <mergeCell ref="P15:P16"/>
    <mergeCell ref="Q15:Q16"/>
    <mergeCell ref="R15:R16"/>
    <mergeCell ref="S15:S16"/>
    <mergeCell ref="T15:T16"/>
    <mergeCell ref="C49:C68"/>
    <mergeCell ref="B47:B48"/>
    <mergeCell ref="P47:P48"/>
    <mergeCell ref="Q47:Q48"/>
    <mergeCell ref="R47:R48"/>
    <mergeCell ref="S47:S48"/>
    <mergeCell ref="T47:T48"/>
    <mergeCell ref="B61:B62"/>
    <mergeCell ref="P61:P62"/>
    <mergeCell ref="Q61:Q62"/>
    <mergeCell ref="R61:R62"/>
    <mergeCell ref="S61:S62"/>
    <mergeCell ref="B51:B52"/>
    <mergeCell ref="P51:P52"/>
    <mergeCell ref="Q51:Q52"/>
    <mergeCell ref="R51:R52"/>
    <mergeCell ref="S51:S52"/>
    <mergeCell ref="T51:T52"/>
    <mergeCell ref="B53:B54"/>
    <mergeCell ref="P53:P54"/>
    <mergeCell ref="Q53:Q54"/>
    <mergeCell ref="R53:R54"/>
    <mergeCell ref="S53:S54"/>
    <mergeCell ref="T53:T54"/>
    <mergeCell ref="B43:B44"/>
    <mergeCell ref="P43:P44"/>
    <mergeCell ref="Q43:Q44"/>
    <mergeCell ref="R43:R44"/>
    <mergeCell ref="S43:S44"/>
    <mergeCell ref="T43:T44"/>
    <mergeCell ref="P49:P50"/>
    <mergeCell ref="Q49:Q50"/>
    <mergeCell ref="R49:R50"/>
    <mergeCell ref="S49:S50"/>
    <mergeCell ref="T49:T50"/>
    <mergeCell ref="B49:B50"/>
    <mergeCell ref="B37:B38"/>
    <mergeCell ref="B39:B40"/>
    <mergeCell ref="P39:P40"/>
    <mergeCell ref="S39:S40"/>
    <mergeCell ref="T39:T40"/>
    <mergeCell ref="B41:B42"/>
    <mergeCell ref="P41:P42"/>
    <mergeCell ref="S41:S42"/>
    <mergeCell ref="T41:T42"/>
    <mergeCell ref="C21:C48"/>
    <mergeCell ref="B45:B46"/>
    <mergeCell ref="B35:B36"/>
    <mergeCell ref="P35:P36"/>
    <mergeCell ref="T35:T36"/>
    <mergeCell ref="B31:B32"/>
    <mergeCell ref="P31:P32"/>
    <mergeCell ref="S31:S32"/>
    <mergeCell ref="T31:T32"/>
    <mergeCell ref="B33:B34"/>
    <mergeCell ref="P33:P34"/>
    <mergeCell ref="S33:S34"/>
    <mergeCell ref="T33:T34"/>
    <mergeCell ref="B27:B28"/>
    <mergeCell ref="P27:P28"/>
    <mergeCell ref="S27:S28"/>
    <mergeCell ref="T27:T28"/>
    <mergeCell ref="B29:B30"/>
    <mergeCell ref="P29:P30"/>
    <mergeCell ref="S29:S30"/>
    <mergeCell ref="T29:T30"/>
    <mergeCell ref="Q31:Q32"/>
    <mergeCell ref="R31:R32"/>
    <mergeCell ref="P25:P26"/>
    <mergeCell ref="S25:S26"/>
    <mergeCell ref="T25:T26"/>
    <mergeCell ref="S19:S20"/>
    <mergeCell ref="T19:T20"/>
    <mergeCell ref="C7:C20"/>
    <mergeCell ref="B21:B22"/>
    <mergeCell ref="P21:P22"/>
    <mergeCell ref="S21:S22"/>
    <mergeCell ref="T21:T22"/>
    <mergeCell ref="B13:B14"/>
    <mergeCell ref="B17:B18"/>
    <mergeCell ref="B11:B12"/>
    <mergeCell ref="P11:P12"/>
    <mergeCell ref="Q11:Q12"/>
    <mergeCell ref="R11:R12"/>
    <mergeCell ref="B19:B20"/>
    <mergeCell ref="P19:P20"/>
    <mergeCell ref="Q19:Q20"/>
    <mergeCell ref="R19:R20"/>
    <mergeCell ref="T7:T8"/>
    <mergeCell ref="P9:P10"/>
    <mergeCell ref="Q9:Q10"/>
    <mergeCell ref="R9:R10"/>
    <mergeCell ref="S9:S10"/>
    <mergeCell ref="T9:T10"/>
    <mergeCell ref="R7:R8"/>
    <mergeCell ref="B23:B24"/>
    <mergeCell ref="P23:P24"/>
    <mergeCell ref="S23:S24"/>
    <mergeCell ref="T23:T24"/>
    <mergeCell ref="N3:O3"/>
    <mergeCell ref="P59:P60"/>
    <mergeCell ref="P67:P68"/>
    <mergeCell ref="B67:B68"/>
    <mergeCell ref="B94:B95"/>
    <mergeCell ref="P94:P95"/>
    <mergeCell ref="B72:B73"/>
    <mergeCell ref="B59:B60"/>
    <mergeCell ref="B25:B26"/>
    <mergeCell ref="B57:B58"/>
    <mergeCell ref="P57:P58"/>
    <mergeCell ref="P3:T3"/>
    <mergeCell ref="S57:S58"/>
    <mergeCell ref="T11:T12"/>
    <mergeCell ref="B7:B8"/>
    <mergeCell ref="P72:P73"/>
    <mergeCell ref="S94:S95"/>
    <mergeCell ref="T57:T58"/>
    <mergeCell ref="B9:B10"/>
    <mergeCell ref="Q7:Q8"/>
    <mergeCell ref="S7:S8"/>
    <mergeCell ref="R124:R125"/>
    <mergeCell ref="B122:B123"/>
    <mergeCell ref="R122:R123"/>
    <mergeCell ref="T112:T113"/>
    <mergeCell ref="B108:B109"/>
    <mergeCell ref="B110:B111"/>
    <mergeCell ref="S11:S12"/>
    <mergeCell ref="Q72:Q73"/>
    <mergeCell ref="Q94:Q95"/>
    <mergeCell ref="S108:S109"/>
    <mergeCell ref="S114:S115"/>
    <mergeCell ref="Q110:Q111"/>
    <mergeCell ref="T108:T109"/>
    <mergeCell ref="T110:T111"/>
    <mergeCell ref="S110:S111"/>
    <mergeCell ref="R57:R58"/>
    <mergeCell ref="Q57:Q58"/>
    <mergeCell ref="T114:T115"/>
    <mergeCell ref="S112:S113"/>
    <mergeCell ref="B112:B113"/>
    <mergeCell ref="B114:B115"/>
    <mergeCell ref="B101:B102"/>
    <mergeCell ref="B103:B104"/>
    <mergeCell ref="B1:T1"/>
    <mergeCell ref="D3:M3"/>
    <mergeCell ref="B80:B81"/>
    <mergeCell ref="S72:S73"/>
    <mergeCell ref="S59:S60"/>
    <mergeCell ref="B76:B77"/>
    <mergeCell ref="P80:P81"/>
    <mergeCell ref="R126:R127"/>
    <mergeCell ref="P78:P79"/>
    <mergeCell ref="P110:P111"/>
    <mergeCell ref="P114:P115"/>
    <mergeCell ref="R108:R109"/>
    <mergeCell ref="Q108:Q109"/>
    <mergeCell ref="P120:P121"/>
    <mergeCell ref="P122:P123"/>
    <mergeCell ref="S122:S123"/>
    <mergeCell ref="S116:S117"/>
    <mergeCell ref="S126:S127"/>
    <mergeCell ref="R112:R113"/>
    <mergeCell ref="R110:R111"/>
    <mergeCell ref="Q112:Q113"/>
    <mergeCell ref="R114:R115"/>
    <mergeCell ref="B116:B117"/>
    <mergeCell ref="Q126:Q127"/>
    <mergeCell ref="T59:T60"/>
    <mergeCell ref="T67:T68"/>
    <mergeCell ref="R72:R73"/>
    <mergeCell ref="R67:R68"/>
    <mergeCell ref="R94:R95"/>
    <mergeCell ref="R59:R60"/>
    <mergeCell ref="P76:P77"/>
    <mergeCell ref="P112:P113"/>
    <mergeCell ref="P108:P109"/>
    <mergeCell ref="P82:P83"/>
    <mergeCell ref="Q59:Q60"/>
    <mergeCell ref="Q67:Q68"/>
    <mergeCell ref="Q80:Q81"/>
    <mergeCell ref="R80:R81"/>
    <mergeCell ref="S80:S81"/>
    <mergeCell ref="T80:T81"/>
    <mergeCell ref="P84:P85"/>
    <mergeCell ref="Q84:Q85"/>
    <mergeCell ref="S63:S64"/>
    <mergeCell ref="T63:T64"/>
    <mergeCell ref="T72:T73"/>
    <mergeCell ref="S67:S68"/>
    <mergeCell ref="C94:C95"/>
    <mergeCell ref="C96:C97"/>
    <mergeCell ref="C80:C85"/>
    <mergeCell ref="C89:C90"/>
    <mergeCell ref="B89:B90"/>
    <mergeCell ref="B84:B85"/>
    <mergeCell ref="P139:P140"/>
    <mergeCell ref="B134:B135"/>
    <mergeCell ref="B141:B142"/>
    <mergeCell ref="P116:P117"/>
    <mergeCell ref="P124:P125"/>
    <mergeCell ref="P126:P127"/>
    <mergeCell ref="P134:P135"/>
    <mergeCell ref="P130:P131"/>
    <mergeCell ref="P141:P142"/>
    <mergeCell ref="P128:P129"/>
    <mergeCell ref="B139:B140"/>
    <mergeCell ref="B118:B119"/>
    <mergeCell ref="P118:P119"/>
    <mergeCell ref="B130:B131"/>
    <mergeCell ref="B128:B129"/>
    <mergeCell ref="B126:B127"/>
    <mergeCell ref="B120:B121"/>
    <mergeCell ref="B124:B125"/>
    <mergeCell ref="B132:B133"/>
    <mergeCell ref="R141:R142"/>
    <mergeCell ref="T141:T142"/>
    <mergeCell ref="Q139:Q140"/>
    <mergeCell ref="Q141:Q142"/>
    <mergeCell ref="Q128:Q129"/>
    <mergeCell ref="S124:S125"/>
    <mergeCell ref="R130:R131"/>
    <mergeCell ref="T134:T135"/>
    <mergeCell ref="T139:T140"/>
    <mergeCell ref="R139:R140"/>
    <mergeCell ref="S141:S142"/>
    <mergeCell ref="S139:S140"/>
    <mergeCell ref="Q134:Q135"/>
    <mergeCell ref="T130:T131"/>
    <mergeCell ref="S130:S131"/>
    <mergeCell ref="R134:R135"/>
    <mergeCell ref="R128:R129"/>
    <mergeCell ref="S128:S129"/>
    <mergeCell ref="Q124:Q125"/>
    <mergeCell ref="T126:T127"/>
    <mergeCell ref="T128:T129"/>
    <mergeCell ref="T124:T125"/>
    <mergeCell ref="S134:S135"/>
    <mergeCell ref="Q130:Q131"/>
    <mergeCell ref="R84:R85"/>
    <mergeCell ref="S84:S85"/>
    <mergeCell ref="T84:T85"/>
    <mergeCell ref="T118:T119"/>
    <mergeCell ref="S120:S121"/>
    <mergeCell ref="R118:R119"/>
    <mergeCell ref="Q116:Q117"/>
    <mergeCell ref="Q118:Q119"/>
    <mergeCell ref="Q120:Q121"/>
    <mergeCell ref="Q122:Q123"/>
    <mergeCell ref="R116:R117"/>
    <mergeCell ref="T116:T117"/>
    <mergeCell ref="T122:T123"/>
    <mergeCell ref="S118:S119"/>
    <mergeCell ref="T120:T121"/>
    <mergeCell ref="R120:R121"/>
  </mergeCells>
  <printOptions horizontalCentered="1"/>
  <pageMargins left="0.23622047244094491" right="0.23622047244094491" top="0.74803149606299213" bottom="0.74803149606299213" header="0.31496062992125984" footer="0.31496062992125984"/>
  <pageSetup paperSize="3" fitToWidth="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2F7A7-338C-4185-8327-1892F7E41101}">
  <dimension ref="A1:AG151"/>
  <sheetViews>
    <sheetView zoomScale="66" zoomScaleNormal="66" workbookViewId="0">
      <pane xSplit="1" ySplit="5" topLeftCell="B110" activePane="bottomRight" state="frozen"/>
      <selection pane="topRight" activeCell="B1" sqref="B1"/>
      <selection pane="bottomLeft" activeCell="A6" sqref="A6"/>
      <selection pane="bottomRight" activeCell="O96" sqref="O96"/>
    </sheetView>
  </sheetViews>
  <sheetFormatPr baseColWidth="10" defaultColWidth="9.109375" defaultRowHeight="12.75" customHeight="1" x14ac:dyDescent="0.25"/>
  <cols>
    <col min="1" max="1" width="4.33203125" style="68" customWidth="1"/>
    <col min="2" max="2" width="74.109375" style="68" customWidth="1"/>
    <col min="3" max="3" width="14.44140625" style="68" customWidth="1"/>
    <col min="4" max="5" width="8" style="68" customWidth="1"/>
    <col min="6" max="6" width="5.44140625" style="68" customWidth="1"/>
    <col min="7" max="7" width="8" style="68" customWidth="1"/>
    <col min="8" max="8" width="7.5546875" style="68" customWidth="1"/>
    <col min="9" max="9" width="8" style="68" customWidth="1"/>
    <col min="10" max="10" width="9.109375" style="68" customWidth="1"/>
    <col min="11" max="11" width="8" style="68" customWidth="1"/>
    <col min="12" max="12" width="7.109375" style="68" bestFit="1" customWidth="1"/>
    <col min="13" max="14" width="8.109375" style="68" customWidth="1"/>
    <col min="15" max="15" width="15.88671875" style="68" customWidth="1"/>
    <col min="16" max="16" width="17" style="68" customWidth="1"/>
    <col min="17" max="17" width="25.44140625" style="69" customWidth="1"/>
    <col min="18" max="18" width="31" style="69" customWidth="1"/>
    <col min="19" max="19" width="36" style="69" customWidth="1"/>
    <col min="20" max="20" width="31.88671875" style="69" customWidth="1"/>
    <col min="21" max="33" width="11.44140625" style="68" customWidth="1"/>
    <col min="34" max="233" width="9.109375" style="68"/>
    <col min="234" max="234" width="2.44140625" style="68" customWidth="1"/>
    <col min="235" max="235" width="40.33203125" style="68" customWidth="1"/>
    <col min="236" max="236" width="7.5546875" style="68" customWidth="1"/>
    <col min="237" max="237" width="4.33203125" style="68" customWidth="1"/>
    <col min="238" max="238" width="3" style="68" customWidth="1"/>
    <col min="239" max="239" width="5.109375" style="68" customWidth="1"/>
    <col min="240" max="240" width="1.109375" style="68" customWidth="1"/>
    <col min="241" max="241" width="3.44140625" style="68" customWidth="1"/>
    <col min="242" max="242" width="3" style="68" customWidth="1"/>
    <col min="243" max="243" width="4" style="68" customWidth="1"/>
    <col min="244" max="244" width="3.109375" style="68" customWidth="1"/>
    <col min="245" max="245" width="6.109375" style="68" customWidth="1"/>
    <col min="246" max="246" width="4.33203125" style="68" customWidth="1"/>
    <col min="247" max="247" width="1.6640625" style="68" customWidth="1"/>
    <col min="248" max="248" width="3.44140625" style="68" customWidth="1"/>
    <col min="249" max="249" width="2.6640625" style="68" customWidth="1"/>
    <col min="250" max="250" width="3.44140625" style="68" customWidth="1"/>
    <col min="251" max="251" width="3.109375" style="68" customWidth="1"/>
    <col min="252" max="252" width="5" style="68" customWidth="1"/>
    <col min="253" max="253" width="1.6640625" style="68" customWidth="1"/>
    <col min="254" max="254" width="4.88671875" style="68" customWidth="1"/>
    <col min="255" max="255" width="1.33203125" style="68" customWidth="1"/>
    <col min="256" max="256" width="5.33203125" style="68" customWidth="1"/>
    <col min="257" max="257" width="0.88671875" style="68" customWidth="1"/>
    <col min="258" max="258" width="3" style="68" customWidth="1"/>
    <col min="259" max="259" width="3.44140625" style="68" customWidth="1"/>
    <col min="260" max="260" width="10.88671875" style="68" customWidth="1"/>
    <col min="261" max="261" width="14" style="68" customWidth="1"/>
    <col min="262" max="262" width="17.109375" style="68" customWidth="1"/>
    <col min="263" max="263" width="15.5546875" style="68" customWidth="1"/>
    <col min="264" max="264" width="13.33203125" style="68" customWidth="1"/>
    <col min="265" max="265" width="12.33203125" style="68" customWidth="1"/>
    <col min="266" max="266" width="13.44140625" style="68" customWidth="1"/>
    <col min="267" max="267" width="51.109375" style="68" customWidth="1"/>
    <col min="268" max="268" width="59" style="68" customWidth="1"/>
    <col min="269" max="269" width="60.88671875" style="68" customWidth="1"/>
    <col min="270" max="270" width="42.44140625" style="68" customWidth="1"/>
    <col min="271" max="271" width="15.44140625" style="68" customWidth="1"/>
    <col min="272" max="272" width="19" style="68" customWidth="1"/>
    <col min="273" max="489" width="9.109375" style="68"/>
    <col min="490" max="490" width="2.44140625" style="68" customWidth="1"/>
    <col min="491" max="491" width="40.33203125" style="68" customWidth="1"/>
    <col min="492" max="492" width="7.5546875" style="68" customWidth="1"/>
    <col min="493" max="493" width="4.33203125" style="68" customWidth="1"/>
    <col min="494" max="494" width="3" style="68" customWidth="1"/>
    <col min="495" max="495" width="5.109375" style="68" customWidth="1"/>
    <col min="496" max="496" width="1.109375" style="68" customWidth="1"/>
    <col min="497" max="497" width="3.44140625" style="68" customWidth="1"/>
    <col min="498" max="498" width="3" style="68" customWidth="1"/>
    <col min="499" max="499" width="4" style="68" customWidth="1"/>
    <col min="500" max="500" width="3.109375" style="68" customWidth="1"/>
    <col min="501" max="501" width="6.109375" style="68" customWidth="1"/>
    <col min="502" max="502" width="4.33203125" style="68" customWidth="1"/>
    <col min="503" max="503" width="1.6640625" style="68" customWidth="1"/>
    <col min="504" max="504" width="3.44140625" style="68" customWidth="1"/>
    <col min="505" max="505" width="2.6640625" style="68" customWidth="1"/>
    <col min="506" max="506" width="3.44140625" style="68" customWidth="1"/>
    <col min="507" max="507" width="3.109375" style="68" customWidth="1"/>
    <col min="508" max="508" width="5" style="68" customWidth="1"/>
    <col min="509" max="509" width="1.6640625" style="68" customWidth="1"/>
    <col min="510" max="510" width="4.88671875" style="68" customWidth="1"/>
    <col min="511" max="511" width="1.33203125" style="68" customWidth="1"/>
    <col min="512" max="512" width="5.33203125" style="68" customWidth="1"/>
    <col min="513" max="513" width="0.88671875" style="68" customWidth="1"/>
    <col min="514" max="514" width="3" style="68" customWidth="1"/>
    <col min="515" max="515" width="3.44140625" style="68" customWidth="1"/>
    <col min="516" max="516" width="10.88671875" style="68" customWidth="1"/>
    <col min="517" max="517" width="14" style="68" customWidth="1"/>
    <col min="518" max="518" width="17.109375" style="68" customWidth="1"/>
    <col min="519" max="519" width="15.5546875" style="68" customWidth="1"/>
    <col min="520" max="520" width="13.33203125" style="68" customWidth="1"/>
    <col min="521" max="521" width="12.33203125" style="68" customWidth="1"/>
    <col min="522" max="522" width="13.44140625" style="68" customWidth="1"/>
    <col min="523" max="523" width="51.109375" style="68" customWidth="1"/>
    <col min="524" max="524" width="59" style="68" customWidth="1"/>
    <col min="525" max="525" width="60.88671875" style="68" customWidth="1"/>
    <col min="526" max="526" width="42.44140625" style="68" customWidth="1"/>
    <col min="527" max="527" width="15.44140625" style="68" customWidth="1"/>
    <col min="528" max="528" width="19" style="68" customWidth="1"/>
    <col min="529" max="745" width="9.109375" style="68"/>
    <col min="746" max="746" width="2.44140625" style="68" customWidth="1"/>
    <col min="747" max="747" width="40.33203125" style="68" customWidth="1"/>
    <col min="748" max="748" width="7.5546875" style="68" customWidth="1"/>
    <col min="749" max="749" width="4.33203125" style="68" customWidth="1"/>
    <col min="750" max="750" width="3" style="68" customWidth="1"/>
    <col min="751" max="751" width="5.109375" style="68" customWidth="1"/>
    <col min="752" max="752" width="1.109375" style="68" customWidth="1"/>
    <col min="753" max="753" width="3.44140625" style="68" customWidth="1"/>
    <col min="754" max="754" width="3" style="68" customWidth="1"/>
    <col min="755" max="755" width="4" style="68" customWidth="1"/>
    <col min="756" max="756" width="3.109375" style="68" customWidth="1"/>
    <col min="757" max="757" width="6.109375" style="68" customWidth="1"/>
    <col min="758" max="758" width="4.33203125" style="68" customWidth="1"/>
    <col min="759" max="759" width="1.6640625" style="68" customWidth="1"/>
    <col min="760" max="760" width="3.44140625" style="68" customWidth="1"/>
    <col min="761" max="761" width="2.6640625" style="68" customWidth="1"/>
    <col min="762" max="762" width="3.44140625" style="68" customWidth="1"/>
    <col min="763" max="763" width="3.109375" style="68" customWidth="1"/>
    <col min="764" max="764" width="5" style="68" customWidth="1"/>
    <col min="765" max="765" width="1.6640625" style="68" customWidth="1"/>
    <col min="766" max="766" width="4.88671875" style="68" customWidth="1"/>
    <col min="767" max="767" width="1.33203125" style="68" customWidth="1"/>
    <col min="768" max="768" width="5.33203125" style="68" customWidth="1"/>
    <col min="769" max="769" width="0.88671875" style="68" customWidth="1"/>
    <col min="770" max="770" width="3" style="68" customWidth="1"/>
    <col min="771" max="771" width="3.44140625" style="68" customWidth="1"/>
    <col min="772" max="772" width="10.88671875" style="68" customWidth="1"/>
    <col min="773" max="773" width="14" style="68" customWidth="1"/>
    <col min="774" max="774" width="17.109375" style="68" customWidth="1"/>
    <col min="775" max="775" width="15.5546875" style="68" customWidth="1"/>
    <col min="776" max="776" width="13.33203125" style="68" customWidth="1"/>
    <col min="777" max="777" width="12.33203125" style="68" customWidth="1"/>
    <col min="778" max="778" width="13.44140625" style="68" customWidth="1"/>
    <col min="779" max="779" width="51.109375" style="68" customWidth="1"/>
    <col min="780" max="780" width="59" style="68" customWidth="1"/>
    <col min="781" max="781" width="60.88671875" style="68" customWidth="1"/>
    <col min="782" max="782" width="42.44140625" style="68" customWidth="1"/>
    <col min="783" max="783" width="15.44140625" style="68" customWidth="1"/>
    <col min="784" max="784" width="19" style="68" customWidth="1"/>
    <col min="785" max="1001" width="9.109375" style="68"/>
    <col min="1002" max="1002" width="2.44140625" style="68" customWidth="1"/>
    <col min="1003" max="1003" width="40.33203125" style="68" customWidth="1"/>
    <col min="1004" max="1004" width="7.5546875" style="68" customWidth="1"/>
    <col min="1005" max="1005" width="4.33203125" style="68" customWidth="1"/>
    <col min="1006" max="1006" width="3" style="68" customWidth="1"/>
    <col min="1007" max="1007" width="5.109375" style="68" customWidth="1"/>
    <col min="1008" max="1008" width="1.109375" style="68" customWidth="1"/>
    <col min="1009" max="1009" width="3.44140625" style="68" customWidth="1"/>
    <col min="1010" max="1010" width="3" style="68" customWidth="1"/>
    <col min="1011" max="1011" width="4" style="68" customWidth="1"/>
    <col min="1012" max="1012" width="3.109375" style="68" customWidth="1"/>
    <col min="1013" max="1013" width="6.109375" style="68" customWidth="1"/>
    <col min="1014" max="1014" width="4.33203125" style="68" customWidth="1"/>
    <col min="1015" max="1015" width="1.6640625" style="68" customWidth="1"/>
    <col min="1016" max="1016" width="3.44140625" style="68" customWidth="1"/>
    <col min="1017" max="1017" width="2.6640625" style="68" customWidth="1"/>
    <col min="1018" max="1018" width="3.44140625" style="68" customWidth="1"/>
    <col min="1019" max="1019" width="3.109375" style="68" customWidth="1"/>
    <col min="1020" max="1020" width="5" style="68" customWidth="1"/>
    <col min="1021" max="1021" width="1.6640625" style="68" customWidth="1"/>
    <col min="1022" max="1022" width="4.88671875" style="68" customWidth="1"/>
    <col min="1023" max="1023" width="1.33203125" style="68" customWidth="1"/>
    <col min="1024" max="1024" width="5.33203125" style="68" customWidth="1"/>
    <col min="1025" max="1025" width="0.88671875" style="68" customWidth="1"/>
    <col min="1026" max="1026" width="3" style="68" customWidth="1"/>
    <col min="1027" max="1027" width="3.44140625" style="68" customWidth="1"/>
    <col min="1028" max="1028" width="10.88671875" style="68" customWidth="1"/>
    <col min="1029" max="1029" width="14" style="68" customWidth="1"/>
    <col min="1030" max="1030" width="17.109375" style="68" customWidth="1"/>
    <col min="1031" max="1031" width="15.5546875" style="68" customWidth="1"/>
    <col min="1032" max="1032" width="13.33203125" style="68" customWidth="1"/>
    <col min="1033" max="1033" width="12.33203125" style="68" customWidth="1"/>
    <col min="1034" max="1034" width="13.44140625" style="68" customWidth="1"/>
    <col min="1035" max="1035" width="51.109375" style="68" customWidth="1"/>
    <col min="1036" max="1036" width="59" style="68" customWidth="1"/>
    <col min="1037" max="1037" width="60.88671875" style="68" customWidth="1"/>
    <col min="1038" max="1038" width="42.44140625" style="68" customWidth="1"/>
    <col min="1039" max="1039" width="15.44140625" style="68" customWidth="1"/>
    <col min="1040" max="1040" width="19" style="68" customWidth="1"/>
    <col min="1041" max="1257" width="9.109375" style="68"/>
    <col min="1258" max="1258" width="2.44140625" style="68" customWidth="1"/>
    <col min="1259" max="1259" width="40.33203125" style="68" customWidth="1"/>
    <col min="1260" max="1260" width="7.5546875" style="68" customWidth="1"/>
    <col min="1261" max="1261" width="4.33203125" style="68" customWidth="1"/>
    <col min="1262" max="1262" width="3" style="68" customWidth="1"/>
    <col min="1263" max="1263" width="5.109375" style="68" customWidth="1"/>
    <col min="1264" max="1264" width="1.109375" style="68" customWidth="1"/>
    <col min="1265" max="1265" width="3.44140625" style="68" customWidth="1"/>
    <col min="1266" max="1266" width="3" style="68" customWidth="1"/>
    <col min="1267" max="1267" width="4" style="68" customWidth="1"/>
    <col min="1268" max="1268" width="3.109375" style="68" customWidth="1"/>
    <col min="1269" max="1269" width="6.109375" style="68" customWidth="1"/>
    <col min="1270" max="1270" width="4.33203125" style="68" customWidth="1"/>
    <col min="1271" max="1271" width="1.6640625" style="68" customWidth="1"/>
    <col min="1272" max="1272" width="3.44140625" style="68" customWidth="1"/>
    <col min="1273" max="1273" width="2.6640625" style="68" customWidth="1"/>
    <col min="1274" max="1274" width="3.44140625" style="68" customWidth="1"/>
    <col min="1275" max="1275" width="3.109375" style="68" customWidth="1"/>
    <col min="1276" max="1276" width="5" style="68" customWidth="1"/>
    <col min="1277" max="1277" width="1.6640625" style="68" customWidth="1"/>
    <col min="1278" max="1278" width="4.88671875" style="68" customWidth="1"/>
    <col min="1279" max="1279" width="1.33203125" style="68" customWidth="1"/>
    <col min="1280" max="1280" width="5.33203125" style="68" customWidth="1"/>
    <col min="1281" max="1281" width="0.88671875" style="68" customWidth="1"/>
    <col min="1282" max="1282" width="3" style="68" customWidth="1"/>
    <col min="1283" max="1283" width="3.44140625" style="68" customWidth="1"/>
    <col min="1284" max="1284" width="10.88671875" style="68" customWidth="1"/>
    <col min="1285" max="1285" width="14" style="68" customWidth="1"/>
    <col min="1286" max="1286" width="17.109375" style="68" customWidth="1"/>
    <col min="1287" max="1287" width="15.5546875" style="68" customWidth="1"/>
    <col min="1288" max="1288" width="13.33203125" style="68" customWidth="1"/>
    <col min="1289" max="1289" width="12.33203125" style="68" customWidth="1"/>
    <col min="1290" max="1290" width="13.44140625" style="68" customWidth="1"/>
    <col min="1291" max="1291" width="51.109375" style="68" customWidth="1"/>
    <col min="1292" max="1292" width="59" style="68" customWidth="1"/>
    <col min="1293" max="1293" width="60.88671875" style="68" customWidth="1"/>
    <col min="1294" max="1294" width="42.44140625" style="68" customWidth="1"/>
    <col min="1295" max="1295" width="15.44140625" style="68" customWidth="1"/>
    <col min="1296" max="1296" width="19" style="68" customWidth="1"/>
    <col min="1297" max="1513" width="9.109375" style="68"/>
    <col min="1514" max="1514" width="2.44140625" style="68" customWidth="1"/>
    <col min="1515" max="1515" width="40.33203125" style="68" customWidth="1"/>
    <col min="1516" max="1516" width="7.5546875" style="68" customWidth="1"/>
    <col min="1517" max="1517" width="4.33203125" style="68" customWidth="1"/>
    <col min="1518" max="1518" width="3" style="68" customWidth="1"/>
    <col min="1519" max="1519" width="5.109375" style="68" customWidth="1"/>
    <col min="1520" max="1520" width="1.109375" style="68" customWidth="1"/>
    <col min="1521" max="1521" width="3.44140625" style="68" customWidth="1"/>
    <col min="1522" max="1522" width="3" style="68" customWidth="1"/>
    <col min="1523" max="1523" width="4" style="68" customWidth="1"/>
    <col min="1524" max="1524" width="3.109375" style="68" customWidth="1"/>
    <col min="1525" max="1525" width="6.109375" style="68" customWidth="1"/>
    <col min="1526" max="1526" width="4.33203125" style="68" customWidth="1"/>
    <col min="1527" max="1527" width="1.6640625" style="68" customWidth="1"/>
    <col min="1528" max="1528" width="3.44140625" style="68" customWidth="1"/>
    <col min="1529" max="1529" width="2.6640625" style="68" customWidth="1"/>
    <col min="1530" max="1530" width="3.44140625" style="68" customWidth="1"/>
    <col min="1531" max="1531" width="3.109375" style="68" customWidth="1"/>
    <col min="1532" max="1532" width="5" style="68" customWidth="1"/>
    <col min="1533" max="1533" width="1.6640625" style="68" customWidth="1"/>
    <col min="1534" max="1534" width="4.88671875" style="68" customWidth="1"/>
    <col min="1535" max="1535" width="1.33203125" style="68" customWidth="1"/>
    <col min="1536" max="1536" width="5.33203125" style="68" customWidth="1"/>
    <col min="1537" max="1537" width="0.88671875" style="68" customWidth="1"/>
    <col min="1538" max="1538" width="3" style="68" customWidth="1"/>
    <col min="1539" max="1539" width="3.44140625" style="68" customWidth="1"/>
    <col min="1540" max="1540" width="10.88671875" style="68" customWidth="1"/>
    <col min="1541" max="1541" width="14" style="68" customWidth="1"/>
    <col min="1542" max="1542" width="17.109375" style="68" customWidth="1"/>
    <col min="1543" max="1543" width="15.5546875" style="68" customWidth="1"/>
    <col min="1544" max="1544" width="13.33203125" style="68" customWidth="1"/>
    <col min="1545" max="1545" width="12.33203125" style="68" customWidth="1"/>
    <col min="1546" max="1546" width="13.44140625" style="68" customWidth="1"/>
    <col min="1547" max="1547" width="51.109375" style="68" customWidth="1"/>
    <col min="1548" max="1548" width="59" style="68" customWidth="1"/>
    <col min="1549" max="1549" width="60.88671875" style="68" customWidth="1"/>
    <col min="1550" max="1550" width="42.44140625" style="68" customWidth="1"/>
    <col min="1551" max="1551" width="15.44140625" style="68" customWidth="1"/>
    <col min="1552" max="1552" width="19" style="68" customWidth="1"/>
    <col min="1553" max="1769" width="9.109375" style="68"/>
    <col min="1770" max="1770" width="2.44140625" style="68" customWidth="1"/>
    <col min="1771" max="1771" width="40.33203125" style="68" customWidth="1"/>
    <col min="1772" max="1772" width="7.5546875" style="68" customWidth="1"/>
    <col min="1773" max="1773" width="4.33203125" style="68" customWidth="1"/>
    <col min="1774" max="1774" width="3" style="68" customWidth="1"/>
    <col min="1775" max="1775" width="5.109375" style="68" customWidth="1"/>
    <col min="1776" max="1776" width="1.109375" style="68" customWidth="1"/>
    <col min="1777" max="1777" width="3.44140625" style="68" customWidth="1"/>
    <col min="1778" max="1778" width="3" style="68" customWidth="1"/>
    <col min="1779" max="1779" width="4" style="68" customWidth="1"/>
    <col min="1780" max="1780" width="3.109375" style="68" customWidth="1"/>
    <col min="1781" max="1781" width="6.109375" style="68" customWidth="1"/>
    <col min="1782" max="1782" width="4.33203125" style="68" customWidth="1"/>
    <col min="1783" max="1783" width="1.6640625" style="68" customWidth="1"/>
    <col min="1784" max="1784" width="3.44140625" style="68" customWidth="1"/>
    <col min="1785" max="1785" width="2.6640625" style="68" customWidth="1"/>
    <col min="1786" max="1786" width="3.44140625" style="68" customWidth="1"/>
    <col min="1787" max="1787" width="3.109375" style="68" customWidth="1"/>
    <col min="1788" max="1788" width="5" style="68" customWidth="1"/>
    <col min="1789" max="1789" width="1.6640625" style="68" customWidth="1"/>
    <col min="1790" max="1790" width="4.88671875" style="68" customWidth="1"/>
    <col min="1791" max="1791" width="1.33203125" style="68" customWidth="1"/>
    <col min="1792" max="1792" width="5.33203125" style="68" customWidth="1"/>
    <col min="1793" max="1793" width="0.88671875" style="68" customWidth="1"/>
    <col min="1794" max="1794" width="3" style="68" customWidth="1"/>
    <col min="1795" max="1795" width="3.44140625" style="68" customWidth="1"/>
    <col min="1796" max="1796" width="10.88671875" style="68" customWidth="1"/>
    <col min="1797" max="1797" width="14" style="68" customWidth="1"/>
    <col min="1798" max="1798" width="17.109375" style="68" customWidth="1"/>
    <col min="1799" max="1799" width="15.5546875" style="68" customWidth="1"/>
    <col min="1800" max="1800" width="13.33203125" style="68" customWidth="1"/>
    <col min="1801" max="1801" width="12.33203125" style="68" customWidth="1"/>
    <col min="1802" max="1802" width="13.44140625" style="68" customWidth="1"/>
    <col min="1803" max="1803" width="51.109375" style="68" customWidth="1"/>
    <col min="1804" max="1804" width="59" style="68" customWidth="1"/>
    <col min="1805" max="1805" width="60.88671875" style="68" customWidth="1"/>
    <col min="1806" max="1806" width="42.44140625" style="68" customWidth="1"/>
    <col min="1807" max="1807" width="15.44140625" style="68" customWidth="1"/>
    <col min="1808" max="1808" width="19" style="68" customWidth="1"/>
    <col min="1809" max="2025" width="9.109375" style="68"/>
    <col min="2026" max="2026" width="2.44140625" style="68" customWidth="1"/>
    <col min="2027" max="2027" width="40.33203125" style="68" customWidth="1"/>
    <col min="2028" max="2028" width="7.5546875" style="68" customWidth="1"/>
    <col min="2029" max="2029" width="4.33203125" style="68" customWidth="1"/>
    <col min="2030" max="2030" width="3" style="68" customWidth="1"/>
    <col min="2031" max="2031" width="5.109375" style="68" customWidth="1"/>
    <col min="2032" max="2032" width="1.109375" style="68" customWidth="1"/>
    <col min="2033" max="2033" width="3.44140625" style="68" customWidth="1"/>
    <col min="2034" max="2034" width="3" style="68" customWidth="1"/>
    <col min="2035" max="2035" width="4" style="68" customWidth="1"/>
    <col min="2036" max="2036" width="3.109375" style="68" customWidth="1"/>
    <col min="2037" max="2037" width="6.109375" style="68" customWidth="1"/>
    <col min="2038" max="2038" width="4.33203125" style="68" customWidth="1"/>
    <col min="2039" max="2039" width="1.6640625" style="68" customWidth="1"/>
    <col min="2040" max="2040" width="3.44140625" style="68" customWidth="1"/>
    <col min="2041" max="2041" width="2.6640625" style="68" customWidth="1"/>
    <col min="2042" max="2042" width="3.44140625" style="68" customWidth="1"/>
    <col min="2043" max="2043" width="3.109375" style="68" customWidth="1"/>
    <col min="2044" max="2044" width="5" style="68" customWidth="1"/>
    <col min="2045" max="2045" width="1.6640625" style="68" customWidth="1"/>
    <col min="2046" max="2046" width="4.88671875" style="68" customWidth="1"/>
    <col min="2047" max="2047" width="1.33203125" style="68" customWidth="1"/>
    <col min="2048" max="2048" width="5.33203125" style="68" customWidth="1"/>
    <col min="2049" max="2049" width="0.88671875" style="68" customWidth="1"/>
    <col min="2050" max="2050" width="3" style="68" customWidth="1"/>
    <col min="2051" max="2051" width="3.44140625" style="68" customWidth="1"/>
    <col min="2052" max="2052" width="10.88671875" style="68" customWidth="1"/>
    <col min="2053" max="2053" width="14" style="68" customWidth="1"/>
    <col min="2054" max="2054" width="17.109375" style="68" customWidth="1"/>
    <col min="2055" max="2055" width="15.5546875" style="68" customWidth="1"/>
    <col min="2056" max="2056" width="13.33203125" style="68" customWidth="1"/>
    <col min="2057" max="2057" width="12.33203125" style="68" customWidth="1"/>
    <col min="2058" max="2058" width="13.44140625" style="68" customWidth="1"/>
    <col min="2059" max="2059" width="51.109375" style="68" customWidth="1"/>
    <col min="2060" max="2060" width="59" style="68" customWidth="1"/>
    <col min="2061" max="2061" width="60.88671875" style="68" customWidth="1"/>
    <col min="2062" max="2062" width="42.44140625" style="68" customWidth="1"/>
    <col min="2063" max="2063" width="15.44140625" style="68" customWidth="1"/>
    <col min="2064" max="2064" width="19" style="68" customWidth="1"/>
    <col min="2065" max="2281" width="9.109375" style="68"/>
    <col min="2282" max="2282" width="2.44140625" style="68" customWidth="1"/>
    <col min="2283" max="2283" width="40.33203125" style="68" customWidth="1"/>
    <col min="2284" max="2284" width="7.5546875" style="68" customWidth="1"/>
    <col min="2285" max="2285" width="4.33203125" style="68" customWidth="1"/>
    <col min="2286" max="2286" width="3" style="68" customWidth="1"/>
    <col min="2287" max="2287" width="5.109375" style="68" customWidth="1"/>
    <col min="2288" max="2288" width="1.109375" style="68" customWidth="1"/>
    <col min="2289" max="2289" width="3.44140625" style="68" customWidth="1"/>
    <col min="2290" max="2290" width="3" style="68" customWidth="1"/>
    <col min="2291" max="2291" width="4" style="68" customWidth="1"/>
    <col min="2292" max="2292" width="3.109375" style="68" customWidth="1"/>
    <col min="2293" max="2293" width="6.109375" style="68" customWidth="1"/>
    <col min="2294" max="2294" width="4.33203125" style="68" customWidth="1"/>
    <col min="2295" max="2295" width="1.6640625" style="68" customWidth="1"/>
    <col min="2296" max="2296" width="3.44140625" style="68" customWidth="1"/>
    <col min="2297" max="2297" width="2.6640625" style="68" customWidth="1"/>
    <col min="2298" max="2298" width="3.44140625" style="68" customWidth="1"/>
    <col min="2299" max="2299" width="3.109375" style="68" customWidth="1"/>
    <col min="2300" max="2300" width="5" style="68" customWidth="1"/>
    <col min="2301" max="2301" width="1.6640625" style="68" customWidth="1"/>
    <col min="2302" max="2302" width="4.88671875" style="68" customWidth="1"/>
    <col min="2303" max="2303" width="1.33203125" style="68" customWidth="1"/>
    <col min="2304" max="2304" width="5.33203125" style="68" customWidth="1"/>
    <col min="2305" max="2305" width="0.88671875" style="68" customWidth="1"/>
    <col min="2306" max="2306" width="3" style="68" customWidth="1"/>
    <col min="2307" max="2307" width="3.44140625" style="68" customWidth="1"/>
    <col min="2308" max="2308" width="10.88671875" style="68" customWidth="1"/>
    <col min="2309" max="2309" width="14" style="68" customWidth="1"/>
    <col min="2310" max="2310" width="17.109375" style="68" customWidth="1"/>
    <col min="2311" max="2311" width="15.5546875" style="68" customWidth="1"/>
    <col min="2312" max="2312" width="13.33203125" style="68" customWidth="1"/>
    <col min="2313" max="2313" width="12.33203125" style="68" customWidth="1"/>
    <col min="2314" max="2314" width="13.44140625" style="68" customWidth="1"/>
    <col min="2315" max="2315" width="51.109375" style="68" customWidth="1"/>
    <col min="2316" max="2316" width="59" style="68" customWidth="1"/>
    <col min="2317" max="2317" width="60.88671875" style="68" customWidth="1"/>
    <col min="2318" max="2318" width="42.44140625" style="68" customWidth="1"/>
    <col min="2319" max="2319" width="15.44140625" style="68" customWidth="1"/>
    <col min="2320" max="2320" width="19" style="68" customWidth="1"/>
    <col min="2321" max="2537" width="9.109375" style="68"/>
    <col min="2538" max="2538" width="2.44140625" style="68" customWidth="1"/>
    <col min="2539" max="2539" width="40.33203125" style="68" customWidth="1"/>
    <col min="2540" max="2540" width="7.5546875" style="68" customWidth="1"/>
    <col min="2541" max="2541" width="4.33203125" style="68" customWidth="1"/>
    <col min="2542" max="2542" width="3" style="68" customWidth="1"/>
    <col min="2543" max="2543" width="5.109375" style="68" customWidth="1"/>
    <col min="2544" max="2544" width="1.109375" style="68" customWidth="1"/>
    <col min="2545" max="2545" width="3.44140625" style="68" customWidth="1"/>
    <col min="2546" max="2546" width="3" style="68" customWidth="1"/>
    <col min="2547" max="2547" width="4" style="68" customWidth="1"/>
    <col min="2548" max="2548" width="3.109375" style="68" customWidth="1"/>
    <col min="2549" max="2549" width="6.109375" style="68" customWidth="1"/>
    <col min="2550" max="2550" width="4.33203125" style="68" customWidth="1"/>
    <col min="2551" max="2551" width="1.6640625" style="68" customWidth="1"/>
    <col min="2552" max="2552" width="3.44140625" style="68" customWidth="1"/>
    <col min="2553" max="2553" width="2.6640625" style="68" customWidth="1"/>
    <col min="2554" max="2554" width="3.44140625" style="68" customWidth="1"/>
    <col min="2555" max="2555" width="3.109375" style="68" customWidth="1"/>
    <col min="2556" max="2556" width="5" style="68" customWidth="1"/>
    <col min="2557" max="2557" width="1.6640625" style="68" customWidth="1"/>
    <col min="2558" max="2558" width="4.88671875" style="68" customWidth="1"/>
    <col min="2559" max="2559" width="1.33203125" style="68" customWidth="1"/>
    <col min="2560" max="2560" width="5.33203125" style="68" customWidth="1"/>
    <col min="2561" max="2561" width="0.88671875" style="68" customWidth="1"/>
    <col min="2562" max="2562" width="3" style="68" customWidth="1"/>
    <col min="2563" max="2563" width="3.44140625" style="68" customWidth="1"/>
    <col min="2564" max="2564" width="10.88671875" style="68" customWidth="1"/>
    <col min="2565" max="2565" width="14" style="68" customWidth="1"/>
    <col min="2566" max="2566" width="17.109375" style="68" customWidth="1"/>
    <col min="2567" max="2567" width="15.5546875" style="68" customWidth="1"/>
    <col min="2568" max="2568" width="13.33203125" style="68" customWidth="1"/>
    <col min="2569" max="2569" width="12.33203125" style="68" customWidth="1"/>
    <col min="2570" max="2570" width="13.44140625" style="68" customWidth="1"/>
    <col min="2571" max="2571" width="51.109375" style="68" customWidth="1"/>
    <col min="2572" max="2572" width="59" style="68" customWidth="1"/>
    <col min="2573" max="2573" width="60.88671875" style="68" customWidth="1"/>
    <col min="2574" max="2574" width="42.44140625" style="68" customWidth="1"/>
    <col min="2575" max="2575" width="15.44140625" style="68" customWidth="1"/>
    <col min="2576" max="2576" width="19" style="68" customWidth="1"/>
    <col min="2577" max="2793" width="9.109375" style="68"/>
    <col min="2794" max="2794" width="2.44140625" style="68" customWidth="1"/>
    <col min="2795" max="2795" width="40.33203125" style="68" customWidth="1"/>
    <col min="2796" max="2796" width="7.5546875" style="68" customWidth="1"/>
    <col min="2797" max="2797" width="4.33203125" style="68" customWidth="1"/>
    <col min="2798" max="2798" width="3" style="68" customWidth="1"/>
    <col min="2799" max="2799" width="5.109375" style="68" customWidth="1"/>
    <col min="2800" max="2800" width="1.109375" style="68" customWidth="1"/>
    <col min="2801" max="2801" width="3.44140625" style="68" customWidth="1"/>
    <col min="2802" max="2802" width="3" style="68" customWidth="1"/>
    <col min="2803" max="2803" width="4" style="68" customWidth="1"/>
    <col min="2804" max="2804" width="3.109375" style="68" customWidth="1"/>
    <col min="2805" max="2805" width="6.109375" style="68" customWidth="1"/>
    <col min="2806" max="2806" width="4.33203125" style="68" customWidth="1"/>
    <col min="2807" max="2807" width="1.6640625" style="68" customWidth="1"/>
    <col min="2808" max="2808" width="3.44140625" style="68" customWidth="1"/>
    <col min="2809" max="2809" width="2.6640625" style="68" customWidth="1"/>
    <col min="2810" max="2810" width="3.44140625" style="68" customWidth="1"/>
    <col min="2811" max="2811" width="3.109375" style="68" customWidth="1"/>
    <col min="2812" max="2812" width="5" style="68" customWidth="1"/>
    <col min="2813" max="2813" width="1.6640625" style="68" customWidth="1"/>
    <col min="2814" max="2814" width="4.88671875" style="68" customWidth="1"/>
    <col min="2815" max="2815" width="1.33203125" style="68" customWidth="1"/>
    <col min="2816" max="2816" width="5.33203125" style="68" customWidth="1"/>
    <col min="2817" max="2817" width="0.88671875" style="68" customWidth="1"/>
    <col min="2818" max="2818" width="3" style="68" customWidth="1"/>
    <col min="2819" max="2819" width="3.44140625" style="68" customWidth="1"/>
    <col min="2820" max="2820" width="10.88671875" style="68" customWidth="1"/>
    <col min="2821" max="2821" width="14" style="68" customWidth="1"/>
    <col min="2822" max="2822" width="17.109375" style="68" customWidth="1"/>
    <col min="2823" max="2823" width="15.5546875" style="68" customWidth="1"/>
    <col min="2824" max="2824" width="13.33203125" style="68" customWidth="1"/>
    <col min="2825" max="2825" width="12.33203125" style="68" customWidth="1"/>
    <col min="2826" max="2826" width="13.44140625" style="68" customWidth="1"/>
    <col min="2827" max="2827" width="51.109375" style="68" customWidth="1"/>
    <col min="2828" max="2828" width="59" style="68" customWidth="1"/>
    <col min="2829" max="2829" width="60.88671875" style="68" customWidth="1"/>
    <col min="2830" max="2830" width="42.44140625" style="68" customWidth="1"/>
    <col min="2831" max="2831" width="15.44140625" style="68" customWidth="1"/>
    <col min="2832" max="2832" width="19" style="68" customWidth="1"/>
    <col min="2833" max="3049" width="9.109375" style="68"/>
    <col min="3050" max="3050" width="2.44140625" style="68" customWidth="1"/>
    <col min="3051" max="3051" width="40.33203125" style="68" customWidth="1"/>
    <col min="3052" max="3052" width="7.5546875" style="68" customWidth="1"/>
    <col min="3053" max="3053" width="4.33203125" style="68" customWidth="1"/>
    <col min="3054" max="3054" width="3" style="68" customWidth="1"/>
    <col min="3055" max="3055" width="5.109375" style="68" customWidth="1"/>
    <col min="3056" max="3056" width="1.109375" style="68" customWidth="1"/>
    <col min="3057" max="3057" width="3.44140625" style="68" customWidth="1"/>
    <col min="3058" max="3058" width="3" style="68" customWidth="1"/>
    <col min="3059" max="3059" width="4" style="68" customWidth="1"/>
    <col min="3060" max="3060" width="3.109375" style="68" customWidth="1"/>
    <col min="3061" max="3061" width="6.109375" style="68" customWidth="1"/>
    <col min="3062" max="3062" width="4.33203125" style="68" customWidth="1"/>
    <col min="3063" max="3063" width="1.6640625" style="68" customWidth="1"/>
    <col min="3064" max="3064" width="3.44140625" style="68" customWidth="1"/>
    <col min="3065" max="3065" width="2.6640625" style="68" customWidth="1"/>
    <col min="3066" max="3066" width="3.44140625" style="68" customWidth="1"/>
    <col min="3067" max="3067" width="3.109375" style="68" customWidth="1"/>
    <col min="3068" max="3068" width="5" style="68" customWidth="1"/>
    <col min="3069" max="3069" width="1.6640625" style="68" customWidth="1"/>
    <col min="3070" max="3070" width="4.88671875" style="68" customWidth="1"/>
    <col min="3071" max="3071" width="1.33203125" style="68" customWidth="1"/>
    <col min="3072" max="3072" width="5.33203125" style="68" customWidth="1"/>
    <col min="3073" max="3073" width="0.88671875" style="68" customWidth="1"/>
    <col min="3074" max="3074" width="3" style="68" customWidth="1"/>
    <col min="3075" max="3075" width="3.44140625" style="68" customWidth="1"/>
    <col min="3076" max="3076" width="10.88671875" style="68" customWidth="1"/>
    <col min="3077" max="3077" width="14" style="68" customWidth="1"/>
    <col min="3078" max="3078" width="17.109375" style="68" customWidth="1"/>
    <col min="3079" max="3079" width="15.5546875" style="68" customWidth="1"/>
    <col min="3080" max="3080" width="13.33203125" style="68" customWidth="1"/>
    <col min="3081" max="3081" width="12.33203125" style="68" customWidth="1"/>
    <col min="3082" max="3082" width="13.44140625" style="68" customWidth="1"/>
    <col min="3083" max="3083" width="51.109375" style="68" customWidth="1"/>
    <col min="3084" max="3084" width="59" style="68" customWidth="1"/>
    <col min="3085" max="3085" width="60.88671875" style="68" customWidth="1"/>
    <col min="3086" max="3086" width="42.44140625" style="68" customWidth="1"/>
    <col min="3087" max="3087" width="15.44140625" style="68" customWidth="1"/>
    <col min="3088" max="3088" width="19" style="68" customWidth="1"/>
    <col min="3089" max="3305" width="9.109375" style="68"/>
    <col min="3306" max="3306" width="2.44140625" style="68" customWidth="1"/>
    <col min="3307" max="3307" width="40.33203125" style="68" customWidth="1"/>
    <col min="3308" max="3308" width="7.5546875" style="68" customWidth="1"/>
    <col min="3309" max="3309" width="4.33203125" style="68" customWidth="1"/>
    <col min="3310" max="3310" width="3" style="68" customWidth="1"/>
    <col min="3311" max="3311" width="5.109375" style="68" customWidth="1"/>
    <col min="3312" max="3312" width="1.109375" style="68" customWidth="1"/>
    <col min="3313" max="3313" width="3.44140625" style="68" customWidth="1"/>
    <col min="3314" max="3314" width="3" style="68" customWidth="1"/>
    <col min="3315" max="3315" width="4" style="68" customWidth="1"/>
    <col min="3316" max="3316" width="3.109375" style="68" customWidth="1"/>
    <col min="3317" max="3317" width="6.109375" style="68" customWidth="1"/>
    <col min="3318" max="3318" width="4.33203125" style="68" customWidth="1"/>
    <col min="3319" max="3319" width="1.6640625" style="68" customWidth="1"/>
    <col min="3320" max="3320" width="3.44140625" style="68" customWidth="1"/>
    <col min="3321" max="3321" width="2.6640625" style="68" customWidth="1"/>
    <col min="3322" max="3322" width="3.44140625" style="68" customWidth="1"/>
    <col min="3323" max="3323" width="3.109375" style="68" customWidth="1"/>
    <col min="3324" max="3324" width="5" style="68" customWidth="1"/>
    <col min="3325" max="3325" width="1.6640625" style="68" customWidth="1"/>
    <col min="3326" max="3326" width="4.88671875" style="68" customWidth="1"/>
    <col min="3327" max="3327" width="1.33203125" style="68" customWidth="1"/>
    <col min="3328" max="3328" width="5.33203125" style="68" customWidth="1"/>
    <col min="3329" max="3329" width="0.88671875" style="68" customWidth="1"/>
    <col min="3330" max="3330" width="3" style="68" customWidth="1"/>
    <col min="3331" max="3331" width="3.44140625" style="68" customWidth="1"/>
    <col min="3332" max="3332" width="10.88671875" style="68" customWidth="1"/>
    <col min="3333" max="3333" width="14" style="68" customWidth="1"/>
    <col min="3334" max="3334" width="17.109375" style="68" customWidth="1"/>
    <col min="3335" max="3335" width="15.5546875" style="68" customWidth="1"/>
    <col min="3336" max="3336" width="13.33203125" style="68" customWidth="1"/>
    <col min="3337" max="3337" width="12.33203125" style="68" customWidth="1"/>
    <col min="3338" max="3338" width="13.44140625" style="68" customWidth="1"/>
    <col min="3339" max="3339" width="51.109375" style="68" customWidth="1"/>
    <col min="3340" max="3340" width="59" style="68" customWidth="1"/>
    <col min="3341" max="3341" width="60.88671875" style="68" customWidth="1"/>
    <col min="3342" max="3342" width="42.44140625" style="68" customWidth="1"/>
    <col min="3343" max="3343" width="15.44140625" style="68" customWidth="1"/>
    <col min="3344" max="3344" width="19" style="68" customWidth="1"/>
    <col min="3345" max="3561" width="9.109375" style="68"/>
    <col min="3562" max="3562" width="2.44140625" style="68" customWidth="1"/>
    <col min="3563" max="3563" width="40.33203125" style="68" customWidth="1"/>
    <col min="3564" max="3564" width="7.5546875" style="68" customWidth="1"/>
    <col min="3565" max="3565" width="4.33203125" style="68" customWidth="1"/>
    <col min="3566" max="3566" width="3" style="68" customWidth="1"/>
    <col min="3567" max="3567" width="5.109375" style="68" customWidth="1"/>
    <col min="3568" max="3568" width="1.109375" style="68" customWidth="1"/>
    <col min="3569" max="3569" width="3.44140625" style="68" customWidth="1"/>
    <col min="3570" max="3570" width="3" style="68" customWidth="1"/>
    <col min="3571" max="3571" width="4" style="68" customWidth="1"/>
    <col min="3572" max="3572" width="3.109375" style="68" customWidth="1"/>
    <col min="3573" max="3573" width="6.109375" style="68" customWidth="1"/>
    <col min="3574" max="3574" width="4.33203125" style="68" customWidth="1"/>
    <col min="3575" max="3575" width="1.6640625" style="68" customWidth="1"/>
    <col min="3576" max="3576" width="3.44140625" style="68" customWidth="1"/>
    <col min="3577" max="3577" width="2.6640625" style="68" customWidth="1"/>
    <col min="3578" max="3578" width="3.44140625" style="68" customWidth="1"/>
    <col min="3579" max="3579" width="3.109375" style="68" customWidth="1"/>
    <col min="3580" max="3580" width="5" style="68" customWidth="1"/>
    <col min="3581" max="3581" width="1.6640625" style="68" customWidth="1"/>
    <col min="3582" max="3582" width="4.88671875" style="68" customWidth="1"/>
    <col min="3583" max="3583" width="1.33203125" style="68" customWidth="1"/>
    <col min="3584" max="3584" width="5.33203125" style="68" customWidth="1"/>
    <col min="3585" max="3585" width="0.88671875" style="68" customWidth="1"/>
    <col min="3586" max="3586" width="3" style="68" customWidth="1"/>
    <col min="3587" max="3587" width="3.44140625" style="68" customWidth="1"/>
    <col min="3588" max="3588" width="10.88671875" style="68" customWidth="1"/>
    <col min="3589" max="3589" width="14" style="68" customWidth="1"/>
    <col min="3590" max="3590" width="17.109375" style="68" customWidth="1"/>
    <col min="3591" max="3591" width="15.5546875" style="68" customWidth="1"/>
    <col min="3592" max="3592" width="13.33203125" style="68" customWidth="1"/>
    <col min="3593" max="3593" width="12.33203125" style="68" customWidth="1"/>
    <col min="3594" max="3594" width="13.44140625" style="68" customWidth="1"/>
    <col min="3595" max="3595" width="51.109375" style="68" customWidth="1"/>
    <col min="3596" max="3596" width="59" style="68" customWidth="1"/>
    <col min="3597" max="3597" width="60.88671875" style="68" customWidth="1"/>
    <col min="3598" max="3598" width="42.44140625" style="68" customWidth="1"/>
    <col min="3599" max="3599" width="15.44140625" style="68" customWidth="1"/>
    <col min="3600" max="3600" width="19" style="68" customWidth="1"/>
    <col min="3601" max="3817" width="9.109375" style="68"/>
    <col min="3818" max="3818" width="2.44140625" style="68" customWidth="1"/>
    <col min="3819" max="3819" width="40.33203125" style="68" customWidth="1"/>
    <col min="3820" max="3820" width="7.5546875" style="68" customWidth="1"/>
    <col min="3821" max="3821" width="4.33203125" style="68" customWidth="1"/>
    <col min="3822" max="3822" width="3" style="68" customWidth="1"/>
    <col min="3823" max="3823" width="5.109375" style="68" customWidth="1"/>
    <col min="3824" max="3824" width="1.109375" style="68" customWidth="1"/>
    <col min="3825" max="3825" width="3.44140625" style="68" customWidth="1"/>
    <col min="3826" max="3826" width="3" style="68" customWidth="1"/>
    <col min="3827" max="3827" width="4" style="68" customWidth="1"/>
    <col min="3828" max="3828" width="3.109375" style="68" customWidth="1"/>
    <col min="3829" max="3829" width="6.109375" style="68" customWidth="1"/>
    <col min="3830" max="3830" width="4.33203125" style="68" customWidth="1"/>
    <col min="3831" max="3831" width="1.6640625" style="68" customWidth="1"/>
    <col min="3832" max="3832" width="3.44140625" style="68" customWidth="1"/>
    <col min="3833" max="3833" width="2.6640625" style="68" customWidth="1"/>
    <col min="3834" max="3834" width="3.44140625" style="68" customWidth="1"/>
    <col min="3835" max="3835" width="3.109375" style="68" customWidth="1"/>
    <col min="3836" max="3836" width="5" style="68" customWidth="1"/>
    <col min="3837" max="3837" width="1.6640625" style="68" customWidth="1"/>
    <col min="3838" max="3838" width="4.88671875" style="68" customWidth="1"/>
    <col min="3839" max="3839" width="1.33203125" style="68" customWidth="1"/>
    <col min="3840" max="3840" width="5.33203125" style="68" customWidth="1"/>
    <col min="3841" max="3841" width="0.88671875" style="68" customWidth="1"/>
    <col min="3842" max="3842" width="3" style="68" customWidth="1"/>
    <col min="3843" max="3843" width="3.44140625" style="68" customWidth="1"/>
    <col min="3844" max="3844" width="10.88671875" style="68" customWidth="1"/>
    <col min="3845" max="3845" width="14" style="68" customWidth="1"/>
    <col min="3846" max="3846" width="17.109375" style="68" customWidth="1"/>
    <col min="3847" max="3847" width="15.5546875" style="68" customWidth="1"/>
    <col min="3848" max="3848" width="13.33203125" style="68" customWidth="1"/>
    <col min="3849" max="3849" width="12.33203125" style="68" customWidth="1"/>
    <col min="3850" max="3850" width="13.44140625" style="68" customWidth="1"/>
    <col min="3851" max="3851" width="51.109375" style="68" customWidth="1"/>
    <col min="3852" max="3852" width="59" style="68" customWidth="1"/>
    <col min="3853" max="3853" width="60.88671875" style="68" customWidth="1"/>
    <col min="3854" max="3854" width="42.44140625" style="68" customWidth="1"/>
    <col min="3855" max="3855" width="15.44140625" style="68" customWidth="1"/>
    <col min="3856" max="3856" width="19" style="68" customWidth="1"/>
    <col min="3857" max="4073" width="9.109375" style="68"/>
    <col min="4074" max="4074" width="2.44140625" style="68" customWidth="1"/>
    <col min="4075" max="4075" width="40.33203125" style="68" customWidth="1"/>
    <col min="4076" max="4076" width="7.5546875" style="68" customWidth="1"/>
    <col min="4077" max="4077" width="4.33203125" style="68" customWidth="1"/>
    <col min="4078" max="4078" width="3" style="68" customWidth="1"/>
    <col min="4079" max="4079" width="5.109375" style="68" customWidth="1"/>
    <col min="4080" max="4080" width="1.109375" style="68" customWidth="1"/>
    <col min="4081" max="4081" width="3.44140625" style="68" customWidth="1"/>
    <col min="4082" max="4082" width="3" style="68" customWidth="1"/>
    <col min="4083" max="4083" width="4" style="68" customWidth="1"/>
    <col min="4084" max="4084" width="3.109375" style="68" customWidth="1"/>
    <col min="4085" max="4085" width="6.109375" style="68" customWidth="1"/>
    <col min="4086" max="4086" width="4.33203125" style="68" customWidth="1"/>
    <col min="4087" max="4087" width="1.6640625" style="68" customWidth="1"/>
    <col min="4088" max="4088" width="3.44140625" style="68" customWidth="1"/>
    <col min="4089" max="4089" width="2.6640625" style="68" customWidth="1"/>
    <col min="4090" max="4090" width="3.44140625" style="68" customWidth="1"/>
    <col min="4091" max="4091" width="3.109375" style="68" customWidth="1"/>
    <col min="4092" max="4092" width="5" style="68" customWidth="1"/>
    <col min="4093" max="4093" width="1.6640625" style="68" customWidth="1"/>
    <col min="4094" max="4094" width="4.88671875" style="68" customWidth="1"/>
    <col min="4095" max="4095" width="1.33203125" style="68" customWidth="1"/>
    <col min="4096" max="4096" width="5.33203125" style="68" customWidth="1"/>
    <col min="4097" max="4097" width="0.88671875" style="68" customWidth="1"/>
    <col min="4098" max="4098" width="3" style="68" customWidth="1"/>
    <col min="4099" max="4099" width="3.44140625" style="68" customWidth="1"/>
    <col min="4100" max="4100" width="10.88671875" style="68" customWidth="1"/>
    <col min="4101" max="4101" width="14" style="68" customWidth="1"/>
    <col min="4102" max="4102" width="17.109375" style="68" customWidth="1"/>
    <col min="4103" max="4103" width="15.5546875" style="68" customWidth="1"/>
    <col min="4104" max="4104" width="13.33203125" style="68" customWidth="1"/>
    <col min="4105" max="4105" width="12.33203125" style="68" customWidth="1"/>
    <col min="4106" max="4106" width="13.44140625" style="68" customWidth="1"/>
    <col min="4107" max="4107" width="51.109375" style="68" customWidth="1"/>
    <col min="4108" max="4108" width="59" style="68" customWidth="1"/>
    <col min="4109" max="4109" width="60.88671875" style="68" customWidth="1"/>
    <col min="4110" max="4110" width="42.44140625" style="68" customWidth="1"/>
    <col min="4111" max="4111" width="15.44140625" style="68" customWidth="1"/>
    <col min="4112" max="4112" width="19" style="68" customWidth="1"/>
    <col min="4113" max="4329" width="9.109375" style="68"/>
    <col min="4330" max="4330" width="2.44140625" style="68" customWidth="1"/>
    <col min="4331" max="4331" width="40.33203125" style="68" customWidth="1"/>
    <col min="4332" max="4332" width="7.5546875" style="68" customWidth="1"/>
    <col min="4333" max="4333" width="4.33203125" style="68" customWidth="1"/>
    <col min="4334" max="4334" width="3" style="68" customWidth="1"/>
    <col min="4335" max="4335" width="5.109375" style="68" customWidth="1"/>
    <col min="4336" max="4336" width="1.109375" style="68" customWidth="1"/>
    <col min="4337" max="4337" width="3.44140625" style="68" customWidth="1"/>
    <col min="4338" max="4338" width="3" style="68" customWidth="1"/>
    <col min="4339" max="4339" width="4" style="68" customWidth="1"/>
    <col min="4340" max="4340" width="3.109375" style="68" customWidth="1"/>
    <col min="4341" max="4341" width="6.109375" style="68" customWidth="1"/>
    <col min="4342" max="4342" width="4.33203125" style="68" customWidth="1"/>
    <col min="4343" max="4343" width="1.6640625" style="68" customWidth="1"/>
    <col min="4344" max="4344" width="3.44140625" style="68" customWidth="1"/>
    <col min="4345" max="4345" width="2.6640625" style="68" customWidth="1"/>
    <col min="4346" max="4346" width="3.44140625" style="68" customWidth="1"/>
    <col min="4347" max="4347" width="3.109375" style="68" customWidth="1"/>
    <col min="4348" max="4348" width="5" style="68" customWidth="1"/>
    <col min="4349" max="4349" width="1.6640625" style="68" customWidth="1"/>
    <col min="4350" max="4350" width="4.88671875" style="68" customWidth="1"/>
    <col min="4351" max="4351" width="1.33203125" style="68" customWidth="1"/>
    <col min="4352" max="4352" width="5.33203125" style="68" customWidth="1"/>
    <col min="4353" max="4353" width="0.88671875" style="68" customWidth="1"/>
    <col min="4354" max="4354" width="3" style="68" customWidth="1"/>
    <col min="4355" max="4355" width="3.44140625" style="68" customWidth="1"/>
    <col min="4356" max="4356" width="10.88671875" style="68" customWidth="1"/>
    <col min="4357" max="4357" width="14" style="68" customWidth="1"/>
    <col min="4358" max="4358" width="17.109375" style="68" customWidth="1"/>
    <col min="4359" max="4359" width="15.5546875" style="68" customWidth="1"/>
    <col min="4360" max="4360" width="13.33203125" style="68" customWidth="1"/>
    <col min="4361" max="4361" width="12.33203125" style="68" customWidth="1"/>
    <col min="4362" max="4362" width="13.44140625" style="68" customWidth="1"/>
    <col min="4363" max="4363" width="51.109375" style="68" customWidth="1"/>
    <col min="4364" max="4364" width="59" style="68" customWidth="1"/>
    <col min="4365" max="4365" width="60.88671875" style="68" customWidth="1"/>
    <col min="4366" max="4366" width="42.44140625" style="68" customWidth="1"/>
    <col min="4367" max="4367" width="15.44140625" style="68" customWidth="1"/>
    <col min="4368" max="4368" width="19" style="68" customWidth="1"/>
    <col min="4369" max="4585" width="9.109375" style="68"/>
    <col min="4586" max="4586" width="2.44140625" style="68" customWidth="1"/>
    <col min="4587" max="4587" width="40.33203125" style="68" customWidth="1"/>
    <col min="4588" max="4588" width="7.5546875" style="68" customWidth="1"/>
    <col min="4589" max="4589" width="4.33203125" style="68" customWidth="1"/>
    <col min="4590" max="4590" width="3" style="68" customWidth="1"/>
    <col min="4591" max="4591" width="5.109375" style="68" customWidth="1"/>
    <col min="4592" max="4592" width="1.109375" style="68" customWidth="1"/>
    <col min="4593" max="4593" width="3.44140625" style="68" customWidth="1"/>
    <col min="4594" max="4594" width="3" style="68" customWidth="1"/>
    <col min="4595" max="4595" width="4" style="68" customWidth="1"/>
    <col min="4596" max="4596" width="3.109375" style="68" customWidth="1"/>
    <col min="4597" max="4597" width="6.109375" style="68" customWidth="1"/>
    <col min="4598" max="4598" width="4.33203125" style="68" customWidth="1"/>
    <col min="4599" max="4599" width="1.6640625" style="68" customWidth="1"/>
    <col min="4600" max="4600" width="3.44140625" style="68" customWidth="1"/>
    <col min="4601" max="4601" width="2.6640625" style="68" customWidth="1"/>
    <col min="4602" max="4602" width="3.44140625" style="68" customWidth="1"/>
    <col min="4603" max="4603" width="3.109375" style="68" customWidth="1"/>
    <col min="4604" max="4604" width="5" style="68" customWidth="1"/>
    <col min="4605" max="4605" width="1.6640625" style="68" customWidth="1"/>
    <col min="4606" max="4606" width="4.88671875" style="68" customWidth="1"/>
    <col min="4607" max="4607" width="1.33203125" style="68" customWidth="1"/>
    <col min="4608" max="4608" width="5.33203125" style="68" customWidth="1"/>
    <col min="4609" max="4609" width="0.88671875" style="68" customWidth="1"/>
    <col min="4610" max="4610" width="3" style="68" customWidth="1"/>
    <col min="4611" max="4611" width="3.44140625" style="68" customWidth="1"/>
    <col min="4612" max="4612" width="10.88671875" style="68" customWidth="1"/>
    <col min="4613" max="4613" width="14" style="68" customWidth="1"/>
    <col min="4614" max="4614" width="17.109375" style="68" customWidth="1"/>
    <col min="4615" max="4615" width="15.5546875" style="68" customWidth="1"/>
    <col min="4616" max="4616" width="13.33203125" style="68" customWidth="1"/>
    <col min="4617" max="4617" width="12.33203125" style="68" customWidth="1"/>
    <col min="4618" max="4618" width="13.44140625" style="68" customWidth="1"/>
    <col min="4619" max="4619" width="51.109375" style="68" customWidth="1"/>
    <col min="4620" max="4620" width="59" style="68" customWidth="1"/>
    <col min="4621" max="4621" width="60.88671875" style="68" customWidth="1"/>
    <col min="4622" max="4622" width="42.44140625" style="68" customWidth="1"/>
    <col min="4623" max="4623" width="15.44140625" style="68" customWidth="1"/>
    <col min="4624" max="4624" width="19" style="68" customWidth="1"/>
    <col min="4625" max="4841" width="9.109375" style="68"/>
    <col min="4842" max="4842" width="2.44140625" style="68" customWidth="1"/>
    <col min="4843" max="4843" width="40.33203125" style="68" customWidth="1"/>
    <col min="4844" max="4844" width="7.5546875" style="68" customWidth="1"/>
    <col min="4845" max="4845" width="4.33203125" style="68" customWidth="1"/>
    <col min="4846" max="4846" width="3" style="68" customWidth="1"/>
    <col min="4847" max="4847" width="5.109375" style="68" customWidth="1"/>
    <col min="4848" max="4848" width="1.109375" style="68" customWidth="1"/>
    <col min="4849" max="4849" width="3.44140625" style="68" customWidth="1"/>
    <col min="4850" max="4850" width="3" style="68" customWidth="1"/>
    <col min="4851" max="4851" width="4" style="68" customWidth="1"/>
    <col min="4852" max="4852" width="3.109375" style="68" customWidth="1"/>
    <col min="4853" max="4853" width="6.109375" style="68" customWidth="1"/>
    <col min="4854" max="4854" width="4.33203125" style="68" customWidth="1"/>
    <col min="4855" max="4855" width="1.6640625" style="68" customWidth="1"/>
    <col min="4856" max="4856" width="3.44140625" style="68" customWidth="1"/>
    <col min="4857" max="4857" width="2.6640625" style="68" customWidth="1"/>
    <col min="4858" max="4858" width="3.44140625" style="68" customWidth="1"/>
    <col min="4859" max="4859" width="3.109375" style="68" customWidth="1"/>
    <col min="4860" max="4860" width="5" style="68" customWidth="1"/>
    <col min="4861" max="4861" width="1.6640625" style="68" customWidth="1"/>
    <col min="4862" max="4862" width="4.88671875" style="68" customWidth="1"/>
    <col min="4863" max="4863" width="1.33203125" style="68" customWidth="1"/>
    <col min="4864" max="4864" width="5.33203125" style="68" customWidth="1"/>
    <col min="4865" max="4865" width="0.88671875" style="68" customWidth="1"/>
    <col min="4866" max="4866" width="3" style="68" customWidth="1"/>
    <col min="4867" max="4867" width="3.44140625" style="68" customWidth="1"/>
    <col min="4868" max="4868" width="10.88671875" style="68" customWidth="1"/>
    <col min="4869" max="4869" width="14" style="68" customWidth="1"/>
    <col min="4870" max="4870" width="17.109375" style="68" customWidth="1"/>
    <col min="4871" max="4871" width="15.5546875" style="68" customWidth="1"/>
    <col min="4872" max="4872" width="13.33203125" style="68" customWidth="1"/>
    <col min="4873" max="4873" width="12.33203125" style="68" customWidth="1"/>
    <col min="4874" max="4874" width="13.44140625" style="68" customWidth="1"/>
    <col min="4875" max="4875" width="51.109375" style="68" customWidth="1"/>
    <col min="4876" max="4876" width="59" style="68" customWidth="1"/>
    <col min="4877" max="4877" width="60.88671875" style="68" customWidth="1"/>
    <col min="4878" max="4878" width="42.44140625" style="68" customWidth="1"/>
    <col min="4879" max="4879" width="15.44140625" style="68" customWidth="1"/>
    <col min="4880" max="4880" width="19" style="68" customWidth="1"/>
    <col min="4881" max="5097" width="9.109375" style="68"/>
    <col min="5098" max="5098" width="2.44140625" style="68" customWidth="1"/>
    <col min="5099" max="5099" width="40.33203125" style="68" customWidth="1"/>
    <col min="5100" max="5100" width="7.5546875" style="68" customWidth="1"/>
    <col min="5101" max="5101" width="4.33203125" style="68" customWidth="1"/>
    <col min="5102" max="5102" width="3" style="68" customWidth="1"/>
    <col min="5103" max="5103" width="5.109375" style="68" customWidth="1"/>
    <col min="5104" max="5104" width="1.109375" style="68" customWidth="1"/>
    <col min="5105" max="5105" width="3.44140625" style="68" customWidth="1"/>
    <col min="5106" max="5106" width="3" style="68" customWidth="1"/>
    <col min="5107" max="5107" width="4" style="68" customWidth="1"/>
    <col min="5108" max="5108" width="3.109375" style="68" customWidth="1"/>
    <col min="5109" max="5109" width="6.109375" style="68" customWidth="1"/>
    <col min="5110" max="5110" width="4.33203125" style="68" customWidth="1"/>
    <col min="5111" max="5111" width="1.6640625" style="68" customWidth="1"/>
    <col min="5112" max="5112" width="3.44140625" style="68" customWidth="1"/>
    <col min="5113" max="5113" width="2.6640625" style="68" customWidth="1"/>
    <col min="5114" max="5114" width="3.44140625" style="68" customWidth="1"/>
    <col min="5115" max="5115" width="3.109375" style="68" customWidth="1"/>
    <col min="5116" max="5116" width="5" style="68" customWidth="1"/>
    <col min="5117" max="5117" width="1.6640625" style="68" customWidth="1"/>
    <col min="5118" max="5118" width="4.88671875" style="68" customWidth="1"/>
    <col min="5119" max="5119" width="1.33203125" style="68" customWidth="1"/>
    <col min="5120" max="5120" width="5.33203125" style="68" customWidth="1"/>
    <col min="5121" max="5121" width="0.88671875" style="68" customWidth="1"/>
    <col min="5122" max="5122" width="3" style="68" customWidth="1"/>
    <col min="5123" max="5123" width="3.44140625" style="68" customWidth="1"/>
    <col min="5124" max="5124" width="10.88671875" style="68" customWidth="1"/>
    <col min="5125" max="5125" width="14" style="68" customWidth="1"/>
    <col min="5126" max="5126" width="17.109375" style="68" customWidth="1"/>
    <col min="5127" max="5127" width="15.5546875" style="68" customWidth="1"/>
    <col min="5128" max="5128" width="13.33203125" style="68" customWidth="1"/>
    <col min="5129" max="5129" width="12.33203125" style="68" customWidth="1"/>
    <col min="5130" max="5130" width="13.44140625" style="68" customWidth="1"/>
    <col min="5131" max="5131" width="51.109375" style="68" customWidth="1"/>
    <col min="5132" max="5132" width="59" style="68" customWidth="1"/>
    <col min="5133" max="5133" width="60.88671875" style="68" customWidth="1"/>
    <col min="5134" max="5134" width="42.44140625" style="68" customWidth="1"/>
    <col min="5135" max="5135" width="15.44140625" style="68" customWidth="1"/>
    <col min="5136" max="5136" width="19" style="68" customWidth="1"/>
    <col min="5137" max="5353" width="9.109375" style="68"/>
    <col min="5354" max="5354" width="2.44140625" style="68" customWidth="1"/>
    <col min="5355" max="5355" width="40.33203125" style="68" customWidth="1"/>
    <col min="5356" max="5356" width="7.5546875" style="68" customWidth="1"/>
    <col min="5357" max="5357" width="4.33203125" style="68" customWidth="1"/>
    <col min="5358" max="5358" width="3" style="68" customWidth="1"/>
    <col min="5359" max="5359" width="5.109375" style="68" customWidth="1"/>
    <col min="5360" max="5360" width="1.109375" style="68" customWidth="1"/>
    <col min="5361" max="5361" width="3.44140625" style="68" customWidth="1"/>
    <col min="5362" max="5362" width="3" style="68" customWidth="1"/>
    <col min="5363" max="5363" width="4" style="68" customWidth="1"/>
    <col min="5364" max="5364" width="3.109375" style="68" customWidth="1"/>
    <col min="5365" max="5365" width="6.109375" style="68" customWidth="1"/>
    <col min="5366" max="5366" width="4.33203125" style="68" customWidth="1"/>
    <col min="5367" max="5367" width="1.6640625" style="68" customWidth="1"/>
    <col min="5368" max="5368" width="3.44140625" style="68" customWidth="1"/>
    <col min="5369" max="5369" width="2.6640625" style="68" customWidth="1"/>
    <col min="5370" max="5370" width="3.44140625" style="68" customWidth="1"/>
    <col min="5371" max="5371" width="3.109375" style="68" customWidth="1"/>
    <col min="5372" max="5372" width="5" style="68" customWidth="1"/>
    <col min="5373" max="5373" width="1.6640625" style="68" customWidth="1"/>
    <col min="5374" max="5374" width="4.88671875" style="68" customWidth="1"/>
    <col min="5375" max="5375" width="1.33203125" style="68" customWidth="1"/>
    <col min="5376" max="5376" width="5.33203125" style="68" customWidth="1"/>
    <col min="5377" max="5377" width="0.88671875" style="68" customWidth="1"/>
    <col min="5378" max="5378" width="3" style="68" customWidth="1"/>
    <col min="5379" max="5379" width="3.44140625" style="68" customWidth="1"/>
    <col min="5380" max="5380" width="10.88671875" style="68" customWidth="1"/>
    <col min="5381" max="5381" width="14" style="68" customWidth="1"/>
    <col min="5382" max="5382" width="17.109375" style="68" customWidth="1"/>
    <col min="5383" max="5383" width="15.5546875" style="68" customWidth="1"/>
    <col min="5384" max="5384" width="13.33203125" style="68" customWidth="1"/>
    <col min="5385" max="5385" width="12.33203125" style="68" customWidth="1"/>
    <col min="5386" max="5386" width="13.44140625" style="68" customWidth="1"/>
    <col min="5387" max="5387" width="51.109375" style="68" customWidth="1"/>
    <col min="5388" max="5388" width="59" style="68" customWidth="1"/>
    <col min="5389" max="5389" width="60.88671875" style="68" customWidth="1"/>
    <col min="5390" max="5390" width="42.44140625" style="68" customWidth="1"/>
    <col min="5391" max="5391" width="15.44140625" style="68" customWidth="1"/>
    <col min="5392" max="5392" width="19" style="68" customWidth="1"/>
    <col min="5393" max="5609" width="9.109375" style="68"/>
    <col min="5610" max="5610" width="2.44140625" style="68" customWidth="1"/>
    <col min="5611" max="5611" width="40.33203125" style="68" customWidth="1"/>
    <col min="5612" max="5612" width="7.5546875" style="68" customWidth="1"/>
    <col min="5613" max="5613" width="4.33203125" style="68" customWidth="1"/>
    <col min="5614" max="5614" width="3" style="68" customWidth="1"/>
    <col min="5615" max="5615" width="5.109375" style="68" customWidth="1"/>
    <col min="5616" max="5616" width="1.109375" style="68" customWidth="1"/>
    <col min="5617" max="5617" width="3.44140625" style="68" customWidth="1"/>
    <col min="5618" max="5618" width="3" style="68" customWidth="1"/>
    <col min="5619" max="5619" width="4" style="68" customWidth="1"/>
    <col min="5620" max="5620" width="3.109375" style="68" customWidth="1"/>
    <col min="5621" max="5621" width="6.109375" style="68" customWidth="1"/>
    <col min="5622" max="5622" width="4.33203125" style="68" customWidth="1"/>
    <col min="5623" max="5623" width="1.6640625" style="68" customWidth="1"/>
    <col min="5624" max="5624" width="3.44140625" style="68" customWidth="1"/>
    <col min="5625" max="5625" width="2.6640625" style="68" customWidth="1"/>
    <col min="5626" max="5626" width="3.44140625" style="68" customWidth="1"/>
    <col min="5627" max="5627" width="3.109375" style="68" customWidth="1"/>
    <col min="5628" max="5628" width="5" style="68" customWidth="1"/>
    <col min="5629" max="5629" width="1.6640625" style="68" customWidth="1"/>
    <col min="5630" max="5630" width="4.88671875" style="68" customWidth="1"/>
    <col min="5631" max="5631" width="1.33203125" style="68" customWidth="1"/>
    <col min="5632" max="5632" width="5.33203125" style="68" customWidth="1"/>
    <col min="5633" max="5633" width="0.88671875" style="68" customWidth="1"/>
    <col min="5634" max="5634" width="3" style="68" customWidth="1"/>
    <col min="5635" max="5635" width="3.44140625" style="68" customWidth="1"/>
    <col min="5636" max="5636" width="10.88671875" style="68" customWidth="1"/>
    <col min="5637" max="5637" width="14" style="68" customWidth="1"/>
    <col min="5638" max="5638" width="17.109375" style="68" customWidth="1"/>
    <col min="5639" max="5639" width="15.5546875" style="68" customWidth="1"/>
    <col min="5640" max="5640" width="13.33203125" style="68" customWidth="1"/>
    <col min="5641" max="5641" width="12.33203125" style="68" customWidth="1"/>
    <col min="5642" max="5642" width="13.44140625" style="68" customWidth="1"/>
    <col min="5643" max="5643" width="51.109375" style="68" customWidth="1"/>
    <col min="5644" max="5644" width="59" style="68" customWidth="1"/>
    <col min="5645" max="5645" width="60.88671875" style="68" customWidth="1"/>
    <col min="5646" max="5646" width="42.44140625" style="68" customWidth="1"/>
    <col min="5647" max="5647" width="15.44140625" style="68" customWidth="1"/>
    <col min="5648" max="5648" width="19" style="68" customWidth="1"/>
    <col min="5649" max="5865" width="9.109375" style="68"/>
    <col min="5866" max="5866" width="2.44140625" style="68" customWidth="1"/>
    <col min="5867" max="5867" width="40.33203125" style="68" customWidth="1"/>
    <col min="5868" max="5868" width="7.5546875" style="68" customWidth="1"/>
    <col min="5869" max="5869" width="4.33203125" style="68" customWidth="1"/>
    <col min="5870" max="5870" width="3" style="68" customWidth="1"/>
    <col min="5871" max="5871" width="5.109375" style="68" customWidth="1"/>
    <col min="5872" max="5872" width="1.109375" style="68" customWidth="1"/>
    <col min="5873" max="5873" width="3.44140625" style="68" customWidth="1"/>
    <col min="5874" max="5874" width="3" style="68" customWidth="1"/>
    <col min="5875" max="5875" width="4" style="68" customWidth="1"/>
    <col min="5876" max="5876" width="3.109375" style="68" customWidth="1"/>
    <col min="5877" max="5877" width="6.109375" style="68" customWidth="1"/>
    <col min="5878" max="5878" width="4.33203125" style="68" customWidth="1"/>
    <col min="5879" max="5879" width="1.6640625" style="68" customWidth="1"/>
    <col min="5880" max="5880" width="3.44140625" style="68" customWidth="1"/>
    <col min="5881" max="5881" width="2.6640625" style="68" customWidth="1"/>
    <col min="5882" max="5882" width="3.44140625" style="68" customWidth="1"/>
    <col min="5883" max="5883" width="3.109375" style="68" customWidth="1"/>
    <col min="5884" max="5884" width="5" style="68" customWidth="1"/>
    <col min="5885" max="5885" width="1.6640625" style="68" customWidth="1"/>
    <col min="5886" max="5886" width="4.88671875" style="68" customWidth="1"/>
    <col min="5887" max="5887" width="1.33203125" style="68" customWidth="1"/>
    <col min="5888" max="5888" width="5.33203125" style="68" customWidth="1"/>
    <col min="5889" max="5889" width="0.88671875" style="68" customWidth="1"/>
    <col min="5890" max="5890" width="3" style="68" customWidth="1"/>
    <col min="5891" max="5891" width="3.44140625" style="68" customWidth="1"/>
    <col min="5892" max="5892" width="10.88671875" style="68" customWidth="1"/>
    <col min="5893" max="5893" width="14" style="68" customWidth="1"/>
    <col min="5894" max="5894" width="17.109375" style="68" customWidth="1"/>
    <col min="5895" max="5895" width="15.5546875" style="68" customWidth="1"/>
    <col min="5896" max="5896" width="13.33203125" style="68" customWidth="1"/>
    <col min="5897" max="5897" width="12.33203125" style="68" customWidth="1"/>
    <col min="5898" max="5898" width="13.44140625" style="68" customWidth="1"/>
    <col min="5899" max="5899" width="51.109375" style="68" customWidth="1"/>
    <col min="5900" max="5900" width="59" style="68" customWidth="1"/>
    <col min="5901" max="5901" width="60.88671875" style="68" customWidth="1"/>
    <col min="5902" max="5902" width="42.44140625" style="68" customWidth="1"/>
    <col min="5903" max="5903" width="15.44140625" style="68" customWidth="1"/>
    <col min="5904" max="5904" width="19" style="68" customWidth="1"/>
    <col min="5905" max="6121" width="9.109375" style="68"/>
    <col min="6122" max="6122" width="2.44140625" style="68" customWidth="1"/>
    <col min="6123" max="6123" width="40.33203125" style="68" customWidth="1"/>
    <col min="6124" max="6124" width="7.5546875" style="68" customWidth="1"/>
    <col min="6125" max="6125" width="4.33203125" style="68" customWidth="1"/>
    <col min="6126" max="6126" width="3" style="68" customWidth="1"/>
    <col min="6127" max="6127" width="5.109375" style="68" customWidth="1"/>
    <col min="6128" max="6128" width="1.109375" style="68" customWidth="1"/>
    <col min="6129" max="6129" width="3.44140625" style="68" customWidth="1"/>
    <col min="6130" max="6130" width="3" style="68" customWidth="1"/>
    <col min="6131" max="6131" width="4" style="68" customWidth="1"/>
    <col min="6132" max="6132" width="3.109375" style="68" customWidth="1"/>
    <col min="6133" max="6133" width="6.109375" style="68" customWidth="1"/>
    <col min="6134" max="6134" width="4.33203125" style="68" customWidth="1"/>
    <col min="6135" max="6135" width="1.6640625" style="68" customWidth="1"/>
    <col min="6136" max="6136" width="3.44140625" style="68" customWidth="1"/>
    <col min="6137" max="6137" width="2.6640625" style="68" customWidth="1"/>
    <col min="6138" max="6138" width="3.44140625" style="68" customWidth="1"/>
    <col min="6139" max="6139" width="3.109375" style="68" customWidth="1"/>
    <col min="6140" max="6140" width="5" style="68" customWidth="1"/>
    <col min="6141" max="6141" width="1.6640625" style="68" customWidth="1"/>
    <col min="6142" max="6142" width="4.88671875" style="68" customWidth="1"/>
    <col min="6143" max="6143" width="1.33203125" style="68" customWidth="1"/>
    <col min="6144" max="6144" width="5.33203125" style="68" customWidth="1"/>
    <col min="6145" max="6145" width="0.88671875" style="68" customWidth="1"/>
    <col min="6146" max="6146" width="3" style="68" customWidth="1"/>
    <col min="6147" max="6147" width="3.44140625" style="68" customWidth="1"/>
    <col min="6148" max="6148" width="10.88671875" style="68" customWidth="1"/>
    <col min="6149" max="6149" width="14" style="68" customWidth="1"/>
    <col min="6150" max="6150" width="17.109375" style="68" customWidth="1"/>
    <col min="6151" max="6151" width="15.5546875" style="68" customWidth="1"/>
    <col min="6152" max="6152" width="13.33203125" style="68" customWidth="1"/>
    <col min="6153" max="6153" width="12.33203125" style="68" customWidth="1"/>
    <col min="6154" max="6154" width="13.44140625" style="68" customWidth="1"/>
    <col min="6155" max="6155" width="51.109375" style="68" customWidth="1"/>
    <col min="6156" max="6156" width="59" style="68" customWidth="1"/>
    <col min="6157" max="6157" width="60.88671875" style="68" customWidth="1"/>
    <col min="6158" max="6158" width="42.44140625" style="68" customWidth="1"/>
    <col min="6159" max="6159" width="15.44140625" style="68" customWidth="1"/>
    <col min="6160" max="6160" width="19" style="68" customWidth="1"/>
    <col min="6161" max="6377" width="9.109375" style="68"/>
    <col min="6378" max="6378" width="2.44140625" style="68" customWidth="1"/>
    <col min="6379" max="6379" width="40.33203125" style="68" customWidth="1"/>
    <col min="6380" max="6380" width="7.5546875" style="68" customWidth="1"/>
    <col min="6381" max="6381" width="4.33203125" style="68" customWidth="1"/>
    <col min="6382" max="6382" width="3" style="68" customWidth="1"/>
    <col min="6383" max="6383" width="5.109375" style="68" customWidth="1"/>
    <col min="6384" max="6384" width="1.109375" style="68" customWidth="1"/>
    <col min="6385" max="6385" width="3.44140625" style="68" customWidth="1"/>
    <col min="6386" max="6386" width="3" style="68" customWidth="1"/>
    <col min="6387" max="6387" width="4" style="68" customWidth="1"/>
    <col min="6388" max="6388" width="3.109375" style="68" customWidth="1"/>
    <col min="6389" max="6389" width="6.109375" style="68" customWidth="1"/>
    <col min="6390" max="6390" width="4.33203125" style="68" customWidth="1"/>
    <col min="6391" max="6391" width="1.6640625" style="68" customWidth="1"/>
    <col min="6392" max="6392" width="3.44140625" style="68" customWidth="1"/>
    <col min="6393" max="6393" width="2.6640625" style="68" customWidth="1"/>
    <col min="6394" max="6394" width="3.44140625" style="68" customWidth="1"/>
    <col min="6395" max="6395" width="3.109375" style="68" customWidth="1"/>
    <col min="6396" max="6396" width="5" style="68" customWidth="1"/>
    <col min="6397" max="6397" width="1.6640625" style="68" customWidth="1"/>
    <col min="6398" max="6398" width="4.88671875" style="68" customWidth="1"/>
    <col min="6399" max="6399" width="1.33203125" style="68" customWidth="1"/>
    <col min="6400" max="6400" width="5.33203125" style="68" customWidth="1"/>
    <col min="6401" max="6401" width="0.88671875" style="68" customWidth="1"/>
    <col min="6402" max="6402" width="3" style="68" customWidth="1"/>
    <col min="6403" max="6403" width="3.44140625" style="68" customWidth="1"/>
    <col min="6404" max="6404" width="10.88671875" style="68" customWidth="1"/>
    <col min="6405" max="6405" width="14" style="68" customWidth="1"/>
    <col min="6406" max="6406" width="17.109375" style="68" customWidth="1"/>
    <col min="6407" max="6407" width="15.5546875" style="68" customWidth="1"/>
    <col min="6408" max="6408" width="13.33203125" style="68" customWidth="1"/>
    <col min="6409" max="6409" width="12.33203125" style="68" customWidth="1"/>
    <col min="6410" max="6410" width="13.44140625" style="68" customWidth="1"/>
    <col min="6411" max="6411" width="51.109375" style="68" customWidth="1"/>
    <col min="6412" max="6412" width="59" style="68" customWidth="1"/>
    <col min="6413" max="6413" width="60.88671875" style="68" customWidth="1"/>
    <col min="6414" max="6414" width="42.44140625" style="68" customWidth="1"/>
    <col min="6415" max="6415" width="15.44140625" style="68" customWidth="1"/>
    <col min="6416" max="6416" width="19" style="68" customWidth="1"/>
    <col min="6417" max="6633" width="9.109375" style="68"/>
    <col min="6634" max="6634" width="2.44140625" style="68" customWidth="1"/>
    <col min="6635" max="6635" width="40.33203125" style="68" customWidth="1"/>
    <col min="6636" max="6636" width="7.5546875" style="68" customWidth="1"/>
    <col min="6637" max="6637" width="4.33203125" style="68" customWidth="1"/>
    <col min="6638" max="6638" width="3" style="68" customWidth="1"/>
    <col min="6639" max="6639" width="5.109375" style="68" customWidth="1"/>
    <col min="6640" max="6640" width="1.109375" style="68" customWidth="1"/>
    <col min="6641" max="6641" width="3.44140625" style="68" customWidth="1"/>
    <col min="6642" max="6642" width="3" style="68" customWidth="1"/>
    <col min="6643" max="6643" width="4" style="68" customWidth="1"/>
    <col min="6644" max="6644" width="3.109375" style="68" customWidth="1"/>
    <col min="6645" max="6645" width="6.109375" style="68" customWidth="1"/>
    <col min="6646" max="6646" width="4.33203125" style="68" customWidth="1"/>
    <col min="6647" max="6647" width="1.6640625" style="68" customWidth="1"/>
    <col min="6648" max="6648" width="3.44140625" style="68" customWidth="1"/>
    <col min="6649" max="6649" width="2.6640625" style="68" customWidth="1"/>
    <col min="6650" max="6650" width="3.44140625" style="68" customWidth="1"/>
    <col min="6651" max="6651" width="3.109375" style="68" customWidth="1"/>
    <col min="6652" max="6652" width="5" style="68" customWidth="1"/>
    <col min="6653" max="6653" width="1.6640625" style="68" customWidth="1"/>
    <col min="6654" max="6654" width="4.88671875" style="68" customWidth="1"/>
    <col min="6655" max="6655" width="1.33203125" style="68" customWidth="1"/>
    <col min="6656" max="6656" width="5.33203125" style="68" customWidth="1"/>
    <col min="6657" max="6657" width="0.88671875" style="68" customWidth="1"/>
    <col min="6658" max="6658" width="3" style="68" customWidth="1"/>
    <col min="6659" max="6659" width="3.44140625" style="68" customWidth="1"/>
    <col min="6660" max="6660" width="10.88671875" style="68" customWidth="1"/>
    <col min="6661" max="6661" width="14" style="68" customWidth="1"/>
    <col min="6662" max="6662" width="17.109375" style="68" customWidth="1"/>
    <col min="6663" max="6663" width="15.5546875" style="68" customWidth="1"/>
    <col min="6664" max="6664" width="13.33203125" style="68" customWidth="1"/>
    <col min="6665" max="6665" width="12.33203125" style="68" customWidth="1"/>
    <col min="6666" max="6666" width="13.44140625" style="68" customWidth="1"/>
    <col min="6667" max="6667" width="51.109375" style="68" customWidth="1"/>
    <col min="6668" max="6668" width="59" style="68" customWidth="1"/>
    <col min="6669" max="6669" width="60.88671875" style="68" customWidth="1"/>
    <col min="6670" max="6670" width="42.44140625" style="68" customWidth="1"/>
    <col min="6671" max="6671" width="15.44140625" style="68" customWidth="1"/>
    <col min="6672" max="6672" width="19" style="68" customWidth="1"/>
    <col min="6673" max="6889" width="9.109375" style="68"/>
    <col min="6890" max="6890" width="2.44140625" style="68" customWidth="1"/>
    <col min="6891" max="6891" width="40.33203125" style="68" customWidth="1"/>
    <col min="6892" max="6892" width="7.5546875" style="68" customWidth="1"/>
    <col min="6893" max="6893" width="4.33203125" style="68" customWidth="1"/>
    <col min="6894" max="6894" width="3" style="68" customWidth="1"/>
    <col min="6895" max="6895" width="5.109375" style="68" customWidth="1"/>
    <col min="6896" max="6896" width="1.109375" style="68" customWidth="1"/>
    <col min="6897" max="6897" width="3.44140625" style="68" customWidth="1"/>
    <col min="6898" max="6898" width="3" style="68" customWidth="1"/>
    <col min="6899" max="6899" width="4" style="68" customWidth="1"/>
    <col min="6900" max="6900" width="3.109375" style="68" customWidth="1"/>
    <col min="6901" max="6901" width="6.109375" style="68" customWidth="1"/>
    <col min="6902" max="6902" width="4.33203125" style="68" customWidth="1"/>
    <col min="6903" max="6903" width="1.6640625" style="68" customWidth="1"/>
    <col min="6904" max="6904" width="3.44140625" style="68" customWidth="1"/>
    <col min="6905" max="6905" width="2.6640625" style="68" customWidth="1"/>
    <col min="6906" max="6906" width="3.44140625" style="68" customWidth="1"/>
    <col min="6907" max="6907" width="3.109375" style="68" customWidth="1"/>
    <col min="6908" max="6908" width="5" style="68" customWidth="1"/>
    <col min="6909" max="6909" width="1.6640625" style="68" customWidth="1"/>
    <col min="6910" max="6910" width="4.88671875" style="68" customWidth="1"/>
    <col min="6911" max="6911" width="1.33203125" style="68" customWidth="1"/>
    <col min="6912" max="6912" width="5.33203125" style="68" customWidth="1"/>
    <col min="6913" max="6913" width="0.88671875" style="68" customWidth="1"/>
    <col min="6914" max="6914" width="3" style="68" customWidth="1"/>
    <col min="6915" max="6915" width="3.44140625" style="68" customWidth="1"/>
    <col min="6916" max="6916" width="10.88671875" style="68" customWidth="1"/>
    <col min="6917" max="6917" width="14" style="68" customWidth="1"/>
    <col min="6918" max="6918" width="17.109375" style="68" customWidth="1"/>
    <col min="6919" max="6919" width="15.5546875" style="68" customWidth="1"/>
    <col min="6920" max="6920" width="13.33203125" style="68" customWidth="1"/>
    <col min="6921" max="6921" width="12.33203125" style="68" customWidth="1"/>
    <col min="6922" max="6922" width="13.44140625" style="68" customWidth="1"/>
    <col min="6923" max="6923" width="51.109375" style="68" customWidth="1"/>
    <col min="6924" max="6924" width="59" style="68" customWidth="1"/>
    <col min="6925" max="6925" width="60.88671875" style="68" customWidth="1"/>
    <col min="6926" max="6926" width="42.44140625" style="68" customWidth="1"/>
    <col min="6927" max="6927" width="15.44140625" style="68" customWidth="1"/>
    <col min="6928" max="6928" width="19" style="68" customWidth="1"/>
    <col min="6929" max="7145" width="9.109375" style="68"/>
    <col min="7146" max="7146" width="2.44140625" style="68" customWidth="1"/>
    <col min="7147" max="7147" width="40.33203125" style="68" customWidth="1"/>
    <col min="7148" max="7148" width="7.5546875" style="68" customWidth="1"/>
    <col min="7149" max="7149" width="4.33203125" style="68" customWidth="1"/>
    <col min="7150" max="7150" width="3" style="68" customWidth="1"/>
    <col min="7151" max="7151" width="5.109375" style="68" customWidth="1"/>
    <col min="7152" max="7152" width="1.109375" style="68" customWidth="1"/>
    <col min="7153" max="7153" width="3.44140625" style="68" customWidth="1"/>
    <col min="7154" max="7154" width="3" style="68" customWidth="1"/>
    <col min="7155" max="7155" width="4" style="68" customWidth="1"/>
    <col min="7156" max="7156" width="3.109375" style="68" customWidth="1"/>
    <col min="7157" max="7157" width="6.109375" style="68" customWidth="1"/>
    <col min="7158" max="7158" width="4.33203125" style="68" customWidth="1"/>
    <col min="7159" max="7159" width="1.6640625" style="68" customWidth="1"/>
    <col min="7160" max="7160" width="3.44140625" style="68" customWidth="1"/>
    <col min="7161" max="7161" width="2.6640625" style="68" customWidth="1"/>
    <col min="7162" max="7162" width="3.44140625" style="68" customWidth="1"/>
    <col min="7163" max="7163" width="3.109375" style="68" customWidth="1"/>
    <col min="7164" max="7164" width="5" style="68" customWidth="1"/>
    <col min="7165" max="7165" width="1.6640625" style="68" customWidth="1"/>
    <col min="7166" max="7166" width="4.88671875" style="68" customWidth="1"/>
    <col min="7167" max="7167" width="1.33203125" style="68" customWidth="1"/>
    <col min="7168" max="7168" width="5.33203125" style="68" customWidth="1"/>
    <col min="7169" max="7169" width="0.88671875" style="68" customWidth="1"/>
    <col min="7170" max="7170" width="3" style="68" customWidth="1"/>
    <col min="7171" max="7171" width="3.44140625" style="68" customWidth="1"/>
    <col min="7172" max="7172" width="10.88671875" style="68" customWidth="1"/>
    <col min="7173" max="7173" width="14" style="68" customWidth="1"/>
    <col min="7174" max="7174" width="17.109375" style="68" customWidth="1"/>
    <col min="7175" max="7175" width="15.5546875" style="68" customWidth="1"/>
    <col min="7176" max="7176" width="13.33203125" style="68" customWidth="1"/>
    <col min="7177" max="7177" width="12.33203125" style="68" customWidth="1"/>
    <col min="7178" max="7178" width="13.44140625" style="68" customWidth="1"/>
    <col min="7179" max="7179" width="51.109375" style="68" customWidth="1"/>
    <col min="7180" max="7180" width="59" style="68" customWidth="1"/>
    <col min="7181" max="7181" width="60.88671875" style="68" customWidth="1"/>
    <col min="7182" max="7182" width="42.44140625" style="68" customWidth="1"/>
    <col min="7183" max="7183" width="15.44140625" style="68" customWidth="1"/>
    <col min="7184" max="7184" width="19" style="68" customWidth="1"/>
    <col min="7185" max="7401" width="9.109375" style="68"/>
    <col min="7402" max="7402" width="2.44140625" style="68" customWidth="1"/>
    <col min="7403" max="7403" width="40.33203125" style="68" customWidth="1"/>
    <col min="7404" max="7404" width="7.5546875" style="68" customWidth="1"/>
    <col min="7405" max="7405" width="4.33203125" style="68" customWidth="1"/>
    <col min="7406" max="7406" width="3" style="68" customWidth="1"/>
    <col min="7407" max="7407" width="5.109375" style="68" customWidth="1"/>
    <col min="7408" max="7408" width="1.109375" style="68" customWidth="1"/>
    <col min="7409" max="7409" width="3.44140625" style="68" customWidth="1"/>
    <col min="7410" max="7410" width="3" style="68" customWidth="1"/>
    <col min="7411" max="7411" width="4" style="68" customWidth="1"/>
    <col min="7412" max="7412" width="3.109375" style="68" customWidth="1"/>
    <col min="7413" max="7413" width="6.109375" style="68" customWidth="1"/>
    <col min="7414" max="7414" width="4.33203125" style="68" customWidth="1"/>
    <col min="7415" max="7415" width="1.6640625" style="68" customWidth="1"/>
    <col min="7416" max="7416" width="3.44140625" style="68" customWidth="1"/>
    <col min="7417" max="7417" width="2.6640625" style="68" customWidth="1"/>
    <col min="7418" max="7418" width="3.44140625" style="68" customWidth="1"/>
    <col min="7419" max="7419" width="3.109375" style="68" customWidth="1"/>
    <col min="7420" max="7420" width="5" style="68" customWidth="1"/>
    <col min="7421" max="7421" width="1.6640625" style="68" customWidth="1"/>
    <col min="7422" max="7422" width="4.88671875" style="68" customWidth="1"/>
    <col min="7423" max="7423" width="1.33203125" style="68" customWidth="1"/>
    <col min="7424" max="7424" width="5.33203125" style="68" customWidth="1"/>
    <col min="7425" max="7425" width="0.88671875" style="68" customWidth="1"/>
    <col min="7426" max="7426" width="3" style="68" customWidth="1"/>
    <col min="7427" max="7427" width="3.44140625" style="68" customWidth="1"/>
    <col min="7428" max="7428" width="10.88671875" style="68" customWidth="1"/>
    <col min="7429" max="7429" width="14" style="68" customWidth="1"/>
    <col min="7430" max="7430" width="17.109375" style="68" customWidth="1"/>
    <col min="7431" max="7431" width="15.5546875" style="68" customWidth="1"/>
    <col min="7432" max="7432" width="13.33203125" style="68" customWidth="1"/>
    <col min="7433" max="7433" width="12.33203125" style="68" customWidth="1"/>
    <col min="7434" max="7434" width="13.44140625" style="68" customWidth="1"/>
    <col min="7435" max="7435" width="51.109375" style="68" customWidth="1"/>
    <col min="7436" max="7436" width="59" style="68" customWidth="1"/>
    <col min="7437" max="7437" width="60.88671875" style="68" customWidth="1"/>
    <col min="7438" max="7438" width="42.44140625" style="68" customWidth="1"/>
    <col min="7439" max="7439" width="15.44140625" style="68" customWidth="1"/>
    <col min="7440" max="7440" width="19" style="68" customWidth="1"/>
    <col min="7441" max="7657" width="9.109375" style="68"/>
    <col min="7658" max="7658" width="2.44140625" style="68" customWidth="1"/>
    <col min="7659" max="7659" width="40.33203125" style="68" customWidth="1"/>
    <col min="7660" max="7660" width="7.5546875" style="68" customWidth="1"/>
    <col min="7661" max="7661" width="4.33203125" style="68" customWidth="1"/>
    <col min="7662" max="7662" width="3" style="68" customWidth="1"/>
    <col min="7663" max="7663" width="5.109375" style="68" customWidth="1"/>
    <col min="7664" max="7664" width="1.109375" style="68" customWidth="1"/>
    <col min="7665" max="7665" width="3.44140625" style="68" customWidth="1"/>
    <col min="7666" max="7666" width="3" style="68" customWidth="1"/>
    <col min="7667" max="7667" width="4" style="68" customWidth="1"/>
    <col min="7668" max="7668" width="3.109375" style="68" customWidth="1"/>
    <col min="7669" max="7669" width="6.109375" style="68" customWidth="1"/>
    <col min="7670" max="7670" width="4.33203125" style="68" customWidth="1"/>
    <col min="7671" max="7671" width="1.6640625" style="68" customWidth="1"/>
    <col min="7672" max="7672" width="3.44140625" style="68" customWidth="1"/>
    <col min="7673" max="7673" width="2.6640625" style="68" customWidth="1"/>
    <col min="7674" max="7674" width="3.44140625" style="68" customWidth="1"/>
    <col min="7675" max="7675" width="3.109375" style="68" customWidth="1"/>
    <col min="7676" max="7676" width="5" style="68" customWidth="1"/>
    <col min="7677" max="7677" width="1.6640625" style="68" customWidth="1"/>
    <col min="7678" max="7678" width="4.88671875" style="68" customWidth="1"/>
    <col min="7679" max="7679" width="1.33203125" style="68" customWidth="1"/>
    <col min="7680" max="7680" width="5.33203125" style="68" customWidth="1"/>
    <col min="7681" max="7681" width="0.88671875" style="68" customWidth="1"/>
    <col min="7682" max="7682" width="3" style="68" customWidth="1"/>
    <col min="7683" max="7683" width="3.44140625" style="68" customWidth="1"/>
    <col min="7684" max="7684" width="10.88671875" style="68" customWidth="1"/>
    <col min="7685" max="7685" width="14" style="68" customWidth="1"/>
    <col min="7686" max="7686" width="17.109375" style="68" customWidth="1"/>
    <col min="7687" max="7687" width="15.5546875" style="68" customWidth="1"/>
    <col min="7688" max="7688" width="13.33203125" style="68" customWidth="1"/>
    <col min="7689" max="7689" width="12.33203125" style="68" customWidth="1"/>
    <col min="7690" max="7690" width="13.44140625" style="68" customWidth="1"/>
    <col min="7691" max="7691" width="51.109375" style="68" customWidth="1"/>
    <col min="7692" max="7692" width="59" style="68" customWidth="1"/>
    <col min="7693" max="7693" width="60.88671875" style="68" customWidth="1"/>
    <col min="7694" max="7694" width="42.44140625" style="68" customWidth="1"/>
    <col min="7695" max="7695" width="15.44140625" style="68" customWidth="1"/>
    <col min="7696" max="7696" width="19" style="68" customWidth="1"/>
    <col min="7697" max="7913" width="9.109375" style="68"/>
    <col min="7914" max="7914" width="2.44140625" style="68" customWidth="1"/>
    <col min="7915" max="7915" width="40.33203125" style="68" customWidth="1"/>
    <col min="7916" max="7916" width="7.5546875" style="68" customWidth="1"/>
    <col min="7917" max="7917" width="4.33203125" style="68" customWidth="1"/>
    <col min="7918" max="7918" width="3" style="68" customWidth="1"/>
    <col min="7919" max="7919" width="5.109375" style="68" customWidth="1"/>
    <col min="7920" max="7920" width="1.109375" style="68" customWidth="1"/>
    <col min="7921" max="7921" width="3.44140625" style="68" customWidth="1"/>
    <col min="7922" max="7922" width="3" style="68" customWidth="1"/>
    <col min="7923" max="7923" width="4" style="68" customWidth="1"/>
    <col min="7924" max="7924" width="3.109375" style="68" customWidth="1"/>
    <col min="7925" max="7925" width="6.109375" style="68" customWidth="1"/>
    <col min="7926" max="7926" width="4.33203125" style="68" customWidth="1"/>
    <col min="7927" max="7927" width="1.6640625" style="68" customWidth="1"/>
    <col min="7928" max="7928" width="3.44140625" style="68" customWidth="1"/>
    <col min="7929" max="7929" width="2.6640625" style="68" customWidth="1"/>
    <col min="7930" max="7930" width="3.44140625" style="68" customWidth="1"/>
    <col min="7931" max="7931" width="3.109375" style="68" customWidth="1"/>
    <col min="7932" max="7932" width="5" style="68" customWidth="1"/>
    <col min="7933" max="7933" width="1.6640625" style="68" customWidth="1"/>
    <col min="7934" max="7934" width="4.88671875" style="68" customWidth="1"/>
    <col min="7935" max="7935" width="1.33203125" style="68" customWidth="1"/>
    <col min="7936" max="7936" width="5.33203125" style="68" customWidth="1"/>
    <col min="7937" max="7937" width="0.88671875" style="68" customWidth="1"/>
    <col min="7938" max="7938" width="3" style="68" customWidth="1"/>
    <col min="7939" max="7939" width="3.44140625" style="68" customWidth="1"/>
    <col min="7940" max="7940" width="10.88671875" style="68" customWidth="1"/>
    <col min="7941" max="7941" width="14" style="68" customWidth="1"/>
    <col min="7942" max="7942" width="17.109375" style="68" customWidth="1"/>
    <col min="7943" max="7943" width="15.5546875" style="68" customWidth="1"/>
    <col min="7944" max="7944" width="13.33203125" style="68" customWidth="1"/>
    <col min="7945" max="7945" width="12.33203125" style="68" customWidth="1"/>
    <col min="7946" max="7946" width="13.44140625" style="68" customWidth="1"/>
    <col min="7947" max="7947" width="51.109375" style="68" customWidth="1"/>
    <col min="7948" max="7948" width="59" style="68" customWidth="1"/>
    <col min="7949" max="7949" width="60.88671875" style="68" customWidth="1"/>
    <col min="7950" max="7950" width="42.44140625" style="68" customWidth="1"/>
    <col min="7951" max="7951" width="15.44140625" style="68" customWidth="1"/>
    <col min="7952" max="7952" width="19" style="68" customWidth="1"/>
    <col min="7953" max="8169" width="9.109375" style="68"/>
    <col min="8170" max="8170" width="2.44140625" style="68" customWidth="1"/>
    <col min="8171" max="8171" width="40.33203125" style="68" customWidth="1"/>
    <col min="8172" max="8172" width="7.5546875" style="68" customWidth="1"/>
    <col min="8173" max="8173" width="4.33203125" style="68" customWidth="1"/>
    <col min="8174" max="8174" width="3" style="68" customWidth="1"/>
    <col min="8175" max="8175" width="5.109375" style="68" customWidth="1"/>
    <col min="8176" max="8176" width="1.109375" style="68" customWidth="1"/>
    <col min="8177" max="8177" width="3.44140625" style="68" customWidth="1"/>
    <col min="8178" max="8178" width="3" style="68" customWidth="1"/>
    <col min="8179" max="8179" width="4" style="68" customWidth="1"/>
    <col min="8180" max="8180" width="3.109375" style="68" customWidth="1"/>
    <col min="8181" max="8181" width="6.109375" style="68" customWidth="1"/>
    <col min="8182" max="8182" width="4.33203125" style="68" customWidth="1"/>
    <col min="8183" max="8183" width="1.6640625" style="68" customWidth="1"/>
    <col min="8184" max="8184" width="3.44140625" style="68" customWidth="1"/>
    <col min="8185" max="8185" width="2.6640625" style="68" customWidth="1"/>
    <col min="8186" max="8186" width="3.44140625" style="68" customWidth="1"/>
    <col min="8187" max="8187" width="3.109375" style="68" customWidth="1"/>
    <col min="8188" max="8188" width="5" style="68" customWidth="1"/>
    <col min="8189" max="8189" width="1.6640625" style="68" customWidth="1"/>
    <col min="8190" max="8190" width="4.88671875" style="68" customWidth="1"/>
    <col min="8191" max="8191" width="1.33203125" style="68" customWidth="1"/>
    <col min="8192" max="8192" width="5.33203125" style="68" customWidth="1"/>
    <col min="8193" max="8193" width="0.88671875" style="68" customWidth="1"/>
    <col min="8194" max="8194" width="3" style="68" customWidth="1"/>
    <col min="8195" max="8195" width="3.44140625" style="68" customWidth="1"/>
    <col min="8196" max="8196" width="10.88671875" style="68" customWidth="1"/>
    <col min="8197" max="8197" width="14" style="68" customWidth="1"/>
    <col min="8198" max="8198" width="17.109375" style="68" customWidth="1"/>
    <col min="8199" max="8199" width="15.5546875" style="68" customWidth="1"/>
    <col min="8200" max="8200" width="13.33203125" style="68" customWidth="1"/>
    <col min="8201" max="8201" width="12.33203125" style="68" customWidth="1"/>
    <col min="8202" max="8202" width="13.44140625" style="68" customWidth="1"/>
    <col min="8203" max="8203" width="51.109375" style="68" customWidth="1"/>
    <col min="8204" max="8204" width="59" style="68" customWidth="1"/>
    <col min="8205" max="8205" width="60.88671875" style="68" customWidth="1"/>
    <col min="8206" max="8206" width="42.44140625" style="68" customWidth="1"/>
    <col min="8207" max="8207" width="15.44140625" style="68" customWidth="1"/>
    <col min="8208" max="8208" width="19" style="68" customWidth="1"/>
    <col min="8209" max="8425" width="9.109375" style="68"/>
    <col min="8426" max="8426" width="2.44140625" style="68" customWidth="1"/>
    <col min="8427" max="8427" width="40.33203125" style="68" customWidth="1"/>
    <col min="8428" max="8428" width="7.5546875" style="68" customWidth="1"/>
    <col min="8429" max="8429" width="4.33203125" style="68" customWidth="1"/>
    <col min="8430" max="8430" width="3" style="68" customWidth="1"/>
    <col min="8431" max="8431" width="5.109375" style="68" customWidth="1"/>
    <col min="8432" max="8432" width="1.109375" style="68" customWidth="1"/>
    <col min="8433" max="8433" width="3.44140625" style="68" customWidth="1"/>
    <col min="8434" max="8434" width="3" style="68" customWidth="1"/>
    <col min="8435" max="8435" width="4" style="68" customWidth="1"/>
    <col min="8436" max="8436" width="3.109375" style="68" customWidth="1"/>
    <col min="8437" max="8437" width="6.109375" style="68" customWidth="1"/>
    <col min="8438" max="8438" width="4.33203125" style="68" customWidth="1"/>
    <col min="8439" max="8439" width="1.6640625" style="68" customWidth="1"/>
    <col min="8440" max="8440" width="3.44140625" style="68" customWidth="1"/>
    <col min="8441" max="8441" width="2.6640625" style="68" customWidth="1"/>
    <col min="8442" max="8442" width="3.44140625" style="68" customWidth="1"/>
    <col min="8443" max="8443" width="3.109375" style="68" customWidth="1"/>
    <col min="8444" max="8444" width="5" style="68" customWidth="1"/>
    <col min="8445" max="8445" width="1.6640625" style="68" customWidth="1"/>
    <col min="8446" max="8446" width="4.88671875" style="68" customWidth="1"/>
    <col min="8447" max="8447" width="1.33203125" style="68" customWidth="1"/>
    <col min="8448" max="8448" width="5.33203125" style="68" customWidth="1"/>
    <col min="8449" max="8449" width="0.88671875" style="68" customWidth="1"/>
    <col min="8450" max="8450" width="3" style="68" customWidth="1"/>
    <col min="8451" max="8451" width="3.44140625" style="68" customWidth="1"/>
    <col min="8452" max="8452" width="10.88671875" style="68" customWidth="1"/>
    <col min="8453" max="8453" width="14" style="68" customWidth="1"/>
    <col min="8454" max="8454" width="17.109375" style="68" customWidth="1"/>
    <col min="8455" max="8455" width="15.5546875" style="68" customWidth="1"/>
    <col min="8456" max="8456" width="13.33203125" style="68" customWidth="1"/>
    <col min="8457" max="8457" width="12.33203125" style="68" customWidth="1"/>
    <col min="8458" max="8458" width="13.44140625" style="68" customWidth="1"/>
    <col min="8459" max="8459" width="51.109375" style="68" customWidth="1"/>
    <col min="8460" max="8460" width="59" style="68" customWidth="1"/>
    <col min="8461" max="8461" width="60.88671875" style="68" customWidth="1"/>
    <col min="8462" max="8462" width="42.44140625" style="68" customWidth="1"/>
    <col min="8463" max="8463" width="15.44140625" style="68" customWidth="1"/>
    <col min="8464" max="8464" width="19" style="68" customWidth="1"/>
    <col min="8465" max="8681" width="9.109375" style="68"/>
    <col min="8682" max="8682" width="2.44140625" style="68" customWidth="1"/>
    <col min="8683" max="8683" width="40.33203125" style="68" customWidth="1"/>
    <col min="8684" max="8684" width="7.5546875" style="68" customWidth="1"/>
    <col min="8685" max="8685" width="4.33203125" style="68" customWidth="1"/>
    <col min="8686" max="8686" width="3" style="68" customWidth="1"/>
    <col min="8687" max="8687" width="5.109375" style="68" customWidth="1"/>
    <col min="8688" max="8688" width="1.109375" style="68" customWidth="1"/>
    <col min="8689" max="8689" width="3.44140625" style="68" customWidth="1"/>
    <col min="8690" max="8690" width="3" style="68" customWidth="1"/>
    <col min="8691" max="8691" width="4" style="68" customWidth="1"/>
    <col min="8692" max="8692" width="3.109375" style="68" customWidth="1"/>
    <col min="8693" max="8693" width="6.109375" style="68" customWidth="1"/>
    <col min="8694" max="8694" width="4.33203125" style="68" customWidth="1"/>
    <col min="8695" max="8695" width="1.6640625" style="68" customWidth="1"/>
    <col min="8696" max="8696" width="3.44140625" style="68" customWidth="1"/>
    <col min="8697" max="8697" width="2.6640625" style="68" customWidth="1"/>
    <col min="8698" max="8698" width="3.44140625" style="68" customWidth="1"/>
    <col min="8699" max="8699" width="3.109375" style="68" customWidth="1"/>
    <col min="8700" max="8700" width="5" style="68" customWidth="1"/>
    <col min="8701" max="8701" width="1.6640625" style="68" customWidth="1"/>
    <col min="8702" max="8702" width="4.88671875" style="68" customWidth="1"/>
    <col min="8703" max="8703" width="1.33203125" style="68" customWidth="1"/>
    <col min="8704" max="8704" width="5.33203125" style="68" customWidth="1"/>
    <col min="8705" max="8705" width="0.88671875" style="68" customWidth="1"/>
    <col min="8706" max="8706" width="3" style="68" customWidth="1"/>
    <col min="8707" max="8707" width="3.44140625" style="68" customWidth="1"/>
    <col min="8708" max="8708" width="10.88671875" style="68" customWidth="1"/>
    <col min="8709" max="8709" width="14" style="68" customWidth="1"/>
    <col min="8710" max="8710" width="17.109375" style="68" customWidth="1"/>
    <col min="8711" max="8711" width="15.5546875" style="68" customWidth="1"/>
    <col min="8712" max="8712" width="13.33203125" style="68" customWidth="1"/>
    <col min="8713" max="8713" width="12.33203125" style="68" customWidth="1"/>
    <col min="8714" max="8714" width="13.44140625" style="68" customWidth="1"/>
    <col min="8715" max="8715" width="51.109375" style="68" customWidth="1"/>
    <col min="8716" max="8716" width="59" style="68" customWidth="1"/>
    <col min="8717" max="8717" width="60.88671875" style="68" customWidth="1"/>
    <col min="8718" max="8718" width="42.44140625" style="68" customWidth="1"/>
    <col min="8719" max="8719" width="15.44140625" style="68" customWidth="1"/>
    <col min="8720" max="8720" width="19" style="68" customWidth="1"/>
    <col min="8721" max="8937" width="9.109375" style="68"/>
    <col min="8938" max="8938" width="2.44140625" style="68" customWidth="1"/>
    <col min="8939" max="8939" width="40.33203125" style="68" customWidth="1"/>
    <col min="8940" max="8940" width="7.5546875" style="68" customWidth="1"/>
    <col min="8941" max="8941" width="4.33203125" style="68" customWidth="1"/>
    <col min="8942" max="8942" width="3" style="68" customWidth="1"/>
    <col min="8943" max="8943" width="5.109375" style="68" customWidth="1"/>
    <col min="8944" max="8944" width="1.109375" style="68" customWidth="1"/>
    <col min="8945" max="8945" width="3.44140625" style="68" customWidth="1"/>
    <col min="8946" max="8946" width="3" style="68" customWidth="1"/>
    <col min="8947" max="8947" width="4" style="68" customWidth="1"/>
    <col min="8948" max="8948" width="3.109375" style="68" customWidth="1"/>
    <col min="8949" max="8949" width="6.109375" style="68" customWidth="1"/>
    <col min="8950" max="8950" width="4.33203125" style="68" customWidth="1"/>
    <col min="8951" max="8951" width="1.6640625" style="68" customWidth="1"/>
    <col min="8952" max="8952" width="3.44140625" style="68" customWidth="1"/>
    <col min="8953" max="8953" width="2.6640625" style="68" customWidth="1"/>
    <col min="8954" max="8954" width="3.44140625" style="68" customWidth="1"/>
    <col min="8955" max="8955" width="3.109375" style="68" customWidth="1"/>
    <col min="8956" max="8956" width="5" style="68" customWidth="1"/>
    <col min="8957" max="8957" width="1.6640625" style="68" customWidth="1"/>
    <col min="8958" max="8958" width="4.88671875" style="68" customWidth="1"/>
    <col min="8959" max="8959" width="1.33203125" style="68" customWidth="1"/>
    <col min="8960" max="8960" width="5.33203125" style="68" customWidth="1"/>
    <col min="8961" max="8961" width="0.88671875" style="68" customWidth="1"/>
    <col min="8962" max="8962" width="3" style="68" customWidth="1"/>
    <col min="8963" max="8963" width="3.44140625" style="68" customWidth="1"/>
    <col min="8964" max="8964" width="10.88671875" style="68" customWidth="1"/>
    <col min="8965" max="8965" width="14" style="68" customWidth="1"/>
    <col min="8966" max="8966" width="17.109375" style="68" customWidth="1"/>
    <col min="8967" max="8967" width="15.5546875" style="68" customWidth="1"/>
    <col min="8968" max="8968" width="13.33203125" style="68" customWidth="1"/>
    <col min="8969" max="8969" width="12.33203125" style="68" customWidth="1"/>
    <col min="8970" max="8970" width="13.44140625" style="68" customWidth="1"/>
    <col min="8971" max="8971" width="51.109375" style="68" customWidth="1"/>
    <col min="8972" max="8972" width="59" style="68" customWidth="1"/>
    <col min="8973" max="8973" width="60.88671875" style="68" customWidth="1"/>
    <col min="8974" max="8974" width="42.44140625" style="68" customWidth="1"/>
    <col min="8975" max="8975" width="15.44140625" style="68" customWidth="1"/>
    <col min="8976" max="8976" width="19" style="68" customWidth="1"/>
    <col min="8977" max="9193" width="9.109375" style="68"/>
    <col min="9194" max="9194" width="2.44140625" style="68" customWidth="1"/>
    <col min="9195" max="9195" width="40.33203125" style="68" customWidth="1"/>
    <col min="9196" max="9196" width="7.5546875" style="68" customWidth="1"/>
    <col min="9197" max="9197" width="4.33203125" style="68" customWidth="1"/>
    <col min="9198" max="9198" width="3" style="68" customWidth="1"/>
    <col min="9199" max="9199" width="5.109375" style="68" customWidth="1"/>
    <col min="9200" max="9200" width="1.109375" style="68" customWidth="1"/>
    <col min="9201" max="9201" width="3.44140625" style="68" customWidth="1"/>
    <col min="9202" max="9202" width="3" style="68" customWidth="1"/>
    <col min="9203" max="9203" width="4" style="68" customWidth="1"/>
    <col min="9204" max="9204" width="3.109375" style="68" customWidth="1"/>
    <col min="9205" max="9205" width="6.109375" style="68" customWidth="1"/>
    <col min="9206" max="9206" width="4.33203125" style="68" customWidth="1"/>
    <col min="9207" max="9207" width="1.6640625" style="68" customWidth="1"/>
    <col min="9208" max="9208" width="3.44140625" style="68" customWidth="1"/>
    <col min="9209" max="9209" width="2.6640625" style="68" customWidth="1"/>
    <col min="9210" max="9210" width="3.44140625" style="68" customWidth="1"/>
    <col min="9211" max="9211" width="3.109375" style="68" customWidth="1"/>
    <col min="9212" max="9212" width="5" style="68" customWidth="1"/>
    <col min="9213" max="9213" width="1.6640625" style="68" customWidth="1"/>
    <col min="9214" max="9214" width="4.88671875" style="68" customWidth="1"/>
    <col min="9215" max="9215" width="1.33203125" style="68" customWidth="1"/>
    <col min="9216" max="9216" width="5.33203125" style="68" customWidth="1"/>
    <col min="9217" max="9217" width="0.88671875" style="68" customWidth="1"/>
    <col min="9218" max="9218" width="3" style="68" customWidth="1"/>
    <col min="9219" max="9219" width="3.44140625" style="68" customWidth="1"/>
    <col min="9220" max="9220" width="10.88671875" style="68" customWidth="1"/>
    <col min="9221" max="9221" width="14" style="68" customWidth="1"/>
    <col min="9222" max="9222" width="17.109375" style="68" customWidth="1"/>
    <col min="9223" max="9223" width="15.5546875" style="68" customWidth="1"/>
    <col min="9224" max="9224" width="13.33203125" style="68" customWidth="1"/>
    <col min="9225" max="9225" width="12.33203125" style="68" customWidth="1"/>
    <col min="9226" max="9226" width="13.44140625" style="68" customWidth="1"/>
    <col min="9227" max="9227" width="51.109375" style="68" customWidth="1"/>
    <col min="9228" max="9228" width="59" style="68" customWidth="1"/>
    <col min="9229" max="9229" width="60.88671875" style="68" customWidth="1"/>
    <col min="9230" max="9230" width="42.44140625" style="68" customWidth="1"/>
    <col min="9231" max="9231" width="15.44140625" style="68" customWidth="1"/>
    <col min="9232" max="9232" width="19" style="68" customWidth="1"/>
    <col min="9233" max="9449" width="9.109375" style="68"/>
    <col min="9450" max="9450" width="2.44140625" style="68" customWidth="1"/>
    <col min="9451" max="9451" width="40.33203125" style="68" customWidth="1"/>
    <col min="9452" max="9452" width="7.5546875" style="68" customWidth="1"/>
    <col min="9453" max="9453" width="4.33203125" style="68" customWidth="1"/>
    <col min="9454" max="9454" width="3" style="68" customWidth="1"/>
    <col min="9455" max="9455" width="5.109375" style="68" customWidth="1"/>
    <col min="9456" max="9456" width="1.109375" style="68" customWidth="1"/>
    <col min="9457" max="9457" width="3.44140625" style="68" customWidth="1"/>
    <col min="9458" max="9458" width="3" style="68" customWidth="1"/>
    <col min="9459" max="9459" width="4" style="68" customWidth="1"/>
    <col min="9460" max="9460" width="3.109375" style="68" customWidth="1"/>
    <col min="9461" max="9461" width="6.109375" style="68" customWidth="1"/>
    <col min="9462" max="9462" width="4.33203125" style="68" customWidth="1"/>
    <col min="9463" max="9463" width="1.6640625" style="68" customWidth="1"/>
    <col min="9464" max="9464" width="3.44140625" style="68" customWidth="1"/>
    <col min="9465" max="9465" width="2.6640625" style="68" customWidth="1"/>
    <col min="9466" max="9466" width="3.44140625" style="68" customWidth="1"/>
    <col min="9467" max="9467" width="3.109375" style="68" customWidth="1"/>
    <col min="9468" max="9468" width="5" style="68" customWidth="1"/>
    <col min="9469" max="9469" width="1.6640625" style="68" customWidth="1"/>
    <col min="9470" max="9470" width="4.88671875" style="68" customWidth="1"/>
    <col min="9471" max="9471" width="1.33203125" style="68" customWidth="1"/>
    <col min="9472" max="9472" width="5.33203125" style="68" customWidth="1"/>
    <col min="9473" max="9473" width="0.88671875" style="68" customWidth="1"/>
    <col min="9474" max="9474" width="3" style="68" customWidth="1"/>
    <col min="9475" max="9475" width="3.44140625" style="68" customWidth="1"/>
    <col min="9476" max="9476" width="10.88671875" style="68" customWidth="1"/>
    <col min="9477" max="9477" width="14" style="68" customWidth="1"/>
    <col min="9478" max="9478" width="17.109375" style="68" customWidth="1"/>
    <col min="9479" max="9479" width="15.5546875" style="68" customWidth="1"/>
    <col min="9480" max="9480" width="13.33203125" style="68" customWidth="1"/>
    <col min="9481" max="9481" width="12.33203125" style="68" customWidth="1"/>
    <col min="9482" max="9482" width="13.44140625" style="68" customWidth="1"/>
    <col min="9483" max="9483" width="51.109375" style="68" customWidth="1"/>
    <col min="9484" max="9484" width="59" style="68" customWidth="1"/>
    <col min="9485" max="9485" width="60.88671875" style="68" customWidth="1"/>
    <col min="9486" max="9486" width="42.44140625" style="68" customWidth="1"/>
    <col min="9487" max="9487" width="15.44140625" style="68" customWidth="1"/>
    <col min="9488" max="9488" width="19" style="68" customWidth="1"/>
    <col min="9489" max="9705" width="9.109375" style="68"/>
    <col min="9706" max="9706" width="2.44140625" style="68" customWidth="1"/>
    <col min="9707" max="9707" width="40.33203125" style="68" customWidth="1"/>
    <col min="9708" max="9708" width="7.5546875" style="68" customWidth="1"/>
    <col min="9709" max="9709" width="4.33203125" style="68" customWidth="1"/>
    <col min="9710" max="9710" width="3" style="68" customWidth="1"/>
    <col min="9711" max="9711" width="5.109375" style="68" customWidth="1"/>
    <col min="9712" max="9712" width="1.109375" style="68" customWidth="1"/>
    <col min="9713" max="9713" width="3.44140625" style="68" customWidth="1"/>
    <col min="9714" max="9714" width="3" style="68" customWidth="1"/>
    <col min="9715" max="9715" width="4" style="68" customWidth="1"/>
    <col min="9716" max="9716" width="3.109375" style="68" customWidth="1"/>
    <col min="9717" max="9717" width="6.109375" style="68" customWidth="1"/>
    <col min="9718" max="9718" width="4.33203125" style="68" customWidth="1"/>
    <col min="9719" max="9719" width="1.6640625" style="68" customWidth="1"/>
    <col min="9720" max="9720" width="3.44140625" style="68" customWidth="1"/>
    <col min="9721" max="9721" width="2.6640625" style="68" customWidth="1"/>
    <col min="9722" max="9722" width="3.44140625" style="68" customWidth="1"/>
    <col min="9723" max="9723" width="3.109375" style="68" customWidth="1"/>
    <col min="9724" max="9724" width="5" style="68" customWidth="1"/>
    <col min="9725" max="9725" width="1.6640625" style="68" customWidth="1"/>
    <col min="9726" max="9726" width="4.88671875" style="68" customWidth="1"/>
    <col min="9727" max="9727" width="1.33203125" style="68" customWidth="1"/>
    <col min="9728" max="9728" width="5.33203125" style="68" customWidth="1"/>
    <col min="9729" max="9729" width="0.88671875" style="68" customWidth="1"/>
    <col min="9730" max="9730" width="3" style="68" customWidth="1"/>
    <col min="9731" max="9731" width="3.44140625" style="68" customWidth="1"/>
    <col min="9732" max="9732" width="10.88671875" style="68" customWidth="1"/>
    <col min="9733" max="9733" width="14" style="68" customWidth="1"/>
    <col min="9734" max="9734" width="17.109375" style="68" customWidth="1"/>
    <col min="9735" max="9735" width="15.5546875" style="68" customWidth="1"/>
    <col min="9736" max="9736" width="13.33203125" style="68" customWidth="1"/>
    <col min="9737" max="9737" width="12.33203125" style="68" customWidth="1"/>
    <col min="9738" max="9738" width="13.44140625" style="68" customWidth="1"/>
    <col min="9739" max="9739" width="51.109375" style="68" customWidth="1"/>
    <col min="9740" max="9740" width="59" style="68" customWidth="1"/>
    <col min="9741" max="9741" width="60.88671875" style="68" customWidth="1"/>
    <col min="9742" max="9742" width="42.44140625" style="68" customWidth="1"/>
    <col min="9743" max="9743" width="15.44140625" style="68" customWidth="1"/>
    <col min="9744" max="9744" width="19" style="68" customWidth="1"/>
    <col min="9745" max="9961" width="9.109375" style="68"/>
    <col min="9962" max="9962" width="2.44140625" style="68" customWidth="1"/>
    <col min="9963" max="9963" width="40.33203125" style="68" customWidth="1"/>
    <col min="9964" max="9964" width="7.5546875" style="68" customWidth="1"/>
    <col min="9965" max="9965" width="4.33203125" style="68" customWidth="1"/>
    <col min="9966" max="9966" width="3" style="68" customWidth="1"/>
    <col min="9967" max="9967" width="5.109375" style="68" customWidth="1"/>
    <col min="9968" max="9968" width="1.109375" style="68" customWidth="1"/>
    <col min="9969" max="9969" width="3.44140625" style="68" customWidth="1"/>
    <col min="9970" max="9970" width="3" style="68" customWidth="1"/>
    <col min="9971" max="9971" width="4" style="68" customWidth="1"/>
    <col min="9972" max="9972" width="3.109375" style="68" customWidth="1"/>
    <col min="9973" max="9973" width="6.109375" style="68" customWidth="1"/>
    <col min="9974" max="9974" width="4.33203125" style="68" customWidth="1"/>
    <col min="9975" max="9975" width="1.6640625" style="68" customWidth="1"/>
    <col min="9976" max="9976" width="3.44140625" style="68" customWidth="1"/>
    <col min="9977" max="9977" width="2.6640625" style="68" customWidth="1"/>
    <col min="9978" max="9978" width="3.44140625" style="68" customWidth="1"/>
    <col min="9979" max="9979" width="3.109375" style="68" customWidth="1"/>
    <col min="9980" max="9980" width="5" style="68" customWidth="1"/>
    <col min="9981" max="9981" width="1.6640625" style="68" customWidth="1"/>
    <col min="9982" max="9982" width="4.88671875" style="68" customWidth="1"/>
    <col min="9983" max="9983" width="1.33203125" style="68" customWidth="1"/>
    <col min="9984" max="9984" width="5.33203125" style="68" customWidth="1"/>
    <col min="9985" max="9985" width="0.88671875" style="68" customWidth="1"/>
    <col min="9986" max="9986" width="3" style="68" customWidth="1"/>
    <col min="9987" max="9987" width="3.44140625" style="68" customWidth="1"/>
    <col min="9988" max="9988" width="10.88671875" style="68" customWidth="1"/>
    <col min="9989" max="9989" width="14" style="68" customWidth="1"/>
    <col min="9990" max="9990" width="17.109375" style="68" customWidth="1"/>
    <col min="9991" max="9991" width="15.5546875" style="68" customWidth="1"/>
    <col min="9992" max="9992" width="13.33203125" style="68" customWidth="1"/>
    <col min="9993" max="9993" width="12.33203125" style="68" customWidth="1"/>
    <col min="9994" max="9994" width="13.44140625" style="68" customWidth="1"/>
    <col min="9995" max="9995" width="51.109375" style="68" customWidth="1"/>
    <col min="9996" max="9996" width="59" style="68" customWidth="1"/>
    <col min="9997" max="9997" width="60.88671875" style="68" customWidth="1"/>
    <col min="9998" max="9998" width="42.44140625" style="68" customWidth="1"/>
    <col min="9999" max="9999" width="15.44140625" style="68" customWidth="1"/>
    <col min="10000" max="10000" width="19" style="68" customWidth="1"/>
    <col min="10001" max="10217" width="9.109375" style="68"/>
    <col min="10218" max="10218" width="2.44140625" style="68" customWidth="1"/>
    <col min="10219" max="10219" width="40.33203125" style="68" customWidth="1"/>
    <col min="10220" max="10220" width="7.5546875" style="68" customWidth="1"/>
    <col min="10221" max="10221" width="4.33203125" style="68" customWidth="1"/>
    <col min="10222" max="10222" width="3" style="68" customWidth="1"/>
    <col min="10223" max="10223" width="5.109375" style="68" customWidth="1"/>
    <col min="10224" max="10224" width="1.109375" style="68" customWidth="1"/>
    <col min="10225" max="10225" width="3.44140625" style="68" customWidth="1"/>
    <col min="10226" max="10226" width="3" style="68" customWidth="1"/>
    <col min="10227" max="10227" width="4" style="68" customWidth="1"/>
    <col min="10228" max="10228" width="3.109375" style="68" customWidth="1"/>
    <col min="10229" max="10229" width="6.109375" style="68" customWidth="1"/>
    <col min="10230" max="10230" width="4.33203125" style="68" customWidth="1"/>
    <col min="10231" max="10231" width="1.6640625" style="68" customWidth="1"/>
    <col min="10232" max="10232" width="3.44140625" style="68" customWidth="1"/>
    <col min="10233" max="10233" width="2.6640625" style="68" customWidth="1"/>
    <col min="10234" max="10234" width="3.44140625" style="68" customWidth="1"/>
    <col min="10235" max="10235" width="3.109375" style="68" customWidth="1"/>
    <col min="10236" max="10236" width="5" style="68" customWidth="1"/>
    <col min="10237" max="10237" width="1.6640625" style="68" customWidth="1"/>
    <col min="10238" max="10238" width="4.88671875" style="68" customWidth="1"/>
    <col min="10239" max="10239" width="1.33203125" style="68" customWidth="1"/>
    <col min="10240" max="10240" width="5.33203125" style="68" customWidth="1"/>
    <col min="10241" max="10241" width="0.88671875" style="68" customWidth="1"/>
    <col min="10242" max="10242" width="3" style="68" customWidth="1"/>
    <col min="10243" max="10243" width="3.44140625" style="68" customWidth="1"/>
    <col min="10244" max="10244" width="10.88671875" style="68" customWidth="1"/>
    <col min="10245" max="10245" width="14" style="68" customWidth="1"/>
    <col min="10246" max="10246" width="17.109375" style="68" customWidth="1"/>
    <col min="10247" max="10247" width="15.5546875" style="68" customWidth="1"/>
    <col min="10248" max="10248" width="13.33203125" style="68" customWidth="1"/>
    <col min="10249" max="10249" width="12.33203125" style="68" customWidth="1"/>
    <col min="10250" max="10250" width="13.44140625" style="68" customWidth="1"/>
    <col min="10251" max="10251" width="51.109375" style="68" customWidth="1"/>
    <col min="10252" max="10252" width="59" style="68" customWidth="1"/>
    <col min="10253" max="10253" width="60.88671875" style="68" customWidth="1"/>
    <col min="10254" max="10254" width="42.44140625" style="68" customWidth="1"/>
    <col min="10255" max="10255" width="15.44140625" style="68" customWidth="1"/>
    <col min="10256" max="10256" width="19" style="68" customWidth="1"/>
    <col min="10257" max="10473" width="9.109375" style="68"/>
    <col min="10474" max="10474" width="2.44140625" style="68" customWidth="1"/>
    <col min="10475" max="10475" width="40.33203125" style="68" customWidth="1"/>
    <col min="10476" max="10476" width="7.5546875" style="68" customWidth="1"/>
    <col min="10477" max="10477" width="4.33203125" style="68" customWidth="1"/>
    <col min="10478" max="10478" width="3" style="68" customWidth="1"/>
    <col min="10479" max="10479" width="5.109375" style="68" customWidth="1"/>
    <col min="10480" max="10480" width="1.109375" style="68" customWidth="1"/>
    <col min="10481" max="10481" width="3.44140625" style="68" customWidth="1"/>
    <col min="10482" max="10482" width="3" style="68" customWidth="1"/>
    <col min="10483" max="10483" width="4" style="68" customWidth="1"/>
    <col min="10484" max="10484" width="3.109375" style="68" customWidth="1"/>
    <col min="10485" max="10485" width="6.109375" style="68" customWidth="1"/>
    <col min="10486" max="10486" width="4.33203125" style="68" customWidth="1"/>
    <col min="10487" max="10487" width="1.6640625" style="68" customWidth="1"/>
    <col min="10488" max="10488" width="3.44140625" style="68" customWidth="1"/>
    <col min="10489" max="10489" width="2.6640625" style="68" customWidth="1"/>
    <col min="10490" max="10490" width="3.44140625" style="68" customWidth="1"/>
    <col min="10491" max="10491" width="3.109375" style="68" customWidth="1"/>
    <col min="10492" max="10492" width="5" style="68" customWidth="1"/>
    <col min="10493" max="10493" width="1.6640625" style="68" customWidth="1"/>
    <col min="10494" max="10494" width="4.88671875" style="68" customWidth="1"/>
    <col min="10495" max="10495" width="1.33203125" style="68" customWidth="1"/>
    <col min="10496" max="10496" width="5.33203125" style="68" customWidth="1"/>
    <col min="10497" max="10497" width="0.88671875" style="68" customWidth="1"/>
    <col min="10498" max="10498" width="3" style="68" customWidth="1"/>
    <col min="10499" max="10499" width="3.44140625" style="68" customWidth="1"/>
    <col min="10500" max="10500" width="10.88671875" style="68" customWidth="1"/>
    <col min="10501" max="10501" width="14" style="68" customWidth="1"/>
    <col min="10502" max="10502" width="17.109375" style="68" customWidth="1"/>
    <col min="10503" max="10503" width="15.5546875" style="68" customWidth="1"/>
    <col min="10504" max="10504" width="13.33203125" style="68" customWidth="1"/>
    <col min="10505" max="10505" width="12.33203125" style="68" customWidth="1"/>
    <col min="10506" max="10506" width="13.44140625" style="68" customWidth="1"/>
    <col min="10507" max="10507" width="51.109375" style="68" customWidth="1"/>
    <col min="10508" max="10508" width="59" style="68" customWidth="1"/>
    <col min="10509" max="10509" width="60.88671875" style="68" customWidth="1"/>
    <col min="10510" max="10510" width="42.44140625" style="68" customWidth="1"/>
    <col min="10511" max="10511" width="15.44140625" style="68" customWidth="1"/>
    <col min="10512" max="10512" width="19" style="68" customWidth="1"/>
    <col min="10513" max="10729" width="9.109375" style="68"/>
    <col min="10730" max="10730" width="2.44140625" style="68" customWidth="1"/>
    <col min="10731" max="10731" width="40.33203125" style="68" customWidth="1"/>
    <col min="10732" max="10732" width="7.5546875" style="68" customWidth="1"/>
    <col min="10733" max="10733" width="4.33203125" style="68" customWidth="1"/>
    <col min="10734" max="10734" width="3" style="68" customWidth="1"/>
    <col min="10735" max="10735" width="5.109375" style="68" customWidth="1"/>
    <col min="10736" max="10736" width="1.109375" style="68" customWidth="1"/>
    <col min="10737" max="10737" width="3.44140625" style="68" customWidth="1"/>
    <col min="10738" max="10738" width="3" style="68" customWidth="1"/>
    <col min="10739" max="10739" width="4" style="68" customWidth="1"/>
    <col min="10740" max="10740" width="3.109375" style="68" customWidth="1"/>
    <col min="10741" max="10741" width="6.109375" style="68" customWidth="1"/>
    <col min="10742" max="10742" width="4.33203125" style="68" customWidth="1"/>
    <col min="10743" max="10743" width="1.6640625" style="68" customWidth="1"/>
    <col min="10744" max="10744" width="3.44140625" style="68" customWidth="1"/>
    <col min="10745" max="10745" width="2.6640625" style="68" customWidth="1"/>
    <col min="10746" max="10746" width="3.44140625" style="68" customWidth="1"/>
    <col min="10747" max="10747" width="3.109375" style="68" customWidth="1"/>
    <col min="10748" max="10748" width="5" style="68" customWidth="1"/>
    <col min="10749" max="10749" width="1.6640625" style="68" customWidth="1"/>
    <col min="10750" max="10750" width="4.88671875" style="68" customWidth="1"/>
    <col min="10751" max="10751" width="1.33203125" style="68" customWidth="1"/>
    <col min="10752" max="10752" width="5.33203125" style="68" customWidth="1"/>
    <col min="10753" max="10753" width="0.88671875" style="68" customWidth="1"/>
    <col min="10754" max="10754" width="3" style="68" customWidth="1"/>
    <col min="10755" max="10755" width="3.44140625" style="68" customWidth="1"/>
    <col min="10756" max="10756" width="10.88671875" style="68" customWidth="1"/>
    <col min="10757" max="10757" width="14" style="68" customWidth="1"/>
    <col min="10758" max="10758" width="17.109375" style="68" customWidth="1"/>
    <col min="10759" max="10759" width="15.5546875" style="68" customWidth="1"/>
    <col min="10760" max="10760" width="13.33203125" style="68" customWidth="1"/>
    <col min="10761" max="10761" width="12.33203125" style="68" customWidth="1"/>
    <col min="10762" max="10762" width="13.44140625" style="68" customWidth="1"/>
    <col min="10763" max="10763" width="51.109375" style="68" customWidth="1"/>
    <col min="10764" max="10764" width="59" style="68" customWidth="1"/>
    <col min="10765" max="10765" width="60.88671875" style="68" customWidth="1"/>
    <col min="10766" max="10766" width="42.44140625" style="68" customWidth="1"/>
    <col min="10767" max="10767" width="15.44140625" style="68" customWidth="1"/>
    <col min="10768" max="10768" width="19" style="68" customWidth="1"/>
    <col min="10769" max="10985" width="9.109375" style="68"/>
    <col min="10986" max="10986" width="2.44140625" style="68" customWidth="1"/>
    <col min="10987" max="10987" width="40.33203125" style="68" customWidth="1"/>
    <col min="10988" max="10988" width="7.5546875" style="68" customWidth="1"/>
    <col min="10989" max="10989" width="4.33203125" style="68" customWidth="1"/>
    <col min="10990" max="10990" width="3" style="68" customWidth="1"/>
    <col min="10991" max="10991" width="5.109375" style="68" customWidth="1"/>
    <col min="10992" max="10992" width="1.109375" style="68" customWidth="1"/>
    <col min="10993" max="10993" width="3.44140625" style="68" customWidth="1"/>
    <col min="10994" max="10994" width="3" style="68" customWidth="1"/>
    <col min="10995" max="10995" width="4" style="68" customWidth="1"/>
    <col min="10996" max="10996" width="3.109375" style="68" customWidth="1"/>
    <col min="10997" max="10997" width="6.109375" style="68" customWidth="1"/>
    <col min="10998" max="10998" width="4.33203125" style="68" customWidth="1"/>
    <col min="10999" max="10999" width="1.6640625" style="68" customWidth="1"/>
    <col min="11000" max="11000" width="3.44140625" style="68" customWidth="1"/>
    <col min="11001" max="11001" width="2.6640625" style="68" customWidth="1"/>
    <col min="11002" max="11002" width="3.44140625" style="68" customWidth="1"/>
    <col min="11003" max="11003" width="3.109375" style="68" customWidth="1"/>
    <col min="11004" max="11004" width="5" style="68" customWidth="1"/>
    <col min="11005" max="11005" width="1.6640625" style="68" customWidth="1"/>
    <col min="11006" max="11006" width="4.88671875" style="68" customWidth="1"/>
    <col min="11007" max="11007" width="1.33203125" style="68" customWidth="1"/>
    <col min="11008" max="11008" width="5.33203125" style="68" customWidth="1"/>
    <col min="11009" max="11009" width="0.88671875" style="68" customWidth="1"/>
    <col min="11010" max="11010" width="3" style="68" customWidth="1"/>
    <col min="11011" max="11011" width="3.44140625" style="68" customWidth="1"/>
    <col min="11012" max="11012" width="10.88671875" style="68" customWidth="1"/>
    <col min="11013" max="11013" width="14" style="68" customWidth="1"/>
    <col min="11014" max="11014" width="17.109375" style="68" customWidth="1"/>
    <col min="11015" max="11015" width="15.5546875" style="68" customWidth="1"/>
    <col min="11016" max="11016" width="13.33203125" style="68" customWidth="1"/>
    <col min="11017" max="11017" width="12.33203125" style="68" customWidth="1"/>
    <col min="11018" max="11018" width="13.44140625" style="68" customWidth="1"/>
    <col min="11019" max="11019" width="51.109375" style="68" customWidth="1"/>
    <col min="11020" max="11020" width="59" style="68" customWidth="1"/>
    <col min="11021" max="11021" width="60.88671875" style="68" customWidth="1"/>
    <col min="11022" max="11022" width="42.44140625" style="68" customWidth="1"/>
    <col min="11023" max="11023" width="15.44140625" style="68" customWidth="1"/>
    <col min="11024" max="11024" width="19" style="68" customWidth="1"/>
    <col min="11025" max="11241" width="9.109375" style="68"/>
    <col min="11242" max="11242" width="2.44140625" style="68" customWidth="1"/>
    <col min="11243" max="11243" width="40.33203125" style="68" customWidth="1"/>
    <col min="11244" max="11244" width="7.5546875" style="68" customWidth="1"/>
    <col min="11245" max="11245" width="4.33203125" style="68" customWidth="1"/>
    <col min="11246" max="11246" width="3" style="68" customWidth="1"/>
    <col min="11247" max="11247" width="5.109375" style="68" customWidth="1"/>
    <col min="11248" max="11248" width="1.109375" style="68" customWidth="1"/>
    <col min="11249" max="11249" width="3.44140625" style="68" customWidth="1"/>
    <col min="11250" max="11250" width="3" style="68" customWidth="1"/>
    <col min="11251" max="11251" width="4" style="68" customWidth="1"/>
    <col min="11252" max="11252" width="3.109375" style="68" customWidth="1"/>
    <col min="11253" max="11253" width="6.109375" style="68" customWidth="1"/>
    <col min="11254" max="11254" width="4.33203125" style="68" customWidth="1"/>
    <col min="11255" max="11255" width="1.6640625" style="68" customWidth="1"/>
    <col min="11256" max="11256" width="3.44140625" style="68" customWidth="1"/>
    <col min="11257" max="11257" width="2.6640625" style="68" customWidth="1"/>
    <col min="11258" max="11258" width="3.44140625" style="68" customWidth="1"/>
    <col min="11259" max="11259" width="3.109375" style="68" customWidth="1"/>
    <col min="11260" max="11260" width="5" style="68" customWidth="1"/>
    <col min="11261" max="11261" width="1.6640625" style="68" customWidth="1"/>
    <col min="11262" max="11262" width="4.88671875" style="68" customWidth="1"/>
    <col min="11263" max="11263" width="1.33203125" style="68" customWidth="1"/>
    <col min="11264" max="11264" width="5.33203125" style="68" customWidth="1"/>
    <col min="11265" max="11265" width="0.88671875" style="68" customWidth="1"/>
    <col min="11266" max="11266" width="3" style="68" customWidth="1"/>
    <col min="11267" max="11267" width="3.44140625" style="68" customWidth="1"/>
    <col min="11268" max="11268" width="10.88671875" style="68" customWidth="1"/>
    <col min="11269" max="11269" width="14" style="68" customWidth="1"/>
    <col min="11270" max="11270" width="17.109375" style="68" customWidth="1"/>
    <col min="11271" max="11271" width="15.5546875" style="68" customWidth="1"/>
    <col min="11272" max="11272" width="13.33203125" style="68" customWidth="1"/>
    <col min="11273" max="11273" width="12.33203125" style="68" customWidth="1"/>
    <col min="11274" max="11274" width="13.44140625" style="68" customWidth="1"/>
    <col min="11275" max="11275" width="51.109375" style="68" customWidth="1"/>
    <col min="11276" max="11276" width="59" style="68" customWidth="1"/>
    <col min="11277" max="11277" width="60.88671875" style="68" customWidth="1"/>
    <col min="11278" max="11278" width="42.44140625" style="68" customWidth="1"/>
    <col min="11279" max="11279" width="15.44140625" style="68" customWidth="1"/>
    <col min="11280" max="11280" width="19" style="68" customWidth="1"/>
    <col min="11281" max="11497" width="9.109375" style="68"/>
    <col min="11498" max="11498" width="2.44140625" style="68" customWidth="1"/>
    <col min="11499" max="11499" width="40.33203125" style="68" customWidth="1"/>
    <col min="11500" max="11500" width="7.5546875" style="68" customWidth="1"/>
    <col min="11501" max="11501" width="4.33203125" style="68" customWidth="1"/>
    <col min="11502" max="11502" width="3" style="68" customWidth="1"/>
    <col min="11503" max="11503" width="5.109375" style="68" customWidth="1"/>
    <col min="11504" max="11504" width="1.109375" style="68" customWidth="1"/>
    <col min="11505" max="11505" width="3.44140625" style="68" customWidth="1"/>
    <col min="11506" max="11506" width="3" style="68" customWidth="1"/>
    <col min="11507" max="11507" width="4" style="68" customWidth="1"/>
    <col min="11508" max="11508" width="3.109375" style="68" customWidth="1"/>
    <col min="11509" max="11509" width="6.109375" style="68" customWidth="1"/>
    <col min="11510" max="11510" width="4.33203125" style="68" customWidth="1"/>
    <col min="11511" max="11511" width="1.6640625" style="68" customWidth="1"/>
    <col min="11512" max="11512" width="3.44140625" style="68" customWidth="1"/>
    <col min="11513" max="11513" width="2.6640625" style="68" customWidth="1"/>
    <col min="11514" max="11514" width="3.44140625" style="68" customWidth="1"/>
    <col min="11515" max="11515" width="3.109375" style="68" customWidth="1"/>
    <col min="11516" max="11516" width="5" style="68" customWidth="1"/>
    <col min="11517" max="11517" width="1.6640625" style="68" customWidth="1"/>
    <col min="11518" max="11518" width="4.88671875" style="68" customWidth="1"/>
    <col min="11519" max="11519" width="1.33203125" style="68" customWidth="1"/>
    <col min="11520" max="11520" width="5.33203125" style="68" customWidth="1"/>
    <col min="11521" max="11521" width="0.88671875" style="68" customWidth="1"/>
    <col min="11522" max="11522" width="3" style="68" customWidth="1"/>
    <col min="11523" max="11523" width="3.44140625" style="68" customWidth="1"/>
    <col min="11524" max="11524" width="10.88671875" style="68" customWidth="1"/>
    <col min="11525" max="11525" width="14" style="68" customWidth="1"/>
    <col min="11526" max="11526" width="17.109375" style="68" customWidth="1"/>
    <col min="11527" max="11527" width="15.5546875" style="68" customWidth="1"/>
    <col min="11528" max="11528" width="13.33203125" style="68" customWidth="1"/>
    <col min="11529" max="11529" width="12.33203125" style="68" customWidth="1"/>
    <col min="11530" max="11530" width="13.44140625" style="68" customWidth="1"/>
    <col min="11531" max="11531" width="51.109375" style="68" customWidth="1"/>
    <col min="11532" max="11532" width="59" style="68" customWidth="1"/>
    <col min="11533" max="11533" width="60.88671875" style="68" customWidth="1"/>
    <col min="11534" max="11534" width="42.44140625" style="68" customWidth="1"/>
    <col min="11535" max="11535" width="15.44140625" style="68" customWidth="1"/>
    <col min="11536" max="11536" width="19" style="68" customWidth="1"/>
    <col min="11537" max="11753" width="9.109375" style="68"/>
    <col min="11754" max="11754" width="2.44140625" style="68" customWidth="1"/>
    <col min="11755" max="11755" width="40.33203125" style="68" customWidth="1"/>
    <col min="11756" max="11756" width="7.5546875" style="68" customWidth="1"/>
    <col min="11757" max="11757" width="4.33203125" style="68" customWidth="1"/>
    <col min="11758" max="11758" width="3" style="68" customWidth="1"/>
    <col min="11759" max="11759" width="5.109375" style="68" customWidth="1"/>
    <col min="11760" max="11760" width="1.109375" style="68" customWidth="1"/>
    <col min="11761" max="11761" width="3.44140625" style="68" customWidth="1"/>
    <col min="11762" max="11762" width="3" style="68" customWidth="1"/>
    <col min="11763" max="11763" width="4" style="68" customWidth="1"/>
    <col min="11764" max="11764" width="3.109375" style="68" customWidth="1"/>
    <col min="11765" max="11765" width="6.109375" style="68" customWidth="1"/>
    <col min="11766" max="11766" width="4.33203125" style="68" customWidth="1"/>
    <col min="11767" max="11767" width="1.6640625" style="68" customWidth="1"/>
    <col min="11768" max="11768" width="3.44140625" style="68" customWidth="1"/>
    <col min="11769" max="11769" width="2.6640625" style="68" customWidth="1"/>
    <col min="11770" max="11770" width="3.44140625" style="68" customWidth="1"/>
    <col min="11771" max="11771" width="3.109375" style="68" customWidth="1"/>
    <col min="11772" max="11772" width="5" style="68" customWidth="1"/>
    <col min="11773" max="11773" width="1.6640625" style="68" customWidth="1"/>
    <col min="11774" max="11774" width="4.88671875" style="68" customWidth="1"/>
    <col min="11775" max="11775" width="1.33203125" style="68" customWidth="1"/>
    <col min="11776" max="11776" width="5.33203125" style="68" customWidth="1"/>
    <col min="11777" max="11777" width="0.88671875" style="68" customWidth="1"/>
    <col min="11778" max="11778" width="3" style="68" customWidth="1"/>
    <col min="11779" max="11779" width="3.44140625" style="68" customWidth="1"/>
    <col min="11780" max="11780" width="10.88671875" style="68" customWidth="1"/>
    <col min="11781" max="11781" width="14" style="68" customWidth="1"/>
    <col min="11782" max="11782" width="17.109375" style="68" customWidth="1"/>
    <col min="11783" max="11783" width="15.5546875" style="68" customWidth="1"/>
    <col min="11784" max="11784" width="13.33203125" style="68" customWidth="1"/>
    <col min="11785" max="11785" width="12.33203125" style="68" customWidth="1"/>
    <col min="11786" max="11786" width="13.44140625" style="68" customWidth="1"/>
    <col min="11787" max="11787" width="51.109375" style="68" customWidth="1"/>
    <col min="11788" max="11788" width="59" style="68" customWidth="1"/>
    <col min="11789" max="11789" width="60.88671875" style="68" customWidth="1"/>
    <col min="11790" max="11790" width="42.44140625" style="68" customWidth="1"/>
    <col min="11791" max="11791" width="15.44140625" style="68" customWidth="1"/>
    <col min="11792" max="11792" width="19" style="68" customWidth="1"/>
    <col min="11793" max="12009" width="9.109375" style="68"/>
    <col min="12010" max="12010" width="2.44140625" style="68" customWidth="1"/>
    <col min="12011" max="12011" width="40.33203125" style="68" customWidth="1"/>
    <col min="12012" max="12012" width="7.5546875" style="68" customWidth="1"/>
    <col min="12013" max="12013" width="4.33203125" style="68" customWidth="1"/>
    <col min="12014" max="12014" width="3" style="68" customWidth="1"/>
    <col min="12015" max="12015" width="5.109375" style="68" customWidth="1"/>
    <col min="12016" max="12016" width="1.109375" style="68" customWidth="1"/>
    <col min="12017" max="12017" width="3.44140625" style="68" customWidth="1"/>
    <col min="12018" max="12018" width="3" style="68" customWidth="1"/>
    <col min="12019" max="12019" width="4" style="68" customWidth="1"/>
    <col min="12020" max="12020" width="3.109375" style="68" customWidth="1"/>
    <col min="12021" max="12021" width="6.109375" style="68" customWidth="1"/>
    <col min="12022" max="12022" width="4.33203125" style="68" customWidth="1"/>
    <col min="12023" max="12023" width="1.6640625" style="68" customWidth="1"/>
    <col min="12024" max="12024" width="3.44140625" style="68" customWidth="1"/>
    <col min="12025" max="12025" width="2.6640625" style="68" customWidth="1"/>
    <col min="12026" max="12026" width="3.44140625" style="68" customWidth="1"/>
    <col min="12027" max="12027" width="3.109375" style="68" customWidth="1"/>
    <col min="12028" max="12028" width="5" style="68" customWidth="1"/>
    <col min="12029" max="12029" width="1.6640625" style="68" customWidth="1"/>
    <col min="12030" max="12030" width="4.88671875" style="68" customWidth="1"/>
    <col min="12031" max="12031" width="1.33203125" style="68" customWidth="1"/>
    <col min="12032" max="12032" width="5.33203125" style="68" customWidth="1"/>
    <col min="12033" max="12033" width="0.88671875" style="68" customWidth="1"/>
    <col min="12034" max="12034" width="3" style="68" customWidth="1"/>
    <col min="12035" max="12035" width="3.44140625" style="68" customWidth="1"/>
    <col min="12036" max="12036" width="10.88671875" style="68" customWidth="1"/>
    <col min="12037" max="12037" width="14" style="68" customWidth="1"/>
    <col min="12038" max="12038" width="17.109375" style="68" customWidth="1"/>
    <col min="12039" max="12039" width="15.5546875" style="68" customWidth="1"/>
    <col min="12040" max="12040" width="13.33203125" style="68" customWidth="1"/>
    <col min="12041" max="12041" width="12.33203125" style="68" customWidth="1"/>
    <col min="12042" max="12042" width="13.44140625" style="68" customWidth="1"/>
    <col min="12043" max="12043" width="51.109375" style="68" customWidth="1"/>
    <col min="12044" max="12044" width="59" style="68" customWidth="1"/>
    <col min="12045" max="12045" width="60.88671875" style="68" customWidth="1"/>
    <col min="12046" max="12046" width="42.44140625" style="68" customWidth="1"/>
    <col min="12047" max="12047" width="15.44140625" style="68" customWidth="1"/>
    <col min="12048" max="12048" width="19" style="68" customWidth="1"/>
    <col min="12049" max="12265" width="9.109375" style="68"/>
    <col min="12266" max="12266" width="2.44140625" style="68" customWidth="1"/>
    <col min="12267" max="12267" width="40.33203125" style="68" customWidth="1"/>
    <col min="12268" max="12268" width="7.5546875" style="68" customWidth="1"/>
    <col min="12269" max="12269" width="4.33203125" style="68" customWidth="1"/>
    <col min="12270" max="12270" width="3" style="68" customWidth="1"/>
    <col min="12271" max="12271" width="5.109375" style="68" customWidth="1"/>
    <col min="12272" max="12272" width="1.109375" style="68" customWidth="1"/>
    <col min="12273" max="12273" width="3.44140625" style="68" customWidth="1"/>
    <col min="12274" max="12274" width="3" style="68" customWidth="1"/>
    <col min="12275" max="12275" width="4" style="68" customWidth="1"/>
    <col min="12276" max="12276" width="3.109375" style="68" customWidth="1"/>
    <col min="12277" max="12277" width="6.109375" style="68" customWidth="1"/>
    <col min="12278" max="12278" width="4.33203125" style="68" customWidth="1"/>
    <col min="12279" max="12279" width="1.6640625" style="68" customWidth="1"/>
    <col min="12280" max="12280" width="3.44140625" style="68" customWidth="1"/>
    <col min="12281" max="12281" width="2.6640625" style="68" customWidth="1"/>
    <col min="12282" max="12282" width="3.44140625" style="68" customWidth="1"/>
    <col min="12283" max="12283" width="3.109375" style="68" customWidth="1"/>
    <col min="12284" max="12284" width="5" style="68" customWidth="1"/>
    <col min="12285" max="12285" width="1.6640625" style="68" customWidth="1"/>
    <col min="12286" max="12286" width="4.88671875" style="68" customWidth="1"/>
    <col min="12287" max="12287" width="1.33203125" style="68" customWidth="1"/>
    <col min="12288" max="12288" width="5.33203125" style="68" customWidth="1"/>
    <col min="12289" max="12289" width="0.88671875" style="68" customWidth="1"/>
    <col min="12290" max="12290" width="3" style="68" customWidth="1"/>
    <col min="12291" max="12291" width="3.44140625" style="68" customWidth="1"/>
    <col min="12292" max="12292" width="10.88671875" style="68" customWidth="1"/>
    <col min="12293" max="12293" width="14" style="68" customWidth="1"/>
    <col min="12294" max="12294" width="17.109375" style="68" customWidth="1"/>
    <col min="12295" max="12295" width="15.5546875" style="68" customWidth="1"/>
    <col min="12296" max="12296" width="13.33203125" style="68" customWidth="1"/>
    <col min="12297" max="12297" width="12.33203125" style="68" customWidth="1"/>
    <col min="12298" max="12298" width="13.44140625" style="68" customWidth="1"/>
    <col min="12299" max="12299" width="51.109375" style="68" customWidth="1"/>
    <col min="12300" max="12300" width="59" style="68" customWidth="1"/>
    <col min="12301" max="12301" width="60.88671875" style="68" customWidth="1"/>
    <col min="12302" max="12302" width="42.44140625" style="68" customWidth="1"/>
    <col min="12303" max="12303" width="15.44140625" style="68" customWidth="1"/>
    <col min="12304" max="12304" width="19" style="68" customWidth="1"/>
    <col min="12305" max="12521" width="9.109375" style="68"/>
    <col min="12522" max="12522" width="2.44140625" style="68" customWidth="1"/>
    <col min="12523" max="12523" width="40.33203125" style="68" customWidth="1"/>
    <col min="12524" max="12524" width="7.5546875" style="68" customWidth="1"/>
    <col min="12525" max="12525" width="4.33203125" style="68" customWidth="1"/>
    <col min="12526" max="12526" width="3" style="68" customWidth="1"/>
    <col min="12527" max="12527" width="5.109375" style="68" customWidth="1"/>
    <col min="12528" max="12528" width="1.109375" style="68" customWidth="1"/>
    <col min="12529" max="12529" width="3.44140625" style="68" customWidth="1"/>
    <col min="12530" max="12530" width="3" style="68" customWidth="1"/>
    <col min="12531" max="12531" width="4" style="68" customWidth="1"/>
    <col min="12532" max="12532" width="3.109375" style="68" customWidth="1"/>
    <col min="12533" max="12533" width="6.109375" style="68" customWidth="1"/>
    <col min="12534" max="12534" width="4.33203125" style="68" customWidth="1"/>
    <col min="12535" max="12535" width="1.6640625" style="68" customWidth="1"/>
    <col min="12536" max="12536" width="3.44140625" style="68" customWidth="1"/>
    <col min="12537" max="12537" width="2.6640625" style="68" customWidth="1"/>
    <col min="12538" max="12538" width="3.44140625" style="68" customWidth="1"/>
    <col min="12539" max="12539" width="3.109375" style="68" customWidth="1"/>
    <col min="12540" max="12540" width="5" style="68" customWidth="1"/>
    <col min="12541" max="12541" width="1.6640625" style="68" customWidth="1"/>
    <col min="12542" max="12542" width="4.88671875" style="68" customWidth="1"/>
    <col min="12543" max="12543" width="1.33203125" style="68" customWidth="1"/>
    <col min="12544" max="12544" width="5.33203125" style="68" customWidth="1"/>
    <col min="12545" max="12545" width="0.88671875" style="68" customWidth="1"/>
    <col min="12546" max="12546" width="3" style="68" customWidth="1"/>
    <col min="12547" max="12547" width="3.44140625" style="68" customWidth="1"/>
    <col min="12548" max="12548" width="10.88671875" style="68" customWidth="1"/>
    <col min="12549" max="12549" width="14" style="68" customWidth="1"/>
    <col min="12550" max="12550" width="17.109375" style="68" customWidth="1"/>
    <col min="12551" max="12551" width="15.5546875" style="68" customWidth="1"/>
    <col min="12552" max="12552" width="13.33203125" style="68" customWidth="1"/>
    <col min="12553" max="12553" width="12.33203125" style="68" customWidth="1"/>
    <col min="12554" max="12554" width="13.44140625" style="68" customWidth="1"/>
    <col min="12555" max="12555" width="51.109375" style="68" customWidth="1"/>
    <col min="12556" max="12556" width="59" style="68" customWidth="1"/>
    <col min="12557" max="12557" width="60.88671875" style="68" customWidth="1"/>
    <col min="12558" max="12558" width="42.44140625" style="68" customWidth="1"/>
    <col min="12559" max="12559" width="15.44140625" style="68" customWidth="1"/>
    <col min="12560" max="12560" width="19" style="68" customWidth="1"/>
    <col min="12561" max="12777" width="9.109375" style="68"/>
    <col min="12778" max="12778" width="2.44140625" style="68" customWidth="1"/>
    <col min="12779" max="12779" width="40.33203125" style="68" customWidth="1"/>
    <col min="12780" max="12780" width="7.5546875" style="68" customWidth="1"/>
    <col min="12781" max="12781" width="4.33203125" style="68" customWidth="1"/>
    <col min="12782" max="12782" width="3" style="68" customWidth="1"/>
    <col min="12783" max="12783" width="5.109375" style="68" customWidth="1"/>
    <col min="12784" max="12784" width="1.109375" style="68" customWidth="1"/>
    <col min="12785" max="12785" width="3.44140625" style="68" customWidth="1"/>
    <col min="12786" max="12786" width="3" style="68" customWidth="1"/>
    <col min="12787" max="12787" width="4" style="68" customWidth="1"/>
    <col min="12788" max="12788" width="3.109375" style="68" customWidth="1"/>
    <col min="12789" max="12789" width="6.109375" style="68" customWidth="1"/>
    <col min="12790" max="12790" width="4.33203125" style="68" customWidth="1"/>
    <col min="12791" max="12791" width="1.6640625" style="68" customWidth="1"/>
    <col min="12792" max="12792" width="3.44140625" style="68" customWidth="1"/>
    <col min="12793" max="12793" width="2.6640625" style="68" customWidth="1"/>
    <col min="12794" max="12794" width="3.44140625" style="68" customWidth="1"/>
    <col min="12795" max="12795" width="3.109375" style="68" customWidth="1"/>
    <col min="12796" max="12796" width="5" style="68" customWidth="1"/>
    <col min="12797" max="12797" width="1.6640625" style="68" customWidth="1"/>
    <col min="12798" max="12798" width="4.88671875" style="68" customWidth="1"/>
    <col min="12799" max="12799" width="1.33203125" style="68" customWidth="1"/>
    <col min="12800" max="12800" width="5.33203125" style="68" customWidth="1"/>
    <col min="12801" max="12801" width="0.88671875" style="68" customWidth="1"/>
    <col min="12802" max="12802" width="3" style="68" customWidth="1"/>
    <col min="12803" max="12803" width="3.44140625" style="68" customWidth="1"/>
    <col min="12804" max="12804" width="10.88671875" style="68" customWidth="1"/>
    <col min="12805" max="12805" width="14" style="68" customWidth="1"/>
    <col min="12806" max="12806" width="17.109375" style="68" customWidth="1"/>
    <col min="12807" max="12807" width="15.5546875" style="68" customWidth="1"/>
    <col min="12808" max="12808" width="13.33203125" style="68" customWidth="1"/>
    <col min="12809" max="12809" width="12.33203125" style="68" customWidth="1"/>
    <col min="12810" max="12810" width="13.44140625" style="68" customWidth="1"/>
    <col min="12811" max="12811" width="51.109375" style="68" customWidth="1"/>
    <col min="12812" max="12812" width="59" style="68" customWidth="1"/>
    <col min="12813" max="12813" width="60.88671875" style="68" customWidth="1"/>
    <col min="12814" max="12814" width="42.44140625" style="68" customWidth="1"/>
    <col min="12815" max="12815" width="15.44140625" style="68" customWidth="1"/>
    <col min="12816" max="12816" width="19" style="68" customWidth="1"/>
    <col min="12817" max="13033" width="9.109375" style="68"/>
    <col min="13034" max="13034" width="2.44140625" style="68" customWidth="1"/>
    <col min="13035" max="13035" width="40.33203125" style="68" customWidth="1"/>
    <col min="13036" max="13036" width="7.5546875" style="68" customWidth="1"/>
    <col min="13037" max="13037" width="4.33203125" style="68" customWidth="1"/>
    <col min="13038" max="13038" width="3" style="68" customWidth="1"/>
    <col min="13039" max="13039" width="5.109375" style="68" customWidth="1"/>
    <col min="13040" max="13040" width="1.109375" style="68" customWidth="1"/>
    <col min="13041" max="13041" width="3.44140625" style="68" customWidth="1"/>
    <col min="13042" max="13042" width="3" style="68" customWidth="1"/>
    <col min="13043" max="13043" width="4" style="68" customWidth="1"/>
    <col min="13044" max="13044" width="3.109375" style="68" customWidth="1"/>
    <col min="13045" max="13045" width="6.109375" style="68" customWidth="1"/>
    <col min="13046" max="13046" width="4.33203125" style="68" customWidth="1"/>
    <col min="13047" max="13047" width="1.6640625" style="68" customWidth="1"/>
    <col min="13048" max="13048" width="3.44140625" style="68" customWidth="1"/>
    <col min="13049" max="13049" width="2.6640625" style="68" customWidth="1"/>
    <col min="13050" max="13050" width="3.44140625" style="68" customWidth="1"/>
    <col min="13051" max="13051" width="3.109375" style="68" customWidth="1"/>
    <col min="13052" max="13052" width="5" style="68" customWidth="1"/>
    <col min="13053" max="13053" width="1.6640625" style="68" customWidth="1"/>
    <col min="13054" max="13054" width="4.88671875" style="68" customWidth="1"/>
    <col min="13055" max="13055" width="1.33203125" style="68" customWidth="1"/>
    <col min="13056" max="13056" width="5.33203125" style="68" customWidth="1"/>
    <col min="13057" max="13057" width="0.88671875" style="68" customWidth="1"/>
    <col min="13058" max="13058" width="3" style="68" customWidth="1"/>
    <col min="13059" max="13059" width="3.44140625" style="68" customWidth="1"/>
    <col min="13060" max="13060" width="10.88671875" style="68" customWidth="1"/>
    <col min="13061" max="13061" width="14" style="68" customWidth="1"/>
    <col min="13062" max="13062" width="17.109375" style="68" customWidth="1"/>
    <col min="13063" max="13063" width="15.5546875" style="68" customWidth="1"/>
    <col min="13064" max="13064" width="13.33203125" style="68" customWidth="1"/>
    <col min="13065" max="13065" width="12.33203125" style="68" customWidth="1"/>
    <col min="13066" max="13066" width="13.44140625" style="68" customWidth="1"/>
    <col min="13067" max="13067" width="51.109375" style="68" customWidth="1"/>
    <col min="13068" max="13068" width="59" style="68" customWidth="1"/>
    <col min="13069" max="13069" width="60.88671875" style="68" customWidth="1"/>
    <col min="13070" max="13070" width="42.44140625" style="68" customWidth="1"/>
    <col min="13071" max="13071" width="15.44140625" style="68" customWidth="1"/>
    <col min="13072" max="13072" width="19" style="68" customWidth="1"/>
    <col min="13073" max="13289" width="9.109375" style="68"/>
    <col min="13290" max="13290" width="2.44140625" style="68" customWidth="1"/>
    <col min="13291" max="13291" width="40.33203125" style="68" customWidth="1"/>
    <col min="13292" max="13292" width="7.5546875" style="68" customWidth="1"/>
    <col min="13293" max="13293" width="4.33203125" style="68" customWidth="1"/>
    <col min="13294" max="13294" width="3" style="68" customWidth="1"/>
    <col min="13295" max="13295" width="5.109375" style="68" customWidth="1"/>
    <col min="13296" max="13296" width="1.109375" style="68" customWidth="1"/>
    <col min="13297" max="13297" width="3.44140625" style="68" customWidth="1"/>
    <col min="13298" max="13298" width="3" style="68" customWidth="1"/>
    <col min="13299" max="13299" width="4" style="68" customWidth="1"/>
    <col min="13300" max="13300" width="3.109375" style="68" customWidth="1"/>
    <col min="13301" max="13301" width="6.109375" style="68" customWidth="1"/>
    <col min="13302" max="13302" width="4.33203125" style="68" customWidth="1"/>
    <col min="13303" max="13303" width="1.6640625" style="68" customWidth="1"/>
    <col min="13304" max="13304" width="3.44140625" style="68" customWidth="1"/>
    <col min="13305" max="13305" width="2.6640625" style="68" customWidth="1"/>
    <col min="13306" max="13306" width="3.44140625" style="68" customWidth="1"/>
    <col min="13307" max="13307" width="3.109375" style="68" customWidth="1"/>
    <col min="13308" max="13308" width="5" style="68" customWidth="1"/>
    <col min="13309" max="13309" width="1.6640625" style="68" customWidth="1"/>
    <col min="13310" max="13310" width="4.88671875" style="68" customWidth="1"/>
    <col min="13311" max="13311" width="1.33203125" style="68" customWidth="1"/>
    <col min="13312" max="13312" width="5.33203125" style="68" customWidth="1"/>
    <col min="13313" max="13313" width="0.88671875" style="68" customWidth="1"/>
    <col min="13314" max="13314" width="3" style="68" customWidth="1"/>
    <col min="13315" max="13315" width="3.44140625" style="68" customWidth="1"/>
    <col min="13316" max="13316" width="10.88671875" style="68" customWidth="1"/>
    <col min="13317" max="13317" width="14" style="68" customWidth="1"/>
    <col min="13318" max="13318" width="17.109375" style="68" customWidth="1"/>
    <col min="13319" max="13319" width="15.5546875" style="68" customWidth="1"/>
    <col min="13320" max="13320" width="13.33203125" style="68" customWidth="1"/>
    <col min="13321" max="13321" width="12.33203125" style="68" customWidth="1"/>
    <col min="13322" max="13322" width="13.44140625" style="68" customWidth="1"/>
    <col min="13323" max="13323" width="51.109375" style="68" customWidth="1"/>
    <col min="13324" max="13324" width="59" style="68" customWidth="1"/>
    <col min="13325" max="13325" width="60.88671875" style="68" customWidth="1"/>
    <col min="13326" max="13326" width="42.44140625" style="68" customWidth="1"/>
    <col min="13327" max="13327" width="15.44140625" style="68" customWidth="1"/>
    <col min="13328" max="13328" width="19" style="68" customWidth="1"/>
    <col min="13329" max="13545" width="9.109375" style="68"/>
    <col min="13546" max="13546" width="2.44140625" style="68" customWidth="1"/>
    <col min="13547" max="13547" width="40.33203125" style="68" customWidth="1"/>
    <col min="13548" max="13548" width="7.5546875" style="68" customWidth="1"/>
    <col min="13549" max="13549" width="4.33203125" style="68" customWidth="1"/>
    <col min="13550" max="13550" width="3" style="68" customWidth="1"/>
    <col min="13551" max="13551" width="5.109375" style="68" customWidth="1"/>
    <col min="13552" max="13552" width="1.109375" style="68" customWidth="1"/>
    <col min="13553" max="13553" width="3.44140625" style="68" customWidth="1"/>
    <col min="13554" max="13554" width="3" style="68" customWidth="1"/>
    <col min="13555" max="13555" width="4" style="68" customWidth="1"/>
    <col min="13556" max="13556" width="3.109375" style="68" customWidth="1"/>
    <col min="13557" max="13557" width="6.109375" style="68" customWidth="1"/>
    <col min="13558" max="13558" width="4.33203125" style="68" customWidth="1"/>
    <col min="13559" max="13559" width="1.6640625" style="68" customWidth="1"/>
    <col min="13560" max="13560" width="3.44140625" style="68" customWidth="1"/>
    <col min="13561" max="13561" width="2.6640625" style="68" customWidth="1"/>
    <col min="13562" max="13562" width="3.44140625" style="68" customWidth="1"/>
    <col min="13563" max="13563" width="3.109375" style="68" customWidth="1"/>
    <col min="13564" max="13564" width="5" style="68" customWidth="1"/>
    <col min="13565" max="13565" width="1.6640625" style="68" customWidth="1"/>
    <col min="13566" max="13566" width="4.88671875" style="68" customWidth="1"/>
    <col min="13567" max="13567" width="1.33203125" style="68" customWidth="1"/>
    <col min="13568" max="13568" width="5.33203125" style="68" customWidth="1"/>
    <col min="13569" max="13569" width="0.88671875" style="68" customWidth="1"/>
    <col min="13570" max="13570" width="3" style="68" customWidth="1"/>
    <col min="13571" max="13571" width="3.44140625" style="68" customWidth="1"/>
    <col min="13572" max="13572" width="10.88671875" style="68" customWidth="1"/>
    <col min="13573" max="13573" width="14" style="68" customWidth="1"/>
    <col min="13574" max="13574" width="17.109375" style="68" customWidth="1"/>
    <col min="13575" max="13575" width="15.5546875" style="68" customWidth="1"/>
    <col min="13576" max="13576" width="13.33203125" style="68" customWidth="1"/>
    <col min="13577" max="13577" width="12.33203125" style="68" customWidth="1"/>
    <col min="13578" max="13578" width="13.44140625" style="68" customWidth="1"/>
    <col min="13579" max="13579" width="51.109375" style="68" customWidth="1"/>
    <col min="13580" max="13580" width="59" style="68" customWidth="1"/>
    <col min="13581" max="13581" width="60.88671875" style="68" customWidth="1"/>
    <col min="13582" max="13582" width="42.44140625" style="68" customWidth="1"/>
    <col min="13583" max="13583" width="15.44140625" style="68" customWidth="1"/>
    <col min="13584" max="13584" width="19" style="68" customWidth="1"/>
    <col min="13585" max="13801" width="9.109375" style="68"/>
    <col min="13802" max="13802" width="2.44140625" style="68" customWidth="1"/>
    <col min="13803" max="13803" width="40.33203125" style="68" customWidth="1"/>
    <col min="13804" max="13804" width="7.5546875" style="68" customWidth="1"/>
    <col min="13805" max="13805" width="4.33203125" style="68" customWidth="1"/>
    <col min="13806" max="13806" width="3" style="68" customWidth="1"/>
    <col min="13807" max="13807" width="5.109375" style="68" customWidth="1"/>
    <col min="13808" max="13808" width="1.109375" style="68" customWidth="1"/>
    <col min="13809" max="13809" width="3.44140625" style="68" customWidth="1"/>
    <col min="13810" max="13810" width="3" style="68" customWidth="1"/>
    <col min="13811" max="13811" width="4" style="68" customWidth="1"/>
    <col min="13812" max="13812" width="3.109375" style="68" customWidth="1"/>
    <col min="13813" max="13813" width="6.109375" style="68" customWidth="1"/>
    <col min="13814" max="13814" width="4.33203125" style="68" customWidth="1"/>
    <col min="13815" max="13815" width="1.6640625" style="68" customWidth="1"/>
    <col min="13816" max="13816" width="3.44140625" style="68" customWidth="1"/>
    <col min="13817" max="13817" width="2.6640625" style="68" customWidth="1"/>
    <col min="13818" max="13818" width="3.44140625" style="68" customWidth="1"/>
    <col min="13819" max="13819" width="3.109375" style="68" customWidth="1"/>
    <col min="13820" max="13820" width="5" style="68" customWidth="1"/>
    <col min="13821" max="13821" width="1.6640625" style="68" customWidth="1"/>
    <col min="13822" max="13822" width="4.88671875" style="68" customWidth="1"/>
    <col min="13823" max="13823" width="1.33203125" style="68" customWidth="1"/>
    <col min="13824" max="13824" width="5.33203125" style="68" customWidth="1"/>
    <col min="13825" max="13825" width="0.88671875" style="68" customWidth="1"/>
    <col min="13826" max="13826" width="3" style="68" customWidth="1"/>
    <col min="13827" max="13827" width="3.44140625" style="68" customWidth="1"/>
    <col min="13828" max="13828" width="10.88671875" style="68" customWidth="1"/>
    <col min="13829" max="13829" width="14" style="68" customWidth="1"/>
    <col min="13830" max="13830" width="17.109375" style="68" customWidth="1"/>
    <col min="13831" max="13831" width="15.5546875" style="68" customWidth="1"/>
    <col min="13832" max="13832" width="13.33203125" style="68" customWidth="1"/>
    <col min="13833" max="13833" width="12.33203125" style="68" customWidth="1"/>
    <col min="13834" max="13834" width="13.44140625" style="68" customWidth="1"/>
    <col min="13835" max="13835" width="51.109375" style="68" customWidth="1"/>
    <col min="13836" max="13836" width="59" style="68" customWidth="1"/>
    <col min="13837" max="13837" width="60.88671875" style="68" customWidth="1"/>
    <col min="13838" max="13838" width="42.44140625" style="68" customWidth="1"/>
    <col min="13839" max="13839" width="15.44140625" style="68" customWidth="1"/>
    <col min="13840" max="13840" width="19" style="68" customWidth="1"/>
    <col min="13841" max="14057" width="9.109375" style="68"/>
    <col min="14058" max="14058" width="2.44140625" style="68" customWidth="1"/>
    <col min="14059" max="14059" width="40.33203125" style="68" customWidth="1"/>
    <col min="14060" max="14060" width="7.5546875" style="68" customWidth="1"/>
    <col min="14061" max="14061" width="4.33203125" style="68" customWidth="1"/>
    <col min="14062" max="14062" width="3" style="68" customWidth="1"/>
    <col min="14063" max="14063" width="5.109375" style="68" customWidth="1"/>
    <col min="14064" max="14064" width="1.109375" style="68" customWidth="1"/>
    <col min="14065" max="14065" width="3.44140625" style="68" customWidth="1"/>
    <col min="14066" max="14066" width="3" style="68" customWidth="1"/>
    <col min="14067" max="14067" width="4" style="68" customWidth="1"/>
    <col min="14068" max="14068" width="3.109375" style="68" customWidth="1"/>
    <col min="14069" max="14069" width="6.109375" style="68" customWidth="1"/>
    <col min="14070" max="14070" width="4.33203125" style="68" customWidth="1"/>
    <col min="14071" max="14071" width="1.6640625" style="68" customWidth="1"/>
    <col min="14072" max="14072" width="3.44140625" style="68" customWidth="1"/>
    <col min="14073" max="14073" width="2.6640625" style="68" customWidth="1"/>
    <col min="14074" max="14074" width="3.44140625" style="68" customWidth="1"/>
    <col min="14075" max="14075" width="3.109375" style="68" customWidth="1"/>
    <col min="14076" max="14076" width="5" style="68" customWidth="1"/>
    <col min="14077" max="14077" width="1.6640625" style="68" customWidth="1"/>
    <col min="14078" max="14078" width="4.88671875" style="68" customWidth="1"/>
    <col min="14079" max="14079" width="1.33203125" style="68" customWidth="1"/>
    <col min="14080" max="14080" width="5.33203125" style="68" customWidth="1"/>
    <col min="14081" max="14081" width="0.88671875" style="68" customWidth="1"/>
    <col min="14082" max="14082" width="3" style="68" customWidth="1"/>
    <col min="14083" max="14083" width="3.44140625" style="68" customWidth="1"/>
    <col min="14084" max="14084" width="10.88671875" style="68" customWidth="1"/>
    <col min="14085" max="14085" width="14" style="68" customWidth="1"/>
    <col min="14086" max="14086" width="17.109375" style="68" customWidth="1"/>
    <col min="14087" max="14087" width="15.5546875" style="68" customWidth="1"/>
    <col min="14088" max="14088" width="13.33203125" style="68" customWidth="1"/>
    <col min="14089" max="14089" width="12.33203125" style="68" customWidth="1"/>
    <col min="14090" max="14090" width="13.44140625" style="68" customWidth="1"/>
    <col min="14091" max="14091" width="51.109375" style="68" customWidth="1"/>
    <col min="14092" max="14092" width="59" style="68" customWidth="1"/>
    <col min="14093" max="14093" width="60.88671875" style="68" customWidth="1"/>
    <col min="14094" max="14094" width="42.44140625" style="68" customWidth="1"/>
    <col min="14095" max="14095" width="15.44140625" style="68" customWidth="1"/>
    <col min="14096" max="14096" width="19" style="68" customWidth="1"/>
    <col min="14097" max="14313" width="9.109375" style="68"/>
    <col min="14314" max="14314" width="2.44140625" style="68" customWidth="1"/>
    <col min="14315" max="14315" width="40.33203125" style="68" customWidth="1"/>
    <col min="14316" max="14316" width="7.5546875" style="68" customWidth="1"/>
    <col min="14317" max="14317" width="4.33203125" style="68" customWidth="1"/>
    <col min="14318" max="14318" width="3" style="68" customWidth="1"/>
    <col min="14319" max="14319" width="5.109375" style="68" customWidth="1"/>
    <col min="14320" max="14320" width="1.109375" style="68" customWidth="1"/>
    <col min="14321" max="14321" width="3.44140625" style="68" customWidth="1"/>
    <col min="14322" max="14322" width="3" style="68" customWidth="1"/>
    <col min="14323" max="14323" width="4" style="68" customWidth="1"/>
    <col min="14324" max="14324" width="3.109375" style="68" customWidth="1"/>
    <col min="14325" max="14325" width="6.109375" style="68" customWidth="1"/>
    <col min="14326" max="14326" width="4.33203125" style="68" customWidth="1"/>
    <col min="14327" max="14327" width="1.6640625" style="68" customWidth="1"/>
    <col min="14328" max="14328" width="3.44140625" style="68" customWidth="1"/>
    <col min="14329" max="14329" width="2.6640625" style="68" customWidth="1"/>
    <col min="14330" max="14330" width="3.44140625" style="68" customWidth="1"/>
    <col min="14331" max="14331" width="3.109375" style="68" customWidth="1"/>
    <col min="14332" max="14332" width="5" style="68" customWidth="1"/>
    <col min="14333" max="14333" width="1.6640625" style="68" customWidth="1"/>
    <col min="14334" max="14334" width="4.88671875" style="68" customWidth="1"/>
    <col min="14335" max="14335" width="1.33203125" style="68" customWidth="1"/>
    <col min="14336" max="14336" width="5.33203125" style="68" customWidth="1"/>
    <col min="14337" max="14337" width="0.88671875" style="68" customWidth="1"/>
    <col min="14338" max="14338" width="3" style="68" customWidth="1"/>
    <col min="14339" max="14339" width="3.44140625" style="68" customWidth="1"/>
    <col min="14340" max="14340" width="10.88671875" style="68" customWidth="1"/>
    <col min="14341" max="14341" width="14" style="68" customWidth="1"/>
    <col min="14342" max="14342" width="17.109375" style="68" customWidth="1"/>
    <col min="14343" max="14343" width="15.5546875" style="68" customWidth="1"/>
    <col min="14344" max="14344" width="13.33203125" style="68" customWidth="1"/>
    <col min="14345" max="14345" width="12.33203125" style="68" customWidth="1"/>
    <col min="14346" max="14346" width="13.44140625" style="68" customWidth="1"/>
    <col min="14347" max="14347" width="51.109375" style="68" customWidth="1"/>
    <col min="14348" max="14348" width="59" style="68" customWidth="1"/>
    <col min="14349" max="14349" width="60.88671875" style="68" customWidth="1"/>
    <col min="14350" max="14350" width="42.44140625" style="68" customWidth="1"/>
    <col min="14351" max="14351" width="15.44140625" style="68" customWidth="1"/>
    <col min="14352" max="14352" width="19" style="68" customWidth="1"/>
    <col min="14353" max="14569" width="9.109375" style="68"/>
    <col min="14570" max="14570" width="2.44140625" style="68" customWidth="1"/>
    <col min="14571" max="14571" width="40.33203125" style="68" customWidth="1"/>
    <col min="14572" max="14572" width="7.5546875" style="68" customWidth="1"/>
    <col min="14573" max="14573" width="4.33203125" style="68" customWidth="1"/>
    <col min="14574" max="14574" width="3" style="68" customWidth="1"/>
    <col min="14575" max="14575" width="5.109375" style="68" customWidth="1"/>
    <col min="14576" max="14576" width="1.109375" style="68" customWidth="1"/>
    <col min="14577" max="14577" width="3.44140625" style="68" customWidth="1"/>
    <col min="14578" max="14578" width="3" style="68" customWidth="1"/>
    <col min="14579" max="14579" width="4" style="68" customWidth="1"/>
    <col min="14580" max="14580" width="3.109375" style="68" customWidth="1"/>
    <col min="14581" max="14581" width="6.109375" style="68" customWidth="1"/>
    <col min="14582" max="14582" width="4.33203125" style="68" customWidth="1"/>
    <col min="14583" max="14583" width="1.6640625" style="68" customWidth="1"/>
    <col min="14584" max="14584" width="3.44140625" style="68" customWidth="1"/>
    <col min="14585" max="14585" width="2.6640625" style="68" customWidth="1"/>
    <col min="14586" max="14586" width="3.44140625" style="68" customWidth="1"/>
    <col min="14587" max="14587" width="3.109375" style="68" customWidth="1"/>
    <col min="14588" max="14588" width="5" style="68" customWidth="1"/>
    <col min="14589" max="14589" width="1.6640625" style="68" customWidth="1"/>
    <col min="14590" max="14590" width="4.88671875" style="68" customWidth="1"/>
    <col min="14591" max="14591" width="1.33203125" style="68" customWidth="1"/>
    <col min="14592" max="14592" width="5.33203125" style="68" customWidth="1"/>
    <col min="14593" max="14593" width="0.88671875" style="68" customWidth="1"/>
    <col min="14594" max="14594" width="3" style="68" customWidth="1"/>
    <col min="14595" max="14595" width="3.44140625" style="68" customWidth="1"/>
    <col min="14596" max="14596" width="10.88671875" style="68" customWidth="1"/>
    <col min="14597" max="14597" width="14" style="68" customWidth="1"/>
    <col min="14598" max="14598" width="17.109375" style="68" customWidth="1"/>
    <col min="14599" max="14599" width="15.5546875" style="68" customWidth="1"/>
    <col min="14600" max="14600" width="13.33203125" style="68" customWidth="1"/>
    <col min="14601" max="14601" width="12.33203125" style="68" customWidth="1"/>
    <col min="14602" max="14602" width="13.44140625" style="68" customWidth="1"/>
    <col min="14603" max="14603" width="51.109375" style="68" customWidth="1"/>
    <col min="14604" max="14604" width="59" style="68" customWidth="1"/>
    <col min="14605" max="14605" width="60.88671875" style="68" customWidth="1"/>
    <col min="14606" max="14606" width="42.44140625" style="68" customWidth="1"/>
    <col min="14607" max="14607" width="15.44140625" style="68" customWidth="1"/>
    <col min="14608" max="14608" width="19" style="68" customWidth="1"/>
    <col min="14609" max="14825" width="9.109375" style="68"/>
    <col min="14826" max="14826" width="2.44140625" style="68" customWidth="1"/>
    <col min="14827" max="14827" width="40.33203125" style="68" customWidth="1"/>
    <col min="14828" max="14828" width="7.5546875" style="68" customWidth="1"/>
    <col min="14829" max="14829" width="4.33203125" style="68" customWidth="1"/>
    <col min="14830" max="14830" width="3" style="68" customWidth="1"/>
    <col min="14831" max="14831" width="5.109375" style="68" customWidth="1"/>
    <col min="14832" max="14832" width="1.109375" style="68" customWidth="1"/>
    <col min="14833" max="14833" width="3.44140625" style="68" customWidth="1"/>
    <col min="14834" max="14834" width="3" style="68" customWidth="1"/>
    <col min="14835" max="14835" width="4" style="68" customWidth="1"/>
    <col min="14836" max="14836" width="3.109375" style="68" customWidth="1"/>
    <col min="14837" max="14837" width="6.109375" style="68" customWidth="1"/>
    <col min="14838" max="14838" width="4.33203125" style="68" customWidth="1"/>
    <col min="14839" max="14839" width="1.6640625" style="68" customWidth="1"/>
    <col min="14840" max="14840" width="3.44140625" style="68" customWidth="1"/>
    <col min="14841" max="14841" width="2.6640625" style="68" customWidth="1"/>
    <col min="14842" max="14842" width="3.44140625" style="68" customWidth="1"/>
    <col min="14843" max="14843" width="3.109375" style="68" customWidth="1"/>
    <col min="14844" max="14844" width="5" style="68" customWidth="1"/>
    <col min="14845" max="14845" width="1.6640625" style="68" customWidth="1"/>
    <col min="14846" max="14846" width="4.88671875" style="68" customWidth="1"/>
    <col min="14847" max="14847" width="1.33203125" style="68" customWidth="1"/>
    <col min="14848" max="14848" width="5.33203125" style="68" customWidth="1"/>
    <col min="14849" max="14849" width="0.88671875" style="68" customWidth="1"/>
    <col min="14850" max="14850" width="3" style="68" customWidth="1"/>
    <col min="14851" max="14851" width="3.44140625" style="68" customWidth="1"/>
    <col min="14852" max="14852" width="10.88671875" style="68" customWidth="1"/>
    <col min="14853" max="14853" width="14" style="68" customWidth="1"/>
    <col min="14854" max="14854" width="17.109375" style="68" customWidth="1"/>
    <col min="14855" max="14855" width="15.5546875" style="68" customWidth="1"/>
    <col min="14856" max="14856" width="13.33203125" style="68" customWidth="1"/>
    <col min="14857" max="14857" width="12.33203125" style="68" customWidth="1"/>
    <col min="14858" max="14858" width="13.44140625" style="68" customWidth="1"/>
    <col min="14859" max="14859" width="51.109375" style="68" customWidth="1"/>
    <col min="14860" max="14860" width="59" style="68" customWidth="1"/>
    <col min="14861" max="14861" width="60.88671875" style="68" customWidth="1"/>
    <col min="14862" max="14862" width="42.44140625" style="68" customWidth="1"/>
    <col min="14863" max="14863" width="15.44140625" style="68" customWidth="1"/>
    <col min="14864" max="14864" width="19" style="68" customWidth="1"/>
    <col min="14865" max="15081" width="9.109375" style="68"/>
    <col min="15082" max="15082" width="2.44140625" style="68" customWidth="1"/>
    <col min="15083" max="15083" width="40.33203125" style="68" customWidth="1"/>
    <col min="15084" max="15084" width="7.5546875" style="68" customWidth="1"/>
    <col min="15085" max="15085" width="4.33203125" style="68" customWidth="1"/>
    <col min="15086" max="15086" width="3" style="68" customWidth="1"/>
    <col min="15087" max="15087" width="5.109375" style="68" customWidth="1"/>
    <col min="15088" max="15088" width="1.109375" style="68" customWidth="1"/>
    <col min="15089" max="15089" width="3.44140625" style="68" customWidth="1"/>
    <col min="15090" max="15090" width="3" style="68" customWidth="1"/>
    <col min="15091" max="15091" width="4" style="68" customWidth="1"/>
    <col min="15092" max="15092" width="3.109375" style="68" customWidth="1"/>
    <col min="15093" max="15093" width="6.109375" style="68" customWidth="1"/>
    <col min="15094" max="15094" width="4.33203125" style="68" customWidth="1"/>
    <col min="15095" max="15095" width="1.6640625" style="68" customWidth="1"/>
    <col min="15096" max="15096" width="3.44140625" style="68" customWidth="1"/>
    <col min="15097" max="15097" width="2.6640625" style="68" customWidth="1"/>
    <col min="15098" max="15098" width="3.44140625" style="68" customWidth="1"/>
    <col min="15099" max="15099" width="3.109375" style="68" customWidth="1"/>
    <col min="15100" max="15100" width="5" style="68" customWidth="1"/>
    <col min="15101" max="15101" width="1.6640625" style="68" customWidth="1"/>
    <col min="15102" max="15102" width="4.88671875" style="68" customWidth="1"/>
    <col min="15103" max="15103" width="1.33203125" style="68" customWidth="1"/>
    <col min="15104" max="15104" width="5.33203125" style="68" customWidth="1"/>
    <col min="15105" max="15105" width="0.88671875" style="68" customWidth="1"/>
    <col min="15106" max="15106" width="3" style="68" customWidth="1"/>
    <col min="15107" max="15107" width="3.44140625" style="68" customWidth="1"/>
    <col min="15108" max="15108" width="10.88671875" style="68" customWidth="1"/>
    <col min="15109" max="15109" width="14" style="68" customWidth="1"/>
    <col min="15110" max="15110" width="17.109375" style="68" customWidth="1"/>
    <col min="15111" max="15111" width="15.5546875" style="68" customWidth="1"/>
    <col min="15112" max="15112" width="13.33203125" style="68" customWidth="1"/>
    <col min="15113" max="15113" width="12.33203125" style="68" customWidth="1"/>
    <col min="15114" max="15114" width="13.44140625" style="68" customWidth="1"/>
    <col min="15115" max="15115" width="51.109375" style="68" customWidth="1"/>
    <col min="15116" max="15116" width="59" style="68" customWidth="1"/>
    <col min="15117" max="15117" width="60.88671875" style="68" customWidth="1"/>
    <col min="15118" max="15118" width="42.44140625" style="68" customWidth="1"/>
    <col min="15119" max="15119" width="15.44140625" style="68" customWidth="1"/>
    <col min="15120" max="15120" width="19" style="68" customWidth="1"/>
    <col min="15121" max="15337" width="9.109375" style="68"/>
    <col min="15338" max="15338" width="2.44140625" style="68" customWidth="1"/>
    <col min="15339" max="15339" width="40.33203125" style="68" customWidth="1"/>
    <col min="15340" max="15340" width="7.5546875" style="68" customWidth="1"/>
    <col min="15341" max="15341" width="4.33203125" style="68" customWidth="1"/>
    <col min="15342" max="15342" width="3" style="68" customWidth="1"/>
    <col min="15343" max="15343" width="5.109375" style="68" customWidth="1"/>
    <col min="15344" max="15344" width="1.109375" style="68" customWidth="1"/>
    <col min="15345" max="15345" width="3.44140625" style="68" customWidth="1"/>
    <col min="15346" max="15346" width="3" style="68" customWidth="1"/>
    <col min="15347" max="15347" width="4" style="68" customWidth="1"/>
    <col min="15348" max="15348" width="3.109375" style="68" customWidth="1"/>
    <col min="15349" max="15349" width="6.109375" style="68" customWidth="1"/>
    <col min="15350" max="15350" width="4.33203125" style="68" customWidth="1"/>
    <col min="15351" max="15351" width="1.6640625" style="68" customWidth="1"/>
    <col min="15352" max="15352" width="3.44140625" style="68" customWidth="1"/>
    <col min="15353" max="15353" width="2.6640625" style="68" customWidth="1"/>
    <col min="15354" max="15354" width="3.44140625" style="68" customWidth="1"/>
    <col min="15355" max="15355" width="3.109375" style="68" customWidth="1"/>
    <col min="15356" max="15356" width="5" style="68" customWidth="1"/>
    <col min="15357" max="15357" width="1.6640625" style="68" customWidth="1"/>
    <col min="15358" max="15358" width="4.88671875" style="68" customWidth="1"/>
    <col min="15359" max="15359" width="1.33203125" style="68" customWidth="1"/>
    <col min="15360" max="15360" width="5.33203125" style="68" customWidth="1"/>
    <col min="15361" max="15361" width="0.88671875" style="68" customWidth="1"/>
    <col min="15362" max="15362" width="3" style="68" customWidth="1"/>
    <col min="15363" max="15363" width="3.44140625" style="68" customWidth="1"/>
    <col min="15364" max="15364" width="10.88671875" style="68" customWidth="1"/>
    <col min="15365" max="15365" width="14" style="68" customWidth="1"/>
    <col min="15366" max="15366" width="17.109375" style="68" customWidth="1"/>
    <col min="15367" max="15367" width="15.5546875" style="68" customWidth="1"/>
    <col min="15368" max="15368" width="13.33203125" style="68" customWidth="1"/>
    <col min="15369" max="15369" width="12.33203125" style="68" customWidth="1"/>
    <col min="15370" max="15370" width="13.44140625" style="68" customWidth="1"/>
    <col min="15371" max="15371" width="51.109375" style="68" customWidth="1"/>
    <col min="15372" max="15372" width="59" style="68" customWidth="1"/>
    <col min="15373" max="15373" width="60.88671875" style="68" customWidth="1"/>
    <col min="15374" max="15374" width="42.44140625" style="68" customWidth="1"/>
    <col min="15375" max="15375" width="15.44140625" style="68" customWidth="1"/>
    <col min="15376" max="15376" width="19" style="68" customWidth="1"/>
    <col min="15377" max="15593" width="9.109375" style="68"/>
    <col min="15594" max="15594" width="2.44140625" style="68" customWidth="1"/>
    <col min="15595" max="15595" width="40.33203125" style="68" customWidth="1"/>
    <col min="15596" max="15596" width="7.5546875" style="68" customWidth="1"/>
    <col min="15597" max="15597" width="4.33203125" style="68" customWidth="1"/>
    <col min="15598" max="15598" width="3" style="68" customWidth="1"/>
    <col min="15599" max="15599" width="5.109375" style="68" customWidth="1"/>
    <col min="15600" max="15600" width="1.109375" style="68" customWidth="1"/>
    <col min="15601" max="15601" width="3.44140625" style="68" customWidth="1"/>
    <col min="15602" max="15602" width="3" style="68" customWidth="1"/>
    <col min="15603" max="15603" width="4" style="68" customWidth="1"/>
    <col min="15604" max="15604" width="3.109375" style="68" customWidth="1"/>
    <col min="15605" max="15605" width="6.109375" style="68" customWidth="1"/>
    <col min="15606" max="15606" width="4.33203125" style="68" customWidth="1"/>
    <col min="15607" max="15607" width="1.6640625" style="68" customWidth="1"/>
    <col min="15608" max="15608" width="3.44140625" style="68" customWidth="1"/>
    <col min="15609" max="15609" width="2.6640625" style="68" customWidth="1"/>
    <col min="15610" max="15610" width="3.44140625" style="68" customWidth="1"/>
    <col min="15611" max="15611" width="3.109375" style="68" customWidth="1"/>
    <col min="15612" max="15612" width="5" style="68" customWidth="1"/>
    <col min="15613" max="15613" width="1.6640625" style="68" customWidth="1"/>
    <col min="15614" max="15614" width="4.88671875" style="68" customWidth="1"/>
    <col min="15615" max="15615" width="1.33203125" style="68" customWidth="1"/>
    <col min="15616" max="15616" width="5.33203125" style="68" customWidth="1"/>
    <col min="15617" max="15617" width="0.88671875" style="68" customWidth="1"/>
    <col min="15618" max="15618" width="3" style="68" customWidth="1"/>
    <col min="15619" max="15619" width="3.44140625" style="68" customWidth="1"/>
    <col min="15620" max="15620" width="10.88671875" style="68" customWidth="1"/>
    <col min="15621" max="15621" width="14" style="68" customWidth="1"/>
    <col min="15622" max="15622" width="17.109375" style="68" customWidth="1"/>
    <col min="15623" max="15623" width="15.5546875" style="68" customWidth="1"/>
    <col min="15624" max="15624" width="13.33203125" style="68" customWidth="1"/>
    <col min="15625" max="15625" width="12.33203125" style="68" customWidth="1"/>
    <col min="15626" max="15626" width="13.44140625" style="68" customWidth="1"/>
    <col min="15627" max="15627" width="51.109375" style="68" customWidth="1"/>
    <col min="15628" max="15628" width="59" style="68" customWidth="1"/>
    <col min="15629" max="15629" width="60.88671875" style="68" customWidth="1"/>
    <col min="15630" max="15630" width="42.44140625" style="68" customWidth="1"/>
    <col min="15631" max="15631" width="15.44140625" style="68" customWidth="1"/>
    <col min="15632" max="15632" width="19" style="68" customWidth="1"/>
    <col min="15633" max="15849" width="9.109375" style="68"/>
    <col min="15850" max="15850" width="2.44140625" style="68" customWidth="1"/>
    <col min="15851" max="15851" width="40.33203125" style="68" customWidth="1"/>
    <col min="15852" max="15852" width="7.5546875" style="68" customWidth="1"/>
    <col min="15853" max="15853" width="4.33203125" style="68" customWidth="1"/>
    <col min="15854" max="15854" width="3" style="68" customWidth="1"/>
    <col min="15855" max="15855" width="5.109375" style="68" customWidth="1"/>
    <col min="15856" max="15856" width="1.109375" style="68" customWidth="1"/>
    <col min="15857" max="15857" width="3.44140625" style="68" customWidth="1"/>
    <col min="15858" max="15858" width="3" style="68" customWidth="1"/>
    <col min="15859" max="15859" width="4" style="68" customWidth="1"/>
    <col min="15860" max="15860" width="3.109375" style="68" customWidth="1"/>
    <col min="15861" max="15861" width="6.109375" style="68" customWidth="1"/>
    <col min="15862" max="15862" width="4.33203125" style="68" customWidth="1"/>
    <col min="15863" max="15863" width="1.6640625" style="68" customWidth="1"/>
    <col min="15864" max="15864" width="3.44140625" style="68" customWidth="1"/>
    <col min="15865" max="15865" width="2.6640625" style="68" customWidth="1"/>
    <col min="15866" max="15866" width="3.44140625" style="68" customWidth="1"/>
    <col min="15867" max="15867" width="3.109375" style="68" customWidth="1"/>
    <col min="15868" max="15868" width="5" style="68" customWidth="1"/>
    <col min="15869" max="15869" width="1.6640625" style="68" customWidth="1"/>
    <col min="15870" max="15870" width="4.88671875" style="68" customWidth="1"/>
    <col min="15871" max="15871" width="1.33203125" style="68" customWidth="1"/>
    <col min="15872" max="15872" width="5.33203125" style="68" customWidth="1"/>
    <col min="15873" max="15873" width="0.88671875" style="68" customWidth="1"/>
    <col min="15874" max="15874" width="3" style="68" customWidth="1"/>
    <col min="15875" max="15875" width="3.44140625" style="68" customWidth="1"/>
    <col min="15876" max="15876" width="10.88671875" style="68" customWidth="1"/>
    <col min="15877" max="15877" width="14" style="68" customWidth="1"/>
    <col min="15878" max="15878" width="17.109375" style="68" customWidth="1"/>
    <col min="15879" max="15879" width="15.5546875" style="68" customWidth="1"/>
    <col min="15880" max="15880" width="13.33203125" style="68" customWidth="1"/>
    <col min="15881" max="15881" width="12.33203125" style="68" customWidth="1"/>
    <col min="15882" max="15882" width="13.44140625" style="68" customWidth="1"/>
    <col min="15883" max="15883" width="51.109375" style="68" customWidth="1"/>
    <col min="15884" max="15884" width="59" style="68" customWidth="1"/>
    <col min="15885" max="15885" width="60.88671875" style="68" customWidth="1"/>
    <col min="15886" max="15886" width="42.44140625" style="68" customWidth="1"/>
    <col min="15887" max="15887" width="15.44140625" style="68" customWidth="1"/>
    <col min="15888" max="15888" width="19" style="68" customWidth="1"/>
    <col min="15889" max="16105" width="9.109375" style="68"/>
    <col min="16106" max="16106" width="2.44140625" style="68" customWidth="1"/>
    <col min="16107" max="16107" width="40.33203125" style="68" customWidth="1"/>
    <col min="16108" max="16108" width="7.5546875" style="68" customWidth="1"/>
    <col min="16109" max="16109" width="4.33203125" style="68" customWidth="1"/>
    <col min="16110" max="16110" width="3" style="68" customWidth="1"/>
    <col min="16111" max="16111" width="5.109375" style="68" customWidth="1"/>
    <col min="16112" max="16112" width="1.109375" style="68" customWidth="1"/>
    <col min="16113" max="16113" width="3.44140625" style="68" customWidth="1"/>
    <col min="16114" max="16114" width="3" style="68" customWidth="1"/>
    <col min="16115" max="16115" width="4" style="68" customWidth="1"/>
    <col min="16116" max="16116" width="3.109375" style="68" customWidth="1"/>
    <col min="16117" max="16117" width="6.109375" style="68" customWidth="1"/>
    <col min="16118" max="16118" width="4.33203125" style="68" customWidth="1"/>
    <col min="16119" max="16119" width="1.6640625" style="68" customWidth="1"/>
    <col min="16120" max="16120" width="3.44140625" style="68" customWidth="1"/>
    <col min="16121" max="16121" width="2.6640625" style="68" customWidth="1"/>
    <col min="16122" max="16122" width="3.44140625" style="68" customWidth="1"/>
    <col min="16123" max="16123" width="3.109375" style="68" customWidth="1"/>
    <col min="16124" max="16124" width="5" style="68" customWidth="1"/>
    <col min="16125" max="16125" width="1.6640625" style="68" customWidth="1"/>
    <col min="16126" max="16126" width="4.88671875" style="68" customWidth="1"/>
    <col min="16127" max="16127" width="1.33203125" style="68" customWidth="1"/>
    <col min="16128" max="16128" width="5.33203125" style="68" customWidth="1"/>
    <col min="16129" max="16129" width="0.88671875" style="68" customWidth="1"/>
    <col min="16130" max="16130" width="3" style="68" customWidth="1"/>
    <col min="16131" max="16131" width="3.44140625" style="68" customWidth="1"/>
    <col min="16132" max="16132" width="10.88671875" style="68" customWidth="1"/>
    <col min="16133" max="16133" width="14" style="68" customWidth="1"/>
    <col min="16134" max="16134" width="17.109375" style="68" customWidth="1"/>
    <col min="16135" max="16135" width="15.5546875" style="68" customWidth="1"/>
    <col min="16136" max="16136" width="13.33203125" style="68" customWidth="1"/>
    <col min="16137" max="16137" width="12.33203125" style="68" customWidth="1"/>
    <col min="16138" max="16138" width="13.44140625" style="68" customWidth="1"/>
    <col min="16139" max="16139" width="51.109375" style="68" customWidth="1"/>
    <col min="16140" max="16140" width="59" style="68" customWidth="1"/>
    <col min="16141" max="16141" width="60.88671875" style="68" customWidth="1"/>
    <col min="16142" max="16142" width="42.44140625" style="68" customWidth="1"/>
    <col min="16143" max="16143" width="15.44140625" style="68" customWidth="1"/>
    <col min="16144" max="16144" width="19" style="68" customWidth="1"/>
    <col min="16145" max="16384" width="9.109375" style="68"/>
  </cols>
  <sheetData>
    <row r="1" spans="1:32" ht="101.4" customHeight="1" x14ac:dyDescent="0.25">
      <c r="B1" s="345" t="s">
        <v>107</v>
      </c>
      <c r="C1" s="346"/>
      <c r="D1" s="346"/>
      <c r="E1" s="346"/>
      <c r="F1" s="346"/>
      <c r="G1" s="346"/>
      <c r="H1" s="346"/>
      <c r="I1" s="346"/>
      <c r="J1" s="346"/>
      <c r="K1" s="346"/>
      <c r="L1" s="346"/>
      <c r="M1" s="346"/>
      <c r="N1" s="346"/>
      <c r="O1" s="346"/>
      <c r="P1" s="346"/>
      <c r="Q1" s="346"/>
      <c r="R1" s="346"/>
      <c r="S1" s="346"/>
      <c r="T1" s="347"/>
    </row>
    <row r="2" spans="1:32" ht="20.25" customHeight="1" x14ac:dyDescent="0.25">
      <c r="B2" s="37"/>
      <c r="C2" s="38"/>
      <c r="D2" s="38"/>
      <c r="E2" s="38"/>
      <c r="F2" s="38"/>
      <c r="G2" s="39"/>
      <c r="H2" s="39"/>
      <c r="I2" s="39"/>
      <c r="J2" s="39"/>
      <c r="K2" s="39"/>
      <c r="L2" s="39"/>
      <c r="M2" s="39"/>
      <c r="N2" s="39"/>
      <c r="O2" s="39"/>
      <c r="P2" s="39"/>
      <c r="Q2" s="40"/>
      <c r="R2" s="41"/>
      <c r="S2" s="41"/>
      <c r="T2" s="42"/>
      <c r="U2" s="1"/>
      <c r="V2" s="1"/>
      <c r="W2" s="1"/>
      <c r="X2" s="1"/>
      <c r="Y2" s="1"/>
      <c r="Z2" s="1"/>
      <c r="AA2" s="1"/>
      <c r="AB2" s="1"/>
      <c r="AC2" s="1"/>
      <c r="AD2" s="1"/>
      <c r="AE2" s="1"/>
      <c r="AF2" s="1"/>
    </row>
    <row r="3" spans="1:32" ht="77.099999999999994" customHeight="1" x14ac:dyDescent="0.25">
      <c r="B3" s="348" t="s">
        <v>1</v>
      </c>
      <c r="C3" s="350"/>
      <c r="D3" s="351" t="s">
        <v>108</v>
      </c>
      <c r="E3" s="352"/>
      <c r="F3" s="352"/>
      <c r="G3" s="352"/>
      <c r="H3" s="352"/>
      <c r="I3" s="352"/>
      <c r="J3" s="352"/>
      <c r="K3" s="352"/>
      <c r="L3" s="352"/>
      <c r="M3" s="353"/>
      <c r="N3" s="354" t="s">
        <v>3</v>
      </c>
      <c r="O3" s="354"/>
      <c r="P3" s="355" t="s">
        <v>4</v>
      </c>
      <c r="Q3" s="355"/>
      <c r="R3" s="355"/>
      <c r="S3" s="355"/>
      <c r="T3" s="356"/>
      <c r="U3" s="1"/>
      <c r="V3" s="1"/>
      <c r="W3" s="1"/>
      <c r="X3" s="1"/>
      <c r="Y3" s="1"/>
      <c r="Z3" s="1"/>
      <c r="AA3" s="1"/>
      <c r="AB3" s="1"/>
      <c r="AC3" s="1"/>
      <c r="AD3" s="1"/>
      <c r="AE3" s="1"/>
      <c r="AF3" s="1"/>
    </row>
    <row r="4" spans="1:32" ht="11.1" customHeight="1" x14ac:dyDescent="0.25">
      <c r="B4" s="43"/>
      <c r="C4" s="44"/>
      <c r="D4" s="44"/>
      <c r="E4" s="44"/>
      <c r="F4" s="44"/>
      <c r="G4" s="44"/>
      <c r="H4" s="44"/>
      <c r="I4" s="44"/>
      <c r="J4" s="44"/>
      <c r="K4" s="44"/>
      <c r="L4" s="44"/>
      <c r="M4" s="44"/>
      <c r="N4" s="44"/>
      <c r="O4" s="44"/>
      <c r="P4" s="44"/>
      <c r="Q4" s="45"/>
      <c r="T4" s="70"/>
    </row>
    <row r="5" spans="1:32" s="71" customFormat="1" ht="64.5" customHeight="1" x14ac:dyDescent="0.25">
      <c r="A5" s="68" t="s">
        <v>5</v>
      </c>
      <c r="B5" s="46" t="s">
        <v>6</v>
      </c>
      <c r="C5" s="36"/>
      <c r="D5" s="35" t="s">
        <v>7</v>
      </c>
      <c r="E5" s="35" t="s">
        <v>8</v>
      </c>
      <c r="F5" s="35" t="s">
        <v>9</v>
      </c>
      <c r="G5" s="35" t="s">
        <v>10</v>
      </c>
      <c r="H5" s="35" t="s">
        <v>11</v>
      </c>
      <c r="I5" s="35" t="s">
        <v>12</v>
      </c>
      <c r="J5" s="35" t="s">
        <v>13</v>
      </c>
      <c r="K5" s="35" t="s">
        <v>14</v>
      </c>
      <c r="L5" s="35" t="s">
        <v>15</v>
      </c>
      <c r="M5" s="35" t="s">
        <v>16</v>
      </c>
      <c r="N5" s="35" t="s">
        <v>17</v>
      </c>
      <c r="O5" s="35" t="s">
        <v>18</v>
      </c>
      <c r="P5" s="35" t="s">
        <v>19</v>
      </c>
      <c r="Q5" s="35" t="s">
        <v>20</v>
      </c>
      <c r="R5" s="35" t="s">
        <v>21</v>
      </c>
      <c r="S5" s="35" t="s">
        <v>22</v>
      </c>
      <c r="T5" s="47" t="s">
        <v>23</v>
      </c>
    </row>
    <row r="6" spans="1:32" ht="40.5" customHeight="1" x14ac:dyDescent="0.25">
      <c r="B6" s="48" t="s">
        <v>24</v>
      </c>
      <c r="C6" s="30"/>
      <c r="D6" s="30"/>
      <c r="E6" s="30"/>
      <c r="F6" s="30"/>
      <c r="G6" s="30"/>
      <c r="H6" s="30"/>
      <c r="I6" s="30"/>
      <c r="J6" s="30"/>
      <c r="K6" s="30"/>
      <c r="L6" s="30"/>
      <c r="M6" s="30"/>
      <c r="N6" s="30"/>
      <c r="O6" s="30"/>
      <c r="P6" s="30"/>
      <c r="Q6" s="30"/>
      <c r="R6" s="30"/>
      <c r="S6" s="30"/>
      <c r="T6" s="49"/>
      <c r="U6" s="1"/>
      <c r="V6" s="1"/>
      <c r="W6" s="1"/>
      <c r="X6" s="1"/>
      <c r="Y6" s="1"/>
      <c r="Z6" s="1"/>
      <c r="AA6" s="1"/>
      <c r="AB6" s="1"/>
      <c r="AC6" s="1"/>
      <c r="AD6" s="1"/>
      <c r="AE6" s="1"/>
      <c r="AF6" s="1"/>
    </row>
    <row r="7" spans="1:32" ht="30" customHeight="1" x14ac:dyDescent="0.25">
      <c r="A7" s="68" t="s">
        <v>25</v>
      </c>
      <c r="B7" s="382" t="s">
        <v>26</v>
      </c>
      <c r="C7" s="266" t="s">
        <v>27</v>
      </c>
      <c r="D7" s="28"/>
      <c r="E7" s="65">
        <v>1</v>
      </c>
      <c r="F7" s="28"/>
      <c r="G7" s="28"/>
      <c r="H7" s="28"/>
      <c r="I7" s="28"/>
      <c r="J7" s="28"/>
      <c r="K7" s="28"/>
      <c r="L7" s="65">
        <v>1</v>
      </c>
      <c r="M7" s="28"/>
      <c r="N7" s="28"/>
      <c r="O7" s="28"/>
      <c r="P7" s="415">
        <v>162</v>
      </c>
      <c r="Q7" s="327"/>
      <c r="R7" s="251"/>
      <c r="S7" s="357"/>
      <c r="T7" s="317"/>
      <c r="U7" s="1"/>
      <c r="V7" s="1"/>
      <c r="W7" s="1"/>
      <c r="X7" s="1"/>
      <c r="Y7" s="1"/>
      <c r="Z7" s="1"/>
      <c r="AA7" s="1"/>
      <c r="AB7" s="1"/>
      <c r="AC7" s="1"/>
      <c r="AD7" s="1"/>
      <c r="AE7" s="1"/>
      <c r="AF7" s="1"/>
    </row>
    <row r="8" spans="1:32" ht="30" customHeight="1" x14ac:dyDescent="0.25">
      <c r="B8" s="383"/>
      <c r="C8" s="266"/>
      <c r="D8" s="28"/>
      <c r="E8" s="28"/>
      <c r="F8" s="28"/>
      <c r="G8" s="28"/>
      <c r="H8" s="28"/>
      <c r="I8" s="28"/>
      <c r="J8" s="28"/>
      <c r="K8" s="28"/>
      <c r="L8" s="28"/>
      <c r="M8" s="28"/>
      <c r="N8" s="28"/>
      <c r="O8" s="28"/>
      <c r="P8" s="416"/>
      <c r="Q8" s="293"/>
      <c r="R8" s="252"/>
      <c r="S8" s="358"/>
      <c r="T8" s="317"/>
      <c r="U8" s="1"/>
      <c r="V8" s="1"/>
      <c r="W8" s="1"/>
      <c r="X8" s="1"/>
      <c r="Y8" s="1"/>
      <c r="Z8" s="1"/>
      <c r="AA8" s="1"/>
      <c r="AB8" s="1"/>
      <c r="AC8" s="1"/>
      <c r="AD8" s="1"/>
      <c r="AE8" s="1"/>
      <c r="AF8" s="1"/>
    </row>
    <row r="9" spans="1:32" ht="30" customHeight="1" x14ac:dyDescent="0.25">
      <c r="B9" s="403" t="s">
        <v>29</v>
      </c>
      <c r="C9" s="266"/>
      <c r="D9" s="28"/>
      <c r="E9" s="28"/>
      <c r="F9" s="28"/>
      <c r="G9" s="28"/>
      <c r="H9" s="28"/>
      <c r="I9" s="28"/>
      <c r="J9" s="28"/>
      <c r="K9" s="65">
        <v>1</v>
      </c>
      <c r="L9" s="28"/>
      <c r="M9" s="28"/>
      <c r="N9" s="28"/>
      <c r="O9" s="28"/>
      <c r="P9" s="320" t="s">
        <v>30</v>
      </c>
      <c r="Q9" s="247"/>
      <c r="R9" s="276"/>
      <c r="S9" s="276"/>
      <c r="T9" s="317"/>
    </row>
    <row r="10" spans="1:32" ht="30" customHeight="1" x14ac:dyDescent="0.25">
      <c r="B10" s="403"/>
      <c r="C10" s="266"/>
      <c r="D10" s="28"/>
      <c r="E10" s="28"/>
      <c r="F10" s="28"/>
      <c r="G10" s="28"/>
      <c r="H10" s="28"/>
      <c r="I10" s="28"/>
      <c r="J10" s="28"/>
      <c r="K10" s="28"/>
      <c r="L10" s="28"/>
      <c r="M10" s="28"/>
      <c r="N10" s="28"/>
      <c r="O10" s="28"/>
      <c r="P10" s="320"/>
      <c r="Q10" s="247"/>
      <c r="R10" s="276"/>
      <c r="S10" s="276"/>
      <c r="T10" s="317"/>
    </row>
    <row r="11" spans="1:32" ht="30" customHeight="1" x14ac:dyDescent="0.25">
      <c r="A11" s="68" t="s">
        <v>25</v>
      </c>
      <c r="B11" s="403" t="s">
        <v>31</v>
      </c>
      <c r="C11" s="266"/>
      <c r="D11" s="28"/>
      <c r="E11" s="28"/>
      <c r="F11" s="65">
        <v>1</v>
      </c>
      <c r="G11" s="28"/>
      <c r="H11" s="28"/>
      <c r="I11" s="28"/>
      <c r="J11" s="28"/>
      <c r="K11" s="65">
        <v>1</v>
      </c>
      <c r="L11" s="28"/>
      <c r="M11" s="28"/>
      <c r="N11" s="28"/>
      <c r="O11" s="28"/>
      <c r="P11" s="401">
        <v>60</v>
      </c>
      <c r="Q11" s="18"/>
      <c r="R11" s="17"/>
      <c r="S11" s="17"/>
      <c r="T11" s="50"/>
    </row>
    <row r="12" spans="1:32" ht="30" customHeight="1" x14ac:dyDescent="0.25">
      <c r="B12" s="403"/>
      <c r="C12" s="266"/>
      <c r="D12" s="28"/>
      <c r="E12" s="28"/>
      <c r="F12" s="28"/>
      <c r="G12" s="28"/>
      <c r="H12" s="28"/>
      <c r="I12" s="28"/>
      <c r="J12" s="28"/>
      <c r="K12" s="28"/>
      <c r="L12" s="28"/>
      <c r="M12" s="28"/>
      <c r="N12" s="28"/>
      <c r="O12" s="28"/>
      <c r="P12" s="402"/>
      <c r="Q12" s="18"/>
      <c r="R12" s="17"/>
      <c r="S12" s="17"/>
      <c r="T12" s="50"/>
    </row>
    <row r="13" spans="1:32" ht="30" customHeight="1" x14ac:dyDescent="0.25">
      <c r="A13" s="68" t="s">
        <v>25</v>
      </c>
      <c r="B13" s="384" t="s">
        <v>109</v>
      </c>
      <c r="C13" s="266"/>
      <c r="D13" s="28"/>
      <c r="E13" s="28"/>
      <c r="F13" s="28"/>
      <c r="G13" s="28"/>
      <c r="H13" s="28"/>
      <c r="I13" s="28"/>
      <c r="J13" s="28"/>
      <c r="K13" s="65">
        <v>1</v>
      </c>
      <c r="L13" s="28"/>
      <c r="M13" s="28"/>
      <c r="N13" s="65">
        <v>1</v>
      </c>
      <c r="O13" s="28"/>
      <c r="P13" s="320" t="s">
        <v>30</v>
      </c>
      <c r="Q13" s="276"/>
      <c r="R13" s="276"/>
      <c r="S13" s="276"/>
      <c r="T13" s="317"/>
      <c r="U13" s="1"/>
      <c r="V13" s="1"/>
      <c r="W13" s="1"/>
      <c r="X13" s="1"/>
      <c r="Y13" s="1"/>
      <c r="Z13" s="1"/>
      <c r="AA13" s="1"/>
      <c r="AB13" s="1"/>
      <c r="AC13" s="1"/>
      <c r="AD13" s="1"/>
      <c r="AE13" s="1"/>
      <c r="AF13" s="1"/>
    </row>
    <row r="14" spans="1:32" ht="30" customHeight="1" x14ac:dyDescent="0.25">
      <c r="B14" s="384"/>
      <c r="C14" s="266"/>
      <c r="D14" s="28"/>
      <c r="E14" s="28"/>
      <c r="F14" s="28"/>
      <c r="G14" s="28"/>
      <c r="H14" s="28"/>
      <c r="I14" s="28"/>
      <c r="J14" s="28"/>
      <c r="K14" s="28"/>
      <c r="L14" s="28"/>
      <c r="M14" s="28"/>
      <c r="N14" s="28"/>
      <c r="O14" s="28"/>
      <c r="P14" s="320"/>
      <c r="Q14" s="276"/>
      <c r="R14" s="276"/>
      <c r="S14" s="276"/>
      <c r="T14" s="317"/>
      <c r="U14" s="1"/>
      <c r="V14" s="1"/>
      <c r="W14" s="1"/>
      <c r="X14" s="1"/>
      <c r="Y14" s="1"/>
      <c r="Z14" s="1"/>
      <c r="AA14" s="1"/>
      <c r="AB14" s="1"/>
      <c r="AC14" s="1"/>
      <c r="AD14" s="1"/>
      <c r="AE14" s="1"/>
      <c r="AF14" s="1"/>
    </row>
    <row r="15" spans="1:32" ht="30" customHeight="1" x14ac:dyDescent="0.25">
      <c r="B15" s="385" t="s">
        <v>33</v>
      </c>
      <c r="C15" s="266"/>
      <c r="D15" s="28"/>
      <c r="E15" s="28"/>
      <c r="F15" s="28"/>
      <c r="G15" s="28"/>
      <c r="H15" s="28"/>
      <c r="I15" s="28"/>
      <c r="J15" s="28"/>
      <c r="K15" s="28"/>
      <c r="L15" s="28"/>
      <c r="M15" s="28"/>
      <c r="N15" s="65">
        <v>1</v>
      </c>
      <c r="O15" s="28"/>
      <c r="P15" s="320" t="s">
        <v>30</v>
      </c>
      <c r="Q15" s="17"/>
      <c r="R15" s="17"/>
      <c r="S15" s="17"/>
      <c r="T15" s="50"/>
      <c r="U15" s="1"/>
      <c r="V15" s="1"/>
      <c r="W15" s="1"/>
      <c r="X15" s="1"/>
      <c r="Y15" s="1"/>
      <c r="Z15" s="1"/>
      <c r="AA15" s="1"/>
      <c r="AB15" s="1"/>
      <c r="AC15" s="1"/>
      <c r="AD15" s="1"/>
      <c r="AE15" s="1"/>
      <c r="AF15" s="1"/>
    </row>
    <row r="16" spans="1:32" ht="30" customHeight="1" x14ac:dyDescent="0.25">
      <c r="B16" s="386"/>
      <c r="C16" s="266"/>
      <c r="D16" s="28"/>
      <c r="E16" s="28"/>
      <c r="F16" s="28"/>
      <c r="G16" s="28"/>
      <c r="H16" s="28"/>
      <c r="I16" s="28"/>
      <c r="J16" s="28"/>
      <c r="K16" s="28"/>
      <c r="L16" s="28"/>
      <c r="M16" s="28"/>
      <c r="N16" s="28"/>
      <c r="O16" s="28"/>
      <c r="P16" s="320"/>
      <c r="Q16" s="17"/>
      <c r="R16" s="17"/>
      <c r="S16" s="17"/>
      <c r="T16" s="50"/>
      <c r="U16" s="1"/>
      <c r="V16" s="1"/>
      <c r="W16" s="1"/>
      <c r="X16" s="1"/>
      <c r="Y16" s="1"/>
      <c r="Z16" s="1"/>
      <c r="AA16" s="1"/>
      <c r="AB16" s="1"/>
      <c r="AC16" s="1"/>
      <c r="AD16" s="1"/>
      <c r="AE16" s="1"/>
      <c r="AF16" s="1"/>
    </row>
    <row r="17" spans="1:20" ht="30" customHeight="1" x14ac:dyDescent="0.25">
      <c r="B17" s="404" t="s">
        <v>34</v>
      </c>
      <c r="C17" s="266"/>
      <c r="D17" s="28"/>
      <c r="E17" s="28"/>
      <c r="F17" s="65">
        <v>1</v>
      </c>
      <c r="G17" s="28"/>
      <c r="H17" s="28"/>
      <c r="I17" s="65">
        <v>1</v>
      </c>
      <c r="J17" s="28"/>
      <c r="K17" s="28"/>
      <c r="L17" s="65">
        <v>1</v>
      </c>
      <c r="M17" s="28"/>
      <c r="N17" s="28"/>
      <c r="O17" s="65">
        <v>1</v>
      </c>
      <c r="P17" s="389" t="s">
        <v>35</v>
      </c>
      <c r="Q17" s="324"/>
      <c r="R17" s="324"/>
      <c r="S17" s="276"/>
      <c r="T17" s="317"/>
    </row>
    <row r="18" spans="1:20" ht="30" customHeight="1" x14ac:dyDescent="0.25">
      <c r="B18" s="404"/>
      <c r="C18" s="266"/>
      <c r="D18" s="28"/>
      <c r="E18" s="28"/>
      <c r="F18" s="28"/>
      <c r="G18" s="28"/>
      <c r="H18" s="28"/>
      <c r="I18" s="28"/>
      <c r="J18" s="28"/>
      <c r="K18" s="28"/>
      <c r="L18" s="28"/>
      <c r="M18" s="28"/>
      <c r="N18" s="28"/>
      <c r="O18" s="28"/>
      <c r="P18" s="391"/>
      <c r="Q18" s="324"/>
      <c r="R18" s="324"/>
      <c r="S18" s="276"/>
      <c r="T18" s="317"/>
    </row>
    <row r="19" spans="1:20" ht="30" customHeight="1" x14ac:dyDescent="0.25">
      <c r="A19" s="68" t="s">
        <v>25</v>
      </c>
      <c r="B19" s="385" t="s">
        <v>36</v>
      </c>
      <c r="C19" s="284" t="s">
        <v>37</v>
      </c>
      <c r="D19" s="28"/>
      <c r="E19" s="28"/>
      <c r="F19" s="28"/>
      <c r="G19" s="28"/>
      <c r="H19" s="65">
        <v>1</v>
      </c>
      <c r="I19" s="28"/>
      <c r="J19" s="28"/>
      <c r="K19" s="28"/>
      <c r="L19" s="28"/>
      <c r="M19" s="28"/>
      <c r="N19" s="28"/>
      <c r="O19" s="65">
        <v>1</v>
      </c>
      <c r="P19" s="389">
        <v>162</v>
      </c>
      <c r="Q19" s="18"/>
      <c r="R19" s="19"/>
      <c r="S19" s="292"/>
      <c r="T19" s="294"/>
    </row>
    <row r="20" spans="1:20" ht="30" customHeight="1" x14ac:dyDescent="0.25">
      <c r="B20" s="386"/>
      <c r="C20" s="285"/>
      <c r="D20" s="28"/>
      <c r="E20" s="28"/>
      <c r="F20" s="28"/>
      <c r="G20" s="28"/>
      <c r="H20" s="28"/>
      <c r="I20" s="28"/>
      <c r="J20" s="28"/>
      <c r="K20" s="28"/>
      <c r="L20" s="28"/>
      <c r="M20" s="28"/>
      <c r="N20" s="28"/>
      <c r="O20" s="28"/>
      <c r="P20" s="390"/>
      <c r="Q20" s="18"/>
      <c r="R20" s="17"/>
      <c r="S20" s="293"/>
      <c r="T20" s="295"/>
    </row>
    <row r="21" spans="1:20" ht="30" customHeight="1" x14ac:dyDescent="0.25">
      <c r="B21" s="385" t="s">
        <v>110</v>
      </c>
      <c r="C21" s="285"/>
      <c r="D21" s="28"/>
      <c r="E21" s="28"/>
      <c r="F21" s="28"/>
      <c r="G21" s="65">
        <v>1</v>
      </c>
      <c r="H21" s="28"/>
      <c r="I21" s="28"/>
      <c r="J21" s="28"/>
      <c r="K21" s="28"/>
      <c r="L21" s="28"/>
      <c r="M21" s="65">
        <v>1</v>
      </c>
      <c r="N21" s="28"/>
      <c r="O21" s="28"/>
      <c r="P21" s="389">
        <v>162</v>
      </c>
      <c r="Q21" s="27"/>
      <c r="R21" s="27"/>
      <c r="S21" s="327"/>
      <c r="T21" s="331"/>
    </row>
    <row r="22" spans="1:20" ht="30" customHeight="1" x14ac:dyDescent="0.25">
      <c r="B22" s="386"/>
      <c r="C22" s="285"/>
      <c r="D22" s="28"/>
      <c r="E22" s="28"/>
      <c r="F22" s="28"/>
      <c r="G22" s="28"/>
      <c r="H22" s="28"/>
      <c r="I22" s="28"/>
      <c r="J22" s="28"/>
      <c r="K22" s="28"/>
      <c r="L22" s="28"/>
      <c r="M22" s="28"/>
      <c r="N22" s="28"/>
      <c r="O22" s="28"/>
      <c r="P22" s="391"/>
      <c r="Q22" s="27"/>
      <c r="R22" s="27"/>
      <c r="S22" s="293"/>
      <c r="T22" s="332"/>
    </row>
    <row r="23" spans="1:20" ht="30" customHeight="1" x14ac:dyDescent="0.25">
      <c r="A23" s="68" t="s">
        <v>25</v>
      </c>
      <c r="B23" s="385" t="s">
        <v>39</v>
      </c>
      <c r="C23" s="285"/>
      <c r="D23" s="28"/>
      <c r="E23" s="28"/>
      <c r="F23" s="28"/>
      <c r="G23" s="28"/>
      <c r="H23" s="28"/>
      <c r="I23" s="28"/>
      <c r="J23" s="28"/>
      <c r="K23" s="28"/>
      <c r="L23" s="28"/>
      <c r="M23" s="65">
        <v>1</v>
      </c>
      <c r="N23" s="65">
        <v>1</v>
      </c>
      <c r="O23" s="28"/>
      <c r="P23" s="392">
        <v>30</v>
      </c>
      <c r="Q23" s="29"/>
      <c r="R23" s="29"/>
      <c r="S23" s="327"/>
      <c r="T23" s="331"/>
    </row>
    <row r="24" spans="1:20" ht="30" customHeight="1" x14ac:dyDescent="0.25">
      <c r="B24" s="386"/>
      <c r="C24" s="285"/>
      <c r="D24" s="28"/>
      <c r="E24" s="28"/>
      <c r="F24" s="28"/>
      <c r="G24" s="28"/>
      <c r="H24" s="28"/>
      <c r="I24" s="28"/>
      <c r="J24" s="28"/>
      <c r="K24" s="28"/>
      <c r="L24" s="28"/>
      <c r="M24" s="28"/>
      <c r="N24" s="28"/>
      <c r="O24" s="28"/>
      <c r="P24" s="392"/>
      <c r="Q24" s="29"/>
      <c r="R24" s="29"/>
      <c r="S24" s="293"/>
      <c r="T24" s="332"/>
    </row>
    <row r="25" spans="1:20" ht="30" customHeight="1" x14ac:dyDescent="0.25">
      <c r="A25" s="68" t="s">
        <v>25</v>
      </c>
      <c r="B25" s="385" t="s">
        <v>111</v>
      </c>
      <c r="C25" s="285"/>
      <c r="D25" s="28"/>
      <c r="E25" s="28"/>
      <c r="F25" s="28"/>
      <c r="G25" s="28"/>
      <c r="H25" s="28"/>
      <c r="I25" s="28"/>
      <c r="J25" s="28"/>
      <c r="K25" s="28"/>
      <c r="L25" s="28"/>
      <c r="M25" s="65">
        <v>1</v>
      </c>
      <c r="N25" s="65">
        <v>1</v>
      </c>
      <c r="O25" s="28"/>
      <c r="P25" s="392">
        <v>30</v>
      </c>
      <c r="Q25" s="29"/>
      <c r="R25" s="29"/>
      <c r="S25" s="327"/>
      <c r="T25" s="331"/>
    </row>
    <row r="26" spans="1:20" ht="30" customHeight="1" x14ac:dyDescent="0.25">
      <c r="B26" s="386"/>
      <c r="C26" s="285"/>
      <c r="D26" s="28"/>
      <c r="E26" s="28"/>
      <c r="F26" s="28"/>
      <c r="G26" s="28"/>
      <c r="H26" s="28"/>
      <c r="I26" s="28"/>
      <c r="J26" s="28"/>
      <c r="K26" s="28"/>
      <c r="L26" s="28"/>
      <c r="M26" s="28"/>
      <c r="N26" s="28"/>
      <c r="O26" s="28"/>
      <c r="P26" s="392"/>
      <c r="Q26" s="29"/>
      <c r="R26" s="29"/>
      <c r="S26" s="293"/>
      <c r="T26" s="332"/>
    </row>
    <row r="27" spans="1:20" ht="30" customHeight="1" x14ac:dyDescent="0.25">
      <c r="B27" s="385" t="s">
        <v>41</v>
      </c>
      <c r="C27" s="285"/>
      <c r="D27" s="28"/>
      <c r="E27" s="28"/>
      <c r="F27" s="28"/>
      <c r="G27" s="28"/>
      <c r="H27" s="28"/>
      <c r="I27" s="28"/>
      <c r="J27" s="28"/>
      <c r="K27" s="28"/>
      <c r="L27" s="28"/>
      <c r="M27" s="28"/>
      <c r="N27" s="28"/>
      <c r="O27" s="65">
        <v>1</v>
      </c>
      <c r="P27" s="391">
        <v>45</v>
      </c>
      <c r="Q27" s="29"/>
      <c r="R27" s="29"/>
      <c r="S27" s="327"/>
      <c r="T27" s="331"/>
    </row>
    <row r="28" spans="1:20" ht="30" customHeight="1" x14ac:dyDescent="0.25">
      <c r="B28" s="386"/>
      <c r="C28" s="285"/>
      <c r="D28" s="28"/>
      <c r="E28" s="28"/>
      <c r="F28" s="28"/>
      <c r="G28" s="28"/>
      <c r="H28" s="28"/>
      <c r="I28" s="28"/>
      <c r="J28" s="28"/>
      <c r="K28" s="28"/>
      <c r="L28" s="28"/>
      <c r="M28" s="28"/>
      <c r="N28" s="28"/>
      <c r="O28" s="28"/>
      <c r="P28" s="390"/>
      <c r="Q28" s="29"/>
      <c r="R28" s="29"/>
      <c r="S28" s="293"/>
      <c r="T28" s="332"/>
    </row>
    <row r="29" spans="1:20" ht="30" customHeight="1" x14ac:dyDescent="0.25">
      <c r="B29" s="385" t="s">
        <v>42</v>
      </c>
      <c r="C29" s="285"/>
      <c r="D29" s="28"/>
      <c r="E29" s="28"/>
      <c r="F29" s="28"/>
      <c r="G29" s="28"/>
      <c r="H29" s="65">
        <v>1</v>
      </c>
      <c r="I29" s="28"/>
      <c r="J29" s="28"/>
      <c r="K29" s="65">
        <v>1</v>
      </c>
      <c r="L29" s="28"/>
      <c r="M29" s="28"/>
      <c r="N29" s="28"/>
      <c r="O29" s="28"/>
      <c r="P29" s="320" t="s">
        <v>30</v>
      </c>
      <c r="Q29" s="333"/>
      <c r="R29" s="333"/>
      <c r="S29" s="327"/>
      <c r="T29" s="331"/>
    </row>
    <row r="30" spans="1:20" ht="30" customHeight="1" x14ac:dyDescent="0.25">
      <c r="B30" s="386"/>
      <c r="C30" s="285"/>
      <c r="D30" s="28"/>
      <c r="E30" s="28"/>
      <c r="F30" s="28"/>
      <c r="G30" s="28"/>
      <c r="H30" s="28"/>
      <c r="I30" s="28"/>
      <c r="J30" s="28"/>
      <c r="K30" s="28"/>
      <c r="L30" s="28"/>
      <c r="M30" s="28"/>
      <c r="N30" s="28"/>
      <c r="O30" s="28"/>
      <c r="P30" s="320"/>
      <c r="Q30" s="334"/>
      <c r="R30" s="334"/>
      <c r="S30" s="293"/>
      <c r="T30" s="332"/>
    </row>
    <row r="31" spans="1:20" ht="30" customHeight="1" x14ac:dyDescent="0.25">
      <c r="B31" s="385" t="s">
        <v>112</v>
      </c>
      <c r="C31" s="285"/>
      <c r="D31" s="28"/>
      <c r="E31" s="28"/>
      <c r="F31" s="28"/>
      <c r="G31" s="65">
        <v>1</v>
      </c>
      <c r="H31" s="28"/>
      <c r="I31" s="28"/>
      <c r="J31" s="28"/>
      <c r="K31" s="28"/>
      <c r="L31" s="28"/>
      <c r="M31" s="28"/>
      <c r="N31" s="65">
        <v>1</v>
      </c>
      <c r="O31" s="28"/>
      <c r="P31" s="389">
        <v>60</v>
      </c>
      <c r="Q31" s="29"/>
      <c r="R31" s="29"/>
      <c r="S31" s="327"/>
      <c r="T31" s="331"/>
    </row>
    <row r="32" spans="1:20" ht="30" customHeight="1" x14ac:dyDescent="0.25">
      <c r="B32" s="386"/>
      <c r="C32" s="285"/>
      <c r="D32" s="28"/>
      <c r="E32" s="28"/>
      <c r="F32" s="28"/>
      <c r="G32" s="28"/>
      <c r="H32" s="28"/>
      <c r="I32" s="28"/>
      <c r="J32" s="28"/>
      <c r="K32" s="28"/>
      <c r="L32" s="28"/>
      <c r="M32" s="28"/>
      <c r="N32" s="28"/>
      <c r="O32" s="28"/>
      <c r="P32" s="390"/>
      <c r="Q32" s="29"/>
      <c r="R32" s="29"/>
      <c r="S32" s="293"/>
      <c r="T32" s="332"/>
    </row>
    <row r="33" spans="1:32" ht="30" customHeight="1" x14ac:dyDescent="0.25">
      <c r="A33" s="68" t="s">
        <v>25</v>
      </c>
      <c r="B33" s="382" t="s">
        <v>44</v>
      </c>
      <c r="C33" s="285"/>
      <c r="D33" s="28"/>
      <c r="E33" s="28"/>
      <c r="F33" s="28"/>
      <c r="G33" s="28"/>
      <c r="H33" s="65">
        <v>1</v>
      </c>
      <c r="I33" s="28"/>
      <c r="J33" s="28"/>
      <c r="K33" s="28"/>
      <c r="L33" s="28"/>
      <c r="M33" s="65">
        <v>1</v>
      </c>
      <c r="N33" s="28"/>
      <c r="O33" s="28"/>
      <c r="P33" s="390" t="s">
        <v>30</v>
      </c>
      <c r="Q33" s="29"/>
      <c r="R33" s="29"/>
      <c r="S33" s="13"/>
      <c r="T33" s="331"/>
    </row>
    <row r="34" spans="1:32" ht="30" customHeight="1" x14ac:dyDescent="0.25">
      <c r="B34" s="383"/>
      <c r="C34" s="285"/>
      <c r="D34" s="28"/>
      <c r="E34" s="28"/>
      <c r="F34" s="28"/>
      <c r="G34" s="28"/>
      <c r="H34" s="28"/>
      <c r="I34" s="28"/>
      <c r="J34" s="28"/>
      <c r="K34" s="28"/>
      <c r="L34" s="28"/>
      <c r="M34" s="28"/>
      <c r="N34" s="28"/>
      <c r="O34" s="28"/>
      <c r="P34" s="320"/>
      <c r="Q34" s="29"/>
      <c r="R34" s="29"/>
      <c r="S34" s="13"/>
      <c r="T34" s="332"/>
    </row>
    <row r="35" spans="1:32" ht="30" customHeight="1" x14ac:dyDescent="0.25">
      <c r="B35" s="385" t="s">
        <v>45</v>
      </c>
      <c r="C35" s="285"/>
      <c r="D35" s="28"/>
      <c r="E35" s="28"/>
      <c r="F35" s="28"/>
      <c r="G35" s="28"/>
      <c r="H35" s="28"/>
      <c r="I35" s="28"/>
      <c r="J35" s="28"/>
      <c r="K35" s="28"/>
      <c r="L35" s="65">
        <v>1</v>
      </c>
      <c r="M35" s="28"/>
      <c r="N35" s="28"/>
      <c r="O35" s="28"/>
      <c r="P35" s="392">
        <v>30</v>
      </c>
      <c r="Q35" s="29"/>
      <c r="R35" s="29"/>
      <c r="S35" s="13"/>
      <c r="T35" s="51"/>
    </row>
    <row r="36" spans="1:32" ht="30" customHeight="1" x14ac:dyDescent="0.25">
      <c r="B36" s="386"/>
      <c r="C36" s="285"/>
      <c r="D36" s="28"/>
      <c r="E36" s="28"/>
      <c r="F36" s="28"/>
      <c r="G36" s="28"/>
      <c r="H36" s="28"/>
      <c r="I36" s="28"/>
      <c r="J36" s="28"/>
      <c r="K36" s="28"/>
      <c r="L36" s="28"/>
      <c r="M36" s="28"/>
      <c r="N36" s="28"/>
      <c r="O36" s="28"/>
      <c r="P36" s="392"/>
      <c r="Q36" s="29"/>
      <c r="R36" s="29"/>
      <c r="S36" s="13"/>
      <c r="T36" s="51"/>
    </row>
    <row r="37" spans="1:32" ht="30" customHeight="1" x14ac:dyDescent="0.25">
      <c r="B37" s="385" t="s">
        <v>46</v>
      </c>
      <c r="C37" s="285"/>
      <c r="D37" s="28"/>
      <c r="E37" s="28"/>
      <c r="F37" s="28"/>
      <c r="G37" s="28"/>
      <c r="H37" s="28"/>
      <c r="I37" s="28"/>
      <c r="J37" s="28"/>
      <c r="K37" s="28"/>
      <c r="L37" s="65">
        <v>1</v>
      </c>
      <c r="M37" s="28"/>
      <c r="N37" s="28"/>
      <c r="O37" s="28"/>
      <c r="P37" s="389">
        <v>100</v>
      </c>
      <c r="Q37" s="29"/>
      <c r="R37" s="29"/>
      <c r="S37" s="327"/>
      <c r="T37" s="331"/>
    </row>
    <row r="38" spans="1:32" ht="30" customHeight="1" x14ac:dyDescent="0.25">
      <c r="B38" s="386"/>
      <c r="C38" s="285"/>
      <c r="D38" s="28"/>
      <c r="E38" s="28"/>
      <c r="F38" s="28"/>
      <c r="G38" s="28"/>
      <c r="H38" s="28"/>
      <c r="I38" s="28"/>
      <c r="J38" s="28"/>
      <c r="K38" s="28"/>
      <c r="L38" s="28"/>
      <c r="M38" s="28"/>
      <c r="N38" s="28"/>
      <c r="O38" s="28"/>
      <c r="P38" s="390"/>
      <c r="Q38" s="29"/>
      <c r="R38" s="29"/>
      <c r="S38" s="293"/>
      <c r="T38" s="332"/>
    </row>
    <row r="39" spans="1:32" ht="30" customHeight="1" x14ac:dyDescent="0.25">
      <c r="A39" s="68" t="s">
        <v>25</v>
      </c>
      <c r="B39" s="385" t="s">
        <v>47</v>
      </c>
      <c r="C39" s="285"/>
      <c r="D39" s="28"/>
      <c r="E39" s="28"/>
      <c r="F39" s="65">
        <v>1</v>
      </c>
      <c r="G39" s="28"/>
      <c r="H39" s="28"/>
      <c r="I39" s="28"/>
      <c r="J39" s="28"/>
      <c r="K39" s="65">
        <v>1</v>
      </c>
      <c r="L39" s="28"/>
      <c r="M39" s="28"/>
      <c r="N39" s="28"/>
      <c r="O39" s="28"/>
      <c r="P39" s="320" t="s">
        <v>30</v>
      </c>
      <c r="Q39" s="29"/>
      <c r="R39" s="29"/>
      <c r="S39" s="327"/>
      <c r="T39" s="331"/>
    </row>
    <row r="40" spans="1:32" ht="30" customHeight="1" x14ac:dyDescent="0.25">
      <c r="B40" s="386"/>
      <c r="C40" s="285"/>
      <c r="D40" s="28"/>
      <c r="E40" s="28"/>
      <c r="F40" s="28"/>
      <c r="G40" s="28"/>
      <c r="H40" s="28"/>
      <c r="I40" s="28"/>
      <c r="J40" s="28"/>
      <c r="K40" s="28"/>
      <c r="L40" s="28"/>
      <c r="M40" s="28"/>
      <c r="N40" s="28"/>
      <c r="O40" s="28"/>
      <c r="P40" s="320"/>
      <c r="Q40" s="29"/>
      <c r="R40" s="29"/>
      <c r="S40" s="293"/>
      <c r="T40" s="332"/>
    </row>
    <row r="41" spans="1:32" ht="30" customHeight="1" x14ac:dyDescent="0.25">
      <c r="A41" s="68" t="s">
        <v>113</v>
      </c>
      <c r="B41" s="385" t="s">
        <v>48</v>
      </c>
      <c r="C41" s="285"/>
      <c r="D41" s="28"/>
      <c r="E41" s="65">
        <v>1</v>
      </c>
      <c r="F41" s="65">
        <v>1</v>
      </c>
      <c r="G41" s="65">
        <v>1</v>
      </c>
      <c r="H41" s="65">
        <v>1</v>
      </c>
      <c r="I41" s="65">
        <v>1</v>
      </c>
      <c r="J41" s="65">
        <v>1</v>
      </c>
      <c r="K41" s="65">
        <v>1</v>
      </c>
      <c r="L41" s="65">
        <v>1</v>
      </c>
      <c r="M41" s="65">
        <v>1</v>
      </c>
      <c r="N41" s="65">
        <v>1</v>
      </c>
      <c r="O41" s="65">
        <v>1</v>
      </c>
      <c r="P41" s="320" t="s">
        <v>30</v>
      </c>
      <c r="Q41" s="276"/>
      <c r="R41" s="276"/>
      <c r="S41" s="328"/>
      <c r="T41" s="317"/>
      <c r="U41" s="1"/>
      <c r="V41" s="1"/>
      <c r="W41" s="1"/>
      <c r="X41" s="1"/>
      <c r="Y41" s="1"/>
      <c r="Z41" s="1"/>
      <c r="AA41" s="1"/>
      <c r="AB41" s="1"/>
      <c r="AC41" s="1"/>
      <c r="AD41" s="1"/>
      <c r="AE41" s="1"/>
      <c r="AF41" s="1"/>
    </row>
    <row r="42" spans="1:32" ht="30" customHeight="1" x14ac:dyDescent="0.25">
      <c r="B42" s="386"/>
      <c r="C42" s="285"/>
      <c r="D42" s="28"/>
      <c r="E42" s="28"/>
      <c r="F42" s="28"/>
      <c r="G42" s="28"/>
      <c r="H42" s="28"/>
      <c r="I42" s="28"/>
      <c r="J42" s="28"/>
      <c r="K42" s="28"/>
      <c r="L42" s="28"/>
      <c r="M42" s="28"/>
      <c r="N42" s="28"/>
      <c r="O42" s="28"/>
      <c r="P42" s="320"/>
      <c r="Q42" s="276"/>
      <c r="R42" s="276"/>
      <c r="S42" s="328"/>
      <c r="T42" s="317"/>
      <c r="U42" s="1"/>
      <c r="V42" s="1"/>
      <c r="W42" s="1"/>
      <c r="X42" s="1"/>
      <c r="Y42" s="1"/>
      <c r="Z42" s="1"/>
      <c r="AA42" s="1"/>
      <c r="AB42" s="1"/>
      <c r="AC42" s="1"/>
      <c r="AD42" s="1"/>
      <c r="AE42" s="1"/>
      <c r="AF42" s="1"/>
    </row>
    <row r="43" spans="1:32" ht="30" customHeight="1" x14ac:dyDescent="0.25">
      <c r="B43" s="382" t="s">
        <v>49</v>
      </c>
      <c r="C43" s="285"/>
      <c r="D43" s="28"/>
      <c r="E43" s="28"/>
      <c r="F43" s="28"/>
      <c r="G43" s="28"/>
      <c r="H43" s="28"/>
      <c r="I43" s="28"/>
      <c r="J43" s="28"/>
      <c r="K43" s="65">
        <v>1</v>
      </c>
      <c r="L43" s="28"/>
      <c r="M43" s="28"/>
      <c r="N43" s="28"/>
      <c r="O43" s="28"/>
      <c r="P43" s="320" t="s">
        <v>30</v>
      </c>
      <c r="Q43" s="17"/>
      <c r="R43" s="17"/>
      <c r="S43" s="26"/>
      <c r="T43" s="50"/>
      <c r="U43" s="1"/>
      <c r="V43" s="1"/>
      <c r="W43" s="1"/>
      <c r="X43" s="1"/>
      <c r="Y43" s="1"/>
      <c r="Z43" s="1"/>
      <c r="AA43" s="1"/>
      <c r="AB43" s="1"/>
      <c r="AC43" s="1"/>
      <c r="AD43" s="1"/>
      <c r="AE43" s="1"/>
      <c r="AF43" s="1"/>
    </row>
    <row r="44" spans="1:32" ht="30" customHeight="1" x14ac:dyDescent="0.25">
      <c r="B44" s="383"/>
      <c r="C44" s="285"/>
      <c r="D44" s="28"/>
      <c r="E44" s="28"/>
      <c r="F44" s="28"/>
      <c r="G44" s="28"/>
      <c r="H44" s="28"/>
      <c r="I44" s="28"/>
      <c r="J44" s="28"/>
      <c r="K44" s="28"/>
      <c r="L44" s="28"/>
      <c r="M44" s="28"/>
      <c r="N44" s="28"/>
      <c r="O44" s="28"/>
      <c r="P44" s="320"/>
      <c r="Q44" s="17"/>
      <c r="R44" s="17"/>
      <c r="S44" s="26"/>
      <c r="T44" s="50"/>
      <c r="U44" s="1"/>
      <c r="V44" s="1"/>
      <c r="W44" s="1"/>
      <c r="X44" s="1"/>
      <c r="Y44" s="1"/>
      <c r="Z44" s="1"/>
      <c r="AA44" s="1"/>
      <c r="AB44" s="1"/>
      <c r="AC44" s="1"/>
      <c r="AD44" s="1"/>
      <c r="AE44" s="1"/>
      <c r="AF44" s="1"/>
    </row>
    <row r="45" spans="1:32" ht="30" customHeight="1" x14ac:dyDescent="0.25">
      <c r="A45" s="68" t="s">
        <v>25</v>
      </c>
      <c r="B45" s="385" t="s">
        <v>114</v>
      </c>
      <c r="C45" s="285"/>
      <c r="D45" s="28"/>
      <c r="E45" s="65">
        <v>1</v>
      </c>
      <c r="F45" s="28"/>
      <c r="G45" s="28"/>
      <c r="H45" s="28"/>
      <c r="I45" s="28"/>
      <c r="J45" s="65">
        <v>1</v>
      </c>
      <c r="K45" s="28"/>
      <c r="L45" s="28"/>
      <c r="M45" s="28"/>
      <c r="N45" s="28"/>
      <c r="O45" s="28"/>
      <c r="P45" s="389">
        <v>46</v>
      </c>
      <c r="Q45" s="324"/>
      <c r="R45" s="276"/>
      <c r="S45" s="276"/>
      <c r="T45" s="323"/>
    </row>
    <row r="46" spans="1:32" ht="30" customHeight="1" x14ac:dyDescent="0.25">
      <c r="B46" s="386"/>
      <c r="C46" s="285"/>
      <c r="D46" s="28"/>
      <c r="E46" s="28"/>
      <c r="F46" s="28"/>
      <c r="G46" s="28"/>
      <c r="H46" s="28"/>
      <c r="I46" s="28"/>
      <c r="J46" s="28"/>
      <c r="K46" s="28"/>
      <c r="L46" s="28"/>
      <c r="M46" s="28"/>
      <c r="N46" s="28"/>
      <c r="O46" s="28"/>
      <c r="P46" s="390"/>
      <c r="Q46" s="324"/>
      <c r="R46" s="276"/>
      <c r="S46" s="276"/>
      <c r="T46" s="323"/>
    </row>
    <row r="47" spans="1:32" ht="30" customHeight="1" x14ac:dyDescent="0.25">
      <c r="B47" s="89" t="s">
        <v>115</v>
      </c>
      <c r="C47" s="285"/>
      <c r="D47" s="28"/>
      <c r="E47" s="28"/>
      <c r="F47" s="28"/>
      <c r="G47" s="28"/>
      <c r="H47" s="28"/>
      <c r="I47" s="28"/>
      <c r="J47" s="65">
        <v>1</v>
      </c>
      <c r="K47" s="28"/>
      <c r="L47" s="28"/>
      <c r="M47" s="28"/>
      <c r="N47" s="28"/>
      <c r="O47" s="65">
        <v>1</v>
      </c>
      <c r="P47" s="84"/>
      <c r="Q47" s="90"/>
      <c r="R47" s="14"/>
      <c r="S47" s="87"/>
      <c r="T47" s="51"/>
    </row>
    <row r="48" spans="1:32" ht="30" customHeight="1" x14ac:dyDescent="0.25">
      <c r="B48" s="89"/>
      <c r="C48" s="371"/>
      <c r="D48" s="28"/>
      <c r="E48" s="28"/>
      <c r="F48" s="28"/>
      <c r="G48" s="28"/>
      <c r="H48" s="28"/>
      <c r="I48" s="28"/>
      <c r="J48" s="28"/>
      <c r="K48" s="28"/>
      <c r="L48" s="28"/>
      <c r="M48" s="28"/>
      <c r="N48" s="28"/>
      <c r="O48" s="28"/>
      <c r="P48" s="84"/>
      <c r="Q48" s="90"/>
      <c r="R48" s="14"/>
      <c r="S48" s="87"/>
      <c r="T48" s="51"/>
    </row>
    <row r="49" spans="1:33" ht="64.5" customHeight="1" x14ac:dyDescent="0.25">
      <c r="B49" s="406" t="s">
        <v>51</v>
      </c>
      <c r="C49" s="284" t="s">
        <v>52</v>
      </c>
      <c r="D49" s="28"/>
      <c r="E49" s="28"/>
      <c r="F49" s="28"/>
      <c r="G49" s="28"/>
      <c r="H49" s="28"/>
      <c r="I49" s="28"/>
      <c r="J49" s="28"/>
      <c r="K49" s="28"/>
      <c r="L49" s="28"/>
      <c r="M49" s="28"/>
      <c r="N49" s="28"/>
      <c r="O49" s="65">
        <v>1</v>
      </c>
      <c r="P49" s="405">
        <v>162</v>
      </c>
      <c r="Q49" s="292"/>
      <c r="R49" s="292"/>
      <c r="S49" s="252"/>
      <c r="T49" s="338"/>
    </row>
    <row r="50" spans="1:33" ht="45" customHeight="1" x14ac:dyDescent="0.25">
      <c r="B50" s="407"/>
      <c r="C50" s="285"/>
      <c r="D50" s="28"/>
      <c r="E50" s="28"/>
      <c r="F50" s="28"/>
      <c r="G50" s="28"/>
      <c r="H50" s="28"/>
      <c r="I50" s="28"/>
      <c r="J50" s="28"/>
      <c r="K50" s="28"/>
      <c r="L50" s="28"/>
      <c r="M50" s="28"/>
      <c r="N50" s="28"/>
      <c r="O50" s="28"/>
      <c r="P50" s="402"/>
      <c r="Q50" s="293"/>
      <c r="R50" s="293"/>
      <c r="S50" s="276"/>
      <c r="T50" s="330"/>
    </row>
    <row r="51" spans="1:33" ht="30" customHeight="1" x14ac:dyDescent="0.25">
      <c r="A51" s="68" t="s">
        <v>25</v>
      </c>
      <c r="B51" s="385" t="s">
        <v>53</v>
      </c>
      <c r="C51" s="285"/>
      <c r="D51" s="65">
        <v>1</v>
      </c>
      <c r="E51" s="65">
        <v>1</v>
      </c>
      <c r="F51" s="65">
        <v>1</v>
      </c>
      <c r="G51" s="65">
        <v>1</v>
      </c>
      <c r="H51" s="65">
        <v>1</v>
      </c>
      <c r="I51" s="65">
        <v>1</v>
      </c>
      <c r="J51" s="65">
        <v>1</v>
      </c>
      <c r="K51" s="65">
        <v>1</v>
      </c>
      <c r="L51" s="65">
        <v>1</v>
      </c>
      <c r="M51" s="65">
        <v>1</v>
      </c>
      <c r="N51" s="65">
        <v>1</v>
      </c>
      <c r="O51" s="65">
        <v>1</v>
      </c>
      <c r="P51" s="401">
        <v>162</v>
      </c>
      <c r="Q51" s="327"/>
      <c r="R51" s="341"/>
      <c r="S51" s="276"/>
      <c r="T51" s="323"/>
    </row>
    <row r="52" spans="1:33" ht="30" customHeight="1" x14ac:dyDescent="0.25">
      <c r="B52" s="386"/>
      <c r="C52" s="285"/>
      <c r="D52" s="28"/>
      <c r="E52" s="28"/>
      <c r="F52" s="28"/>
      <c r="G52" s="28"/>
      <c r="H52" s="28"/>
      <c r="I52" s="28"/>
      <c r="J52" s="28"/>
      <c r="K52" s="28"/>
      <c r="L52" s="28"/>
      <c r="M52" s="28"/>
      <c r="N52" s="28"/>
      <c r="O52" s="28"/>
      <c r="P52" s="402"/>
      <c r="Q52" s="293"/>
      <c r="R52" s="342"/>
      <c r="S52" s="276"/>
      <c r="T52" s="323"/>
    </row>
    <row r="53" spans="1:33" ht="30" customHeight="1" x14ac:dyDescent="0.25">
      <c r="B53" s="385" t="s">
        <v>54</v>
      </c>
      <c r="C53" s="285"/>
      <c r="D53" s="28"/>
      <c r="E53" s="28"/>
      <c r="F53" s="28"/>
      <c r="G53" s="28"/>
      <c r="H53" s="28"/>
      <c r="I53" s="28"/>
      <c r="J53" s="65">
        <v>1</v>
      </c>
      <c r="K53" s="28"/>
      <c r="L53" s="28"/>
      <c r="M53" s="28"/>
      <c r="N53" s="28"/>
      <c r="O53" s="65">
        <v>1</v>
      </c>
      <c r="P53" s="401">
        <v>30</v>
      </c>
      <c r="Q53" s="327"/>
      <c r="R53" s="327"/>
      <c r="S53" s="276"/>
      <c r="T53" s="339"/>
    </row>
    <row r="54" spans="1:33" ht="30" customHeight="1" x14ac:dyDescent="0.25">
      <c r="B54" s="386"/>
      <c r="C54" s="285"/>
      <c r="D54" s="28"/>
      <c r="E54" s="28"/>
      <c r="F54" s="28"/>
      <c r="G54" s="28"/>
      <c r="H54" s="28"/>
      <c r="I54" s="28"/>
      <c r="J54" s="28"/>
      <c r="K54" s="28"/>
      <c r="L54" s="28"/>
      <c r="M54" s="28"/>
      <c r="N54" s="28"/>
      <c r="O54" s="28"/>
      <c r="P54" s="402"/>
      <c r="Q54" s="293"/>
      <c r="R54" s="293"/>
      <c r="S54" s="276"/>
      <c r="T54" s="339"/>
    </row>
    <row r="55" spans="1:33" ht="30" customHeight="1" x14ac:dyDescent="0.25">
      <c r="A55" s="68" t="s">
        <v>25</v>
      </c>
      <c r="B55" s="399" t="s">
        <v>56</v>
      </c>
      <c r="C55" s="285"/>
      <c r="D55" s="28"/>
      <c r="E55" s="28"/>
      <c r="F55" s="28"/>
      <c r="G55" s="28"/>
      <c r="H55" s="65">
        <v>1</v>
      </c>
      <c r="I55" s="28"/>
      <c r="J55" s="28"/>
      <c r="K55" s="28"/>
      <c r="L55" s="65">
        <v>1</v>
      </c>
      <c r="M55" s="28"/>
      <c r="N55" s="28"/>
      <c r="O55" s="65">
        <v>1</v>
      </c>
      <c r="P55" s="401">
        <v>6</v>
      </c>
      <c r="Q55" s="327"/>
      <c r="R55" s="327"/>
      <c r="S55" s="328"/>
      <c r="T55" s="329"/>
    </row>
    <row r="56" spans="1:33" ht="47.4" customHeight="1" x14ac:dyDescent="0.25">
      <c r="B56" s="400"/>
      <c r="C56" s="285"/>
      <c r="D56" s="28"/>
      <c r="E56" s="28"/>
      <c r="F56" s="28"/>
      <c r="G56" s="28"/>
      <c r="H56" s="28"/>
      <c r="I56" s="28"/>
      <c r="J56" s="28"/>
      <c r="K56" s="28"/>
      <c r="L56" s="28"/>
      <c r="M56" s="28"/>
      <c r="N56" s="28"/>
      <c r="O56" s="28"/>
      <c r="P56" s="402"/>
      <c r="Q56" s="293"/>
      <c r="R56" s="293"/>
      <c r="S56" s="328"/>
      <c r="T56" s="330"/>
      <c r="AG56" s="68">
        <v>6</v>
      </c>
    </row>
    <row r="57" spans="1:33" ht="56.4" customHeight="1" x14ac:dyDescent="0.25">
      <c r="A57" s="68" t="s">
        <v>25</v>
      </c>
      <c r="B57" s="387" t="s">
        <v>57</v>
      </c>
      <c r="C57" s="285"/>
      <c r="D57" s="65">
        <v>1</v>
      </c>
      <c r="E57" s="65">
        <v>1</v>
      </c>
      <c r="F57" s="65">
        <v>1</v>
      </c>
      <c r="G57" s="65">
        <v>1</v>
      </c>
      <c r="H57" s="65">
        <v>1</v>
      </c>
      <c r="I57" s="65">
        <v>1</v>
      </c>
      <c r="J57" s="65">
        <v>1</v>
      </c>
      <c r="K57" s="65">
        <v>1</v>
      </c>
      <c r="L57" s="65">
        <v>1</v>
      </c>
      <c r="M57" s="65">
        <v>1</v>
      </c>
      <c r="N57" s="65">
        <v>1</v>
      </c>
      <c r="O57" s="65">
        <v>1</v>
      </c>
      <c r="P57" s="320" t="s">
        <v>30</v>
      </c>
      <c r="Q57" s="276"/>
      <c r="R57" s="276"/>
      <c r="S57" s="276"/>
      <c r="T57" s="323"/>
    </row>
    <row r="58" spans="1:33" ht="30" customHeight="1" x14ac:dyDescent="0.25">
      <c r="B58" s="388"/>
      <c r="C58" s="285"/>
      <c r="D58" s="28"/>
      <c r="E58" s="28"/>
      <c r="F58" s="28"/>
      <c r="G58" s="28"/>
      <c r="H58" s="28"/>
      <c r="I58" s="28"/>
      <c r="J58" s="28"/>
      <c r="K58" s="28"/>
      <c r="L58" s="28"/>
      <c r="M58" s="28"/>
      <c r="N58" s="28"/>
      <c r="O58" s="28"/>
      <c r="P58" s="320"/>
      <c r="Q58" s="276"/>
      <c r="R58" s="276"/>
      <c r="S58" s="276"/>
      <c r="T58" s="323"/>
    </row>
    <row r="59" spans="1:33" ht="30" customHeight="1" x14ac:dyDescent="0.25">
      <c r="B59" s="404" t="s">
        <v>116</v>
      </c>
      <c r="C59" s="285"/>
      <c r="D59" s="28"/>
      <c r="E59" s="28"/>
      <c r="F59" s="28"/>
      <c r="G59" s="28"/>
      <c r="H59" s="28"/>
      <c r="I59" s="65">
        <v>1</v>
      </c>
      <c r="J59" s="28"/>
      <c r="K59" s="65">
        <v>1</v>
      </c>
      <c r="L59" s="28"/>
      <c r="M59" s="28"/>
      <c r="N59" s="65">
        <v>1</v>
      </c>
      <c r="O59" s="28"/>
      <c r="P59" s="265">
        <v>160</v>
      </c>
      <c r="Q59" s="251"/>
      <c r="R59" s="251"/>
      <c r="S59" s="251"/>
      <c r="T59" s="323"/>
    </row>
    <row r="60" spans="1:33" ht="30" customHeight="1" x14ac:dyDescent="0.25">
      <c r="B60" s="404"/>
      <c r="C60" s="285"/>
      <c r="D60" s="28"/>
      <c r="E60" s="28"/>
      <c r="F60" s="28"/>
      <c r="G60" s="28"/>
      <c r="H60" s="28"/>
      <c r="I60" s="28"/>
      <c r="J60" s="28"/>
      <c r="K60" s="28"/>
      <c r="L60" s="28"/>
      <c r="M60" s="28"/>
      <c r="N60" s="28"/>
      <c r="O60" s="28"/>
      <c r="P60" s="265"/>
      <c r="Q60" s="252"/>
      <c r="R60" s="252"/>
      <c r="S60" s="252"/>
      <c r="T60" s="323"/>
    </row>
    <row r="61" spans="1:33" ht="30" customHeight="1" x14ac:dyDescent="0.25">
      <c r="B61" s="397" t="s">
        <v>60</v>
      </c>
      <c r="C61" s="285"/>
      <c r="D61" s="28"/>
      <c r="E61" s="28"/>
      <c r="F61" s="28"/>
      <c r="G61" s="28"/>
      <c r="H61" s="28"/>
      <c r="I61" s="28"/>
      <c r="J61" s="28"/>
      <c r="K61" s="28"/>
      <c r="L61" s="28"/>
      <c r="M61" s="28"/>
      <c r="N61" s="28"/>
      <c r="O61" s="65">
        <v>1</v>
      </c>
      <c r="P61" s="265" t="s">
        <v>30</v>
      </c>
      <c r="Q61" s="14"/>
      <c r="R61" s="13"/>
      <c r="S61" s="16"/>
      <c r="T61" s="52"/>
    </row>
    <row r="62" spans="1:33" ht="30" customHeight="1" x14ac:dyDescent="0.25">
      <c r="B62" s="383"/>
      <c r="C62" s="285"/>
      <c r="D62" s="28"/>
      <c r="E62" s="28"/>
      <c r="F62" s="28"/>
      <c r="G62" s="28"/>
      <c r="H62" s="28"/>
      <c r="I62" s="28"/>
      <c r="J62" s="28"/>
      <c r="K62" s="28"/>
      <c r="L62" s="28"/>
      <c r="M62" s="28"/>
      <c r="N62" s="28"/>
      <c r="O62" s="28"/>
      <c r="P62" s="265"/>
      <c r="Q62" s="14"/>
      <c r="R62" s="13"/>
      <c r="S62" s="16"/>
      <c r="T62" s="52"/>
    </row>
    <row r="63" spans="1:33" ht="51.6" customHeight="1" x14ac:dyDescent="0.25">
      <c r="A63" s="68" t="s">
        <v>25</v>
      </c>
      <c r="B63" s="387" t="s">
        <v>61</v>
      </c>
      <c r="C63" s="285"/>
      <c r="D63" s="65">
        <v>1</v>
      </c>
      <c r="E63" s="65">
        <v>1</v>
      </c>
      <c r="F63" s="65">
        <v>1</v>
      </c>
      <c r="G63" s="65">
        <v>1</v>
      </c>
      <c r="H63" s="65">
        <v>1</v>
      </c>
      <c r="I63" s="65">
        <v>1</v>
      </c>
      <c r="J63" s="65">
        <v>1</v>
      </c>
      <c r="K63" s="65">
        <v>1</v>
      </c>
      <c r="L63" s="65">
        <v>1</v>
      </c>
      <c r="M63" s="65">
        <v>1</v>
      </c>
      <c r="N63" s="65">
        <v>1</v>
      </c>
      <c r="O63" s="65">
        <v>1</v>
      </c>
      <c r="P63" s="320" t="s">
        <v>30</v>
      </c>
      <c r="Q63" s="328"/>
      <c r="R63" s="276"/>
      <c r="S63" s="276"/>
      <c r="T63" s="323"/>
    </row>
    <row r="64" spans="1:33" ht="60.6" customHeight="1" x14ac:dyDescent="0.25">
      <c r="B64" s="388"/>
      <c r="C64" s="371"/>
      <c r="D64" s="28"/>
      <c r="E64" s="28"/>
      <c r="F64" s="28"/>
      <c r="G64" s="28"/>
      <c r="H64" s="28"/>
      <c r="I64" s="28"/>
      <c r="J64" s="28"/>
      <c r="K64" s="28"/>
      <c r="L64" s="28"/>
      <c r="M64" s="28"/>
      <c r="N64" s="28"/>
      <c r="O64" s="28"/>
      <c r="P64" s="320"/>
      <c r="Q64" s="328"/>
      <c r="R64" s="276"/>
      <c r="S64" s="276"/>
      <c r="T64" s="323"/>
    </row>
    <row r="65" spans="1:32" s="72" customFormat="1" ht="30" customHeight="1" x14ac:dyDescent="0.25">
      <c r="A65" s="68"/>
      <c r="B65" s="53" t="s">
        <v>62</v>
      </c>
      <c r="C65" s="3"/>
      <c r="D65" s="4">
        <f>SUM(D7,D9,D11,D13,D15,D17,D19,D21,D23,D25,D27,D29,D31,D33,D35,D37,D39,D41,D43,D45,D49,D51,D53,D55,D57,D59,D61,D61,D63)</f>
        <v>3</v>
      </c>
      <c r="E65" s="4" t="e">
        <f>SUM(E7,#REF!,E9,E11,E13,E15,E17,E19,E21,E23,E25,E27,E29,E31,E33,E35,E37,E39,E41,E43,E45,E49,E51,E53,#REF!,E55,E57,E59,#REF!,E61,E61,E63)</f>
        <v>#REF!</v>
      </c>
      <c r="F65" s="4" t="e">
        <f>SUM(F7,#REF!,F9,F11,F13,F15,F17,F19,F21,F23,F25,F27,F29,F31,F33,F35,F37,F39,F41,F43,F45,F49,F51,F53,#REF!,F55,F57,F59,#REF!,F61,F61,F63)</f>
        <v>#REF!</v>
      </c>
      <c r="G65" s="4" t="e">
        <f>SUM(G7,#REF!,G9,G11,G13,G15,G17,G19,G21,G23,G25,G27,G29,G31,G33,G35,G37,G39,G41,G43,G45,G49,G51,G53,#REF!,G55,G57,I59,#REF!,G61,G61,G63)</f>
        <v>#REF!</v>
      </c>
      <c r="H65" s="4" t="e">
        <f>SUM(H7,#REF!,H9,H11,H13,H15,H17,H19,H21,H23,H25,H27,H29,H31,H33,H35,H37,H39,H41,H43,H45,H49,H51,H53,#REF!,H55,H57,H59,#REF!,H61,H61,H63)</f>
        <v>#REF!</v>
      </c>
      <c r="I65" s="4" t="e">
        <f>SUM(I7,#REF!,I9,I11,I13,I15,I17,I19,I21,I23,I25,I27,I29,I31,I33,I35,I37,I39,I41,I43,I45,I49,I51,I53,#REF!,I55,I57,#REF!,#REF!,I61,I61,I63)</f>
        <v>#REF!</v>
      </c>
      <c r="J65" s="4" t="e">
        <f>SUM(J7,#REF!,J9,J11,J13,J15,J17,J19,J21,J23,J25,J27,J29,J31,J33,J35,J37,J39,J41,K43,J45,J49,J51,J53,#REF!,J55,J57,J59,#REF!,J61,J61,J63)</f>
        <v>#REF!</v>
      </c>
      <c r="K65" s="4" t="e">
        <f>SUM(K7,#REF!,K9,K11,K13,K15,K17,K19,K21,K23,K25,K27,K29,K31,K33,K35,K37,K39,K41,#REF!,K45,K49,K51,K53,#REF!,K55,K57,K59,#REF!,K61,K61,K63)</f>
        <v>#REF!</v>
      </c>
      <c r="L65" s="4" t="e">
        <f>SUM(L7,#REF!,L9,L11,L13,L15,L17,L19,L21,L23,L25,L27,L29,L31,L33,L35,L37,L39,L41,L43,L45,L49,L51,L53,#REF!,L55,L57,L59,#REF!,L61,L61,L63)</f>
        <v>#REF!</v>
      </c>
      <c r="M65" s="4" t="e">
        <f>SUM(M7,#REF!,M9,M11,M13,M15,M17,M19,M21,M23,M25,M27,M29,M31,M33,M35,M37,M39,M41,M43,M45,M49,M51,M53,#REF!,M55,M57,M59,#REF!,M61,M61,M63)</f>
        <v>#REF!</v>
      </c>
      <c r="N65" s="4" t="e">
        <f>SUM(N7,#REF!,N9,N11,N13,N15,N17,N19,N21,N23,N25,N27,N29,N31,N33,N35,N37,N39,N41,N43,N45,N49,N51,N53,#REF!,N55,N57,N59,#REF!,N61,N61,N63)</f>
        <v>#REF!</v>
      </c>
      <c r="O65" s="4" t="e">
        <f>SUM(O7,#REF!,O9,O11,O13,O15,O17,O19,O21,O23,O25,O27,O29,O31,O33,O35,O37,O39,O41,O43,O45,O49,O51,O53,#REF!,O55,O57,O59,#REF!,O61,O61,O63)</f>
        <v>#REF!</v>
      </c>
      <c r="P65" s="20"/>
      <c r="Q65" s="6"/>
      <c r="R65" s="6"/>
      <c r="S65" s="6"/>
      <c r="T65" s="54"/>
      <c r="U65" s="2"/>
      <c r="V65" s="2"/>
      <c r="W65" s="2"/>
      <c r="X65" s="2"/>
      <c r="Y65" s="2"/>
      <c r="Z65" s="2"/>
      <c r="AA65" s="2"/>
      <c r="AB65" s="2"/>
      <c r="AC65" s="2"/>
      <c r="AD65" s="2"/>
      <c r="AE65" s="2"/>
      <c r="AF65" s="2"/>
    </row>
    <row r="66" spans="1:32" s="72" customFormat="1" ht="30" customHeight="1" x14ac:dyDescent="0.25">
      <c r="A66" s="68"/>
      <c r="B66" s="53" t="s">
        <v>63</v>
      </c>
      <c r="C66" s="3"/>
      <c r="D66" s="4" t="e">
        <f>SUM(D8,#REF!,D10,D12,D14,D16,D18,D20,D22,D24,D26,D28,D30,D32,D34,D36,D38,D40,D42,D44,D46,D50,D52,D54,#REF!,D56,D58,D60,#REF!,D62,D64)</f>
        <v>#REF!</v>
      </c>
      <c r="E66" s="4" t="e">
        <f>SUM(E8,#REF!,E10,E12,E14,E16,E18,E20,E22,E24,E26,E28,E30,E32,E34,E36,E38,E40,E42,E44,E46,E50,E52,E54,#REF!,E56,E58,E60,#REF!,E62,E64)</f>
        <v>#REF!</v>
      </c>
      <c r="F66" s="4" t="e">
        <f>SUM(F8,#REF!,F10,F12,F14,F16,F18,F20,F22,F24,F26,F28,F30,F32,F34,F36,F38,F40,F42,F44,F46,F50,F52,F54,#REF!,F56,F58,F60,#REF!,F62,F64)</f>
        <v>#REF!</v>
      </c>
      <c r="G66" s="4" t="e">
        <f>SUM(G8,#REF!,G10,G12,G14,G16,G18,G20,G22,G24,G26,G28,G30,G32,G34,G36,G38,G40,G42,G44,G46,G50,G52,G54,#REF!,G56,G58,G60,#REF!,G62,G64)</f>
        <v>#REF!</v>
      </c>
      <c r="H66" s="4" t="e">
        <f>SUM(H8,#REF!,H10,H12,H14,H16,H18,H20,H22,H24,H26,H28,H30,H32,H34,H36,H38,H40,H42,H44,H46,H50,H52,H54,#REF!,H56,H58,H60,#REF!,H62,H64)</f>
        <v>#REF!</v>
      </c>
      <c r="I66" s="4" t="e">
        <f>SUM(I8,#REF!,I10,I12,I14,I16,I18,I20,I22,I24,I26,I28,I30,I32,I34,I36,I38,I40,I42,I44,I46,I50,I52,I54,#REF!,I56,I58,I60,#REF!,I62,I64)</f>
        <v>#REF!</v>
      </c>
      <c r="J66" s="4" t="e">
        <f>SUM(J8,#REF!,J10,J12,J14,J16,J18,J20,J22,J24,J26,J28,J30,J32,J34,J36,J38,J40,J42,J44,J46,J50,J52,J54,#REF!,J56,J58,J60,#REF!,J62,J64)</f>
        <v>#REF!</v>
      </c>
      <c r="K66" s="4" t="e">
        <f>SUM(K8,#REF!,K10,K12,K14,K16,K18,K20,K22,K24,K26,K28,K30,K32,K34,K36,K38,K40,K42,K44,K46,K50,K52,K54,#REF!,K56,K58,K60,#REF!,K62,K64)</f>
        <v>#REF!</v>
      </c>
      <c r="L66" s="4" t="e">
        <f>SUM(L8,#REF!,L10,L12,L14,L16,L18,L20,L22,L24,L26,L28,L30,L32,L34,L36,L38,L40,L42,L44,L46,L50,L52,L54,#REF!,L56,L58,L60,#REF!,L62,L64)</f>
        <v>#REF!</v>
      </c>
      <c r="M66" s="4" t="e">
        <f>SUM(M8,#REF!,M10,M12,M14,M16,M18,M20,M22,M24,M26,M28,M30,M32,M34,M36,M38,M40,M42,M44,M46,M50,M52,M54,#REF!,M56,M58,M60,#REF!,M62,M64)</f>
        <v>#REF!</v>
      </c>
      <c r="N66" s="4" t="e">
        <f>SUM(N8,#REF!,N10,N12,N14,N16,N18,N20,N22,N24,N26,N28,N30,N32,N34,N36,N38,N40,N42,N44,N46,N50,N52,N54,#REF!,N56,N58,N60,#REF!,N62,N64)</f>
        <v>#REF!</v>
      </c>
      <c r="O66" s="4" t="e">
        <f>SUM(O8,#REF!,O10,O12,O14,O16,O18,O20,O22,O24,O26,O28,O30,O32,O34,O36,O38,O40,O42,O44,O46,O50,O52,O54,#REF!,O56,O58,O60,#REF!,O62,O64)</f>
        <v>#REF!</v>
      </c>
      <c r="P66" s="15"/>
      <c r="Q66" s="6"/>
      <c r="R66" s="6"/>
      <c r="S66" s="6"/>
      <c r="T66" s="54"/>
      <c r="U66" s="2"/>
      <c r="V66" s="2"/>
      <c r="W66" s="2"/>
      <c r="X66" s="2"/>
      <c r="Y66" s="2"/>
      <c r="Z66" s="2"/>
      <c r="AA66" s="2"/>
      <c r="AB66" s="2"/>
      <c r="AC66" s="2"/>
      <c r="AD66" s="2"/>
      <c r="AE66" s="2"/>
      <c r="AF66" s="2"/>
    </row>
    <row r="67" spans="1:32" ht="27.75" customHeight="1" x14ac:dyDescent="0.25">
      <c r="B67" s="48" t="s">
        <v>64</v>
      </c>
      <c r="C67" s="31"/>
      <c r="D67" s="31"/>
      <c r="E67" s="31"/>
      <c r="F67" s="31"/>
      <c r="G67" s="31"/>
      <c r="H67" s="31"/>
      <c r="I67" s="31"/>
      <c r="J67" s="31"/>
      <c r="K67" s="31"/>
      <c r="L67" s="31"/>
      <c r="M67" s="31"/>
      <c r="N67" s="31"/>
      <c r="O67" s="31"/>
      <c r="P67" s="32"/>
      <c r="Q67" s="33"/>
      <c r="R67" s="34"/>
      <c r="S67" s="34"/>
      <c r="T67" s="55"/>
      <c r="U67" s="1"/>
      <c r="V67" s="1"/>
      <c r="W67" s="1"/>
      <c r="X67" s="1"/>
      <c r="Y67" s="1"/>
      <c r="Z67" s="1"/>
      <c r="AA67" s="1"/>
      <c r="AB67" s="1"/>
      <c r="AC67" s="1"/>
      <c r="AD67" s="1"/>
      <c r="AE67" s="1"/>
      <c r="AF67" s="1"/>
    </row>
    <row r="68" spans="1:32" ht="30" customHeight="1" x14ac:dyDescent="0.25">
      <c r="A68" s="68" t="s">
        <v>25</v>
      </c>
      <c r="B68" s="385" t="s">
        <v>65</v>
      </c>
      <c r="C68" s="284" t="s">
        <v>66</v>
      </c>
      <c r="D68" s="65">
        <v>1</v>
      </c>
      <c r="E68" s="28"/>
      <c r="F68" s="28"/>
      <c r="G68" s="28"/>
      <c r="H68" s="65">
        <v>1</v>
      </c>
      <c r="I68" s="28"/>
      <c r="J68" s="28"/>
      <c r="K68" s="28"/>
      <c r="L68" s="65">
        <v>1</v>
      </c>
      <c r="M68" s="28"/>
      <c r="N68" s="28"/>
      <c r="O68" s="28"/>
      <c r="P68" s="320" t="s">
        <v>30</v>
      </c>
      <c r="Q68" s="324"/>
      <c r="R68" s="276"/>
      <c r="S68" s="276"/>
      <c r="T68" s="323"/>
    </row>
    <row r="69" spans="1:32" ht="30" customHeight="1" x14ac:dyDescent="0.25">
      <c r="B69" s="386"/>
      <c r="C69" s="285"/>
      <c r="D69" s="28"/>
      <c r="E69" s="28"/>
      <c r="F69" s="28"/>
      <c r="G69" s="28"/>
      <c r="H69" s="28"/>
      <c r="I69" s="28"/>
      <c r="J69" s="28"/>
      <c r="K69" s="28"/>
      <c r="L69" s="28"/>
      <c r="M69" s="28"/>
      <c r="N69" s="28"/>
      <c r="O69" s="28"/>
      <c r="P69" s="320"/>
      <c r="Q69" s="324"/>
      <c r="R69" s="276"/>
      <c r="S69" s="276"/>
      <c r="T69" s="323"/>
    </row>
    <row r="70" spans="1:32" ht="30" customHeight="1" x14ac:dyDescent="0.25">
      <c r="A70" s="68" t="s">
        <v>25</v>
      </c>
      <c r="B70" s="417" t="s">
        <v>117</v>
      </c>
      <c r="C70" s="285"/>
      <c r="D70" s="65">
        <v>1</v>
      </c>
      <c r="E70" s="28"/>
      <c r="F70" s="28"/>
      <c r="G70" s="65">
        <v>1</v>
      </c>
      <c r="H70" s="28"/>
      <c r="I70" s="28"/>
      <c r="J70" s="65">
        <v>1</v>
      </c>
      <c r="K70" s="28"/>
      <c r="L70" s="28"/>
      <c r="M70" s="65">
        <v>1</v>
      </c>
      <c r="N70" s="28"/>
      <c r="O70" s="28"/>
      <c r="P70" s="88">
        <v>162</v>
      </c>
      <c r="Q70" s="27"/>
      <c r="R70" s="17"/>
      <c r="S70" s="17"/>
      <c r="T70" s="52"/>
    </row>
    <row r="71" spans="1:32" ht="30" customHeight="1" x14ac:dyDescent="0.25">
      <c r="A71" s="68" t="s">
        <v>25</v>
      </c>
      <c r="B71" s="418"/>
      <c r="C71" s="285"/>
      <c r="D71" s="65">
        <v>1</v>
      </c>
      <c r="E71" s="28"/>
      <c r="F71" s="28"/>
      <c r="G71" s="65">
        <v>1</v>
      </c>
      <c r="H71" s="28"/>
      <c r="I71" s="28"/>
      <c r="J71" s="65">
        <v>1</v>
      </c>
      <c r="K71" s="28"/>
      <c r="L71" s="28"/>
      <c r="M71" s="65">
        <v>1</v>
      </c>
      <c r="N71" s="28"/>
      <c r="O71" s="28"/>
      <c r="P71" s="401" t="s">
        <v>30</v>
      </c>
      <c r="Q71" s="27"/>
      <c r="R71" s="17"/>
      <c r="S71" s="17"/>
      <c r="T71" s="52"/>
    </row>
    <row r="72" spans="1:32" ht="40.5" customHeight="1" x14ac:dyDescent="0.25">
      <c r="B72" s="418"/>
      <c r="C72" s="285"/>
      <c r="D72" s="28"/>
      <c r="E72" s="28"/>
      <c r="F72" s="28"/>
      <c r="G72" s="28"/>
      <c r="H72" s="28"/>
      <c r="I72" s="28"/>
      <c r="J72" s="28"/>
      <c r="K72" s="28"/>
      <c r="L72" s="28"/>
      <c r="M72" s="28"/>
      <c r="N72" s="28"/>
      <c r="O72" s="28"/>
      <c r="P72" s="402"/>
      <c r="Q72" s="27"/>
      <c r="R72" s="17"/>
      <c r="S72" s="17"/>
      <c r="T72" s="52"/>
    </row>
    <row r="73" spans="1:32" ht="30" customHeight="1" x14ac:dyDescent="0.25">
      <c r="A73" s="68" t="s">
        <v>25</v>
      </c>
      <c r="B73" s="387" t="s">
        <v>70</v>
      </c>
      <c r="C73" s="284" t="s">
        <v>71</v>
      </c>
      <c r="D73" s="28"/>
      <c r="E73" s="28"/>
      <c r="F73" s="28"/>
      <c r="G73" s="28"/>
      <c r="H73" s="28"/>
      <c r="I73" s="28"/>
      <c r="J73" s="65">
        <v>1</v>
      </c>
      <c r="K73" s="28"/>
      <c r="L73" s="28"/>
      <c r="M73" s="28"/>
      <c r="N73" s="28"/>
      <c r="O73" s="28"/>
      <c r="P73" s="320" t="s">
        <v>30</v>
      </c>
      <c r="Q73" s="247"/>
      <c r="R73" s="276"/>
      <c r="S73" s="276"/>
      <c r="T73" s="317"/>
    </row>
    <row r="74" spans="1:32" ht="30" customHeight="1" x14ac:dyDescent="0.25">
      <c r="B74" s="388"/>
      <c r="C74" s="285"/>
      <c r="D74" s="28"/>
      <c r="E74" s="28"/>
      <c r="F74" s="28"/>
      <c r="G74" s="28"/>
      <c r="H74" s="28"/>
      <c r="I74" s="28"/>
      <c r="J74" s="28"/>
      <c r="K74" s="28"/>
      <c r="L74" s="28"/>
      <c r="M74" s="28"/>
      <c r="N74" s="28"/>
      <c r="O74" s="28"/>
      <c r="P74" s="320"/>
      <c r="Q74" s="247"/>
      <c r="R74" s="276"/>
      <c r="S74" s="276"/>
      <c r="T74" s="317"/>
    </row>
    <row r="75" spans="1:32" ht="30" customHeight="1" x14ac:dyDescent="0.25">
      <c r="A75" s="68" t="s">
        <v>25</v>
      </c>
      <c r="B75" s="385" t="s">
        <v>72</v>
      </c>
      <c r="C75" s="285"/>
      <c r="D75" s="28"/>
      <c r="E75" s="65">
        <v>1</v>
      </c>
      <c r="F75" s="28"/>
      <c r="G75" s="28"/>
      <c r="H75" s="28"/>
      <c r="I75" s="28"/>
      <c r="J75" s="28"/>
      <c r="K75" s="28"/>
      <c r="L75" s="65">
        <v>1</v>
      </c>
      <c r="M75" s="28"/>
      <c r="N75" s="28"/>
      <c r="O75" s="28"/>
      <c r="P75" s="320">
        <v>162</v>
      </c>
      <c r="Q75" s="29"/>
      <c r="R75" s="29"/>
      <c r="S75" s="327"/>
      <c r="T75" s="331"/>
    </row>
    <row r="76" spans="1:32" ht="30" customHeight="1" x14ac:dyDescent="0.25">
      <c r="B76" s="386"/>
      <c r="C76" s="285"/>
      <c r="D76" s="28"/>
      <c r="E76" s="28"/>
      <c r="F76" s="28"/>
      <c r="G76" s="28"/>
      <c r="H76" s="28"/>
      <c r="I76" s="28"/>
      <c r="J76" s="28"/>
      <c r="K76" s="28"/>
      <c r="L76" s="28"/>
      <c r="M76" s="28"/>
      <c r="N76" s="28"/>
      <c r="O76" s="28"/>
      <c r="P76" s="320"/>
      <c r="Q76" s="29"/>
      <c r="R76" s="29"/>
      <c r="S76" s="293"/>
      <c r="T76" s="332"/>
    </row>
    <row r="77" spans="1:32" ht="30" customHeight="1" x14ac:dyDescent="0.25">
      <c r="B77" s="384" t="s">
        <v>73</v>
      </c>
      <c r="C77" s="285"/>
      <c r="D77" s="67">
        <v>1</v>
      </c>
      <c r="E77" s="28"/>
      <c r="F77" s="28"/>
      <c r="G77" s="28"/>
      <c r="H77" s="28"/>
      <c r="I77" s="28"/>
      <c r="J77" s="28"/>
      <c r="K77" s="28"/>
      <c r="L77" s="28"/>
      <c r="M77" s="28"/>
      <c r="N77" s="67">
        <v>1</v>
      </c>
      <c r="O77" s="28"/>
      <c r="P77" s="320">
        <v>30</v>
      </c>
      <c r="Q77" s="276"/>
      <c r="R77" s="276"/>
      <c r="S77" s="276"/>
      <c r="T77" s="317"/>
      <c r="U77" s="1"/>
      <c r="V77" s="1"/>
      <c r="W77" s="1"/>
      <c r="X77" s="1"/>
      <c r="Y77" s="1"/>
      <c r="Z77" s="1"/>
      <c r="AA77" s="1"/>
      <c r="AB77" s="1"/>
      <c r="AC77" s="1"/>
      <c r="AD77" s="1"/>
      <c r="AE77" s="1"/>
      <c r="AF77" s="1"/>
    </row>
    <row r="78" spans="1:32" ht="30" customHeight="1" x14ac:dyDescent="0.25">
      <c r="B78" s="384"/>
      <c r="C78" s="285"/>
      <c r="D78" s="28"/>
      <c r="E78" s="28"/>
      <c r="F78" s="28"/>
      <c r="G78" s="28"/>
      <c r="H78" s="28"/>
      <c r="I78" s="28"/>
      <c r="J78" s="28"/>
      <c r="K78" s="28"/>
      <c r="L78" s="28"/>
      <c r="M78" s="28"/>
      <c r="N78" s="28"/>
      <c r="O78" s="28"/>
      <c r="P78" s="320"/>
      <c r="Q78" s="276"/>
      <c r="R78" s="276"/>
      <c r="S78" s="276"/>
      <c r="T78" s="317"/>
      <c r="U78" s="1"/>
      <c r="V78" s="1"/>
      <c r="W78" s="1"/>
      <c r="X78" s="1"/>
      <c r="Y78" s="1"/>
      <c r="Z78" s="1"/>
      <c r="AA78" s="1"/>
      <c r="AB78" s="1"/>
      <c r="AC78" s="1"/>
      <c r="AD78" s="1"/>
      <c r="AE78" s="1"/>
      <c r="AF78" s="1"/>
    </row>
    <row r="79" spans="1:32" s="72" customFormat="1" ht="26.4" customHeight="1" x14ac:dyDescent="0.25">
      <c r="A79" s="68"/>
      <c r="B79" s="53" t="s">
        <v>62</v>
      </c>
      <c r="C79" s="3"/>
      <c r="D79" s="4" t="e">
        <f>SUM(D68,D70,D71,#REF!,D73,D75,D77)</f>
        <v>#REF!</v>
      </c>
      <c r="E79" s="4" t="e">
        <f>SUM(E68,E70,E71,#REF!,E73,E75,E77)</f>
        <v>#REF!</v>
      </c>
      <c r="F79" s="4" t="e">
        <f>SUM(F68,F70,F71,#REF!,F73,F75,F77)</f>
        <v>#REF!</v>
      </c>
      <c r="G79" s="4" t="e">
        <f>SUM(G68,G70,G71,#REF!,G73,G75,G77)</f>
        <v>#REF!</v>
      </c>
      <c r="H79" s="4" t="e">
        <f>SUM(H68,H70,H71,#REF!,H73,H75,H77)</f>
        <v>#REF!</v>
      </c>
      <c r="I79" s="4" t="e">
        <f>SUM(I68,I70,I71,#REF!,I73,I75,I77)</f>
        <v>#REF!</v>
      </c>
      <c r="J79" s="4" t="e">
        <f>SUM(J68,J70,J71,#REF!,J73,J75,J77)</f>
        <v>#REF!</v>
      </c>
      <c r="K79" s="4" t="e">
        <f>SUM(K68,K70,K71,#REF!,K73,K75,K77)</f>
        <v>#REF!</v>
      </c>
      <c r="L79" s="4" t="e">
        <f>SUM(L68,L70,L71,#REF!,L73,L75,L77)</f>
        <v>#REF!</v>
      </c>
      <c r="M79" s="4" t="e">
        <f>SUM(M68,M70,M71,#REF!,M73,M75,M77)</f>
        <v>#REF!</v>
      </c>
      <c r="N79" s="4" t="e">
        <f>SUM(N68,N70,N71,#REF!,N73,N75,N77)</f>
        <v>#REF!</v>
      </c>
      <c r="O79" s="4" t="e">
        <f>SUM(O68,O70,O71,#REF!,O73,O75,O77)</f>
        <v>#REF!</v>
      </c>
      <c r="P79" s="20"/>
      <c r="Q79" s="6"/>
      <c r="R79" s="6"/>
      <c r="S79" s="6"/>
      <c r="T79" s="54"/>
      <c r="U79" s="2"/>
      <c r="V79" s="2"/>
      <c r="W79" s="2"/>
      <c r="X79" s="2"/>
      <c r="Y79" s="2"/>
      <c r="Z79" s="2"/>
      <c r="AA79" s="2"/>
      <c r="AB79" s="2"/>
      <c r="AC79" s="2"/>
      <c r="AD79" s="2"/>
      <c r="AE79" s="2"/>
      <c r="AF79" s="2"/>
    </row>
    <row r="80" spans="1:32" s="72" customFormat="1" ht="30" customHeight="1" x14ac:dyDescent="0.25">
      <c r="A80" s="68"/>
      <c r="B80" s="53" t="s">
        <v>63</v>
      </c>
      <c r="C80" s="3"/>
      <c r="D80" s="4" t="e">
        <f>SUM(D69,#REF!,D72,#REF!,D74,D76,D78)</f>
        <v>#REF!</v>
      </c>
      <c r="E80" s="4" t="e">
        <f>SUM(E69,#REF!,E72,#REF!,E74,E76,E78)</f>
        <v>#REF!</v>
      </c>
      <c r="F80" s="4" t="e">
        <f>SUM(F69,#REF!,F72,#REF!,F74,F76,F78)</f>
        <v>#REF!</v>
      </c>
      <c r="G80" s="4" t="e">
        <f>SUM(G69,#REF!,G72,#REF!,G74,G76,G78)</f>
        <v>#REF!</v>
      </c>
      <c r="H80" s="4" t="e">
        <f>SUM(H69,#REF!,H72,#REF!,H74,H76,H78)</f>
        <v>#REF!</v>
      </c>
      <c r="I80" s="4" t="e">
        <f>SUM(I69,#REF!,I72,#REF!,I74,I76,I78)</f>
        <v>#REF!</v>
      </c>
      <c r="J80" s="4" t="e">
        <f>SUM(J69,#REF!,J72,#REF!,J74,J76,J78)</f>
        <v>#REF!</v>
      </c>
      <c r="K80" s="4" t="e">
        <f>SUM(K69,#REF!,K72,#REF!,K74,K76,K78)</f>
        <v>#REF!</v>
      </c>
      <c r="L80" s="4" t="e">
        <f>SUM(L69,#REF!,L72,#REF!,L74,L76,L78)</f>
        <v>#REF!</v>
      </c>
      <c r="M80" s="4" t="e">
        <f>SUM(M69,#REF!,M72,#REF!,M74,M76,M78)</f>
        <v>#REF!</v>
      </c>
      <c r="N80" s="4" t="e">
        <f>SUM(N69,#REF!,N72,#REF!,N74,N76,N78)</f>
        <v>#REF!</v>
      </c>
      <c r="O80" s="4" t="e">
        <f>SUM(O69,#REF!,O72,#REF!,O74,O76,O78)</f>
        <v>#REF!</v>
      </c>
      <c r="P80" s="15"/>
      <c r="Q80" s="6"/>
      <c r="R80" s="6"/>
      <c r="S80" s="6"/>
      <c r="T80" s="54"/>
      <c r="U80" s="2"/>
      <c r="V80" s="2"/>
      <c r="W80" s="2"/>
      <c r="X80" s="2"/>
      <c r="Y80" s="2"/>
      <c r="Z80" s="2"/>
      <c r="AA80" s="2"/>
      <c r="AB80" s="2"/>
      <c r="AC80" s="2"/>
      <c r="AD80" s="2"/>
      <c r="AE80" s="2"/>
      <c r="AF80" s="2"/>
    </row>
    <row r="81" spans="1:32" ht="27.75" customHeight="1" x14ac:dyDescent="0.25">
      <c r="B81" s="412" t="s">
        <v>74</v>
      </c>
      <c r="C81" s="413"/>
      <c r="D81" s="413"/>
      <c r="E81" s="413"/>
      <c r="F81" s="413"/>
      <c r="G81" s="413"/>
      <c r="H81" s="413"/>
      <c r="I81" s="413"/>
      <c r="J81" s="413"/>
      <c r="K81" s="413"/>
      <c r="L81" s="413"/>
      <c r="M81" s="413"/>
      <c r="N81" s="413"/>
      <c r="O81" s="413"/>
      <c r="P81" s="413"/>
      <c r="Q81" s="413"/>
      <c r="R81" s="413"/>
      <c r="S81" s="413"/>
      <c r="T81" s="414"/>
      <c r="U81" s="1"/>
      <c r="V81" s="1"/>
      <c r="W81" s="1"/>
      <c r="X81" s="1"/>
      <c r="Y81" s="1"/>
      <c r="Z81" s="1"/>
      <c r="AA81" s="1"/>
      <c r="AB81" s="1"/>
      <c r="AC81" s="1"/>
      <c r="AD81" s="1"/>
      <c r="AE81" s="1"/>
      <c r="AF81" s="1"/>
    </row>
    <row r="82" spans="1:32" ht="30" customHeight="1" x14ac:dyDescent="0.25">
      <c r="B82" s="382" t="s">
        <v>75</v>
      </c>
      <c r="C82" s="380"/>
      <c r="D82" s="28"/>
      <c r="E82" s="28"/>
      <c r="F82" s="65">
        <v>1</v>
      </c>
      <c r="G82" s="28"/>
      <c r="H82" s="28"/>
      <c r="I82" s="28"/>
      <c r="J82" s="28"/>
      <c r="K82" s="28"/>
      <c r="L82" s="65">
        <v>1</v>
      </c>
      <c r="M82" s="28"/>
      <c r="N82" s="28"/>
      <c r="O82" s="28"/>
      <c r="P82" s="320" t="s">
        <v>30</v>
      </c>
      <c r="Q82" s="18"/>
      <c r="R82" s="18"/>
      <c r="S82" s="17"/>
      <c r="T82" s="50"/>
    </row>
    <row r="83" spans="1:32" ht="30" customHeight="1" x14ac:dyDescent="0.25">
      <c r="B83" s="383"/>
      <c r="C83" s="381"/>
      <c r="D83" s="28"/>
      <c r="E83" s="28"/>
      <c r="F83" s="28"/>
      <c r="G83" s="28"/>
      <c r="H83" s="28"/>
      <c r="I83" s="28"/>
      <c r="J83" s="28"/>
      <c r="K83" s="28"/>
      <c r="L83" s="28"/>
      <c r="M83" s="28"/>
      <c r="N83" s="28"/>
      <c r="O83" s="28"/>
      <c r="P83" s="320"/>
      <c r="Q83" s="18"/>
      <c r="R83" s="18"/>
      <c r="S83" s="17"/>
      <c r="T83" s="50"/>
    </row>
    <row r="84" spans="1:32" s="72" customFormat="1" ht="26.4" customHeight="1" x14ac:dyDescent="0.25">
      <c r="A84" s="68"/>
      <c r="B84" s="53" t="s">
        <v>62</v>
      </c>
      <c r="C84" s="3"/>
      <c r="D84" s="4">
        <f>SUM(D82)</f>
        <v>0</v>
      </c>
      <c r="E84" s="4">
        <f t="shared" ref="E84:O85" si="0">SUM(E82)</f>
        <v>0</v>
      </c>
      <c r="F84" s="4">
        <f t="shared" si="0"/>
        <v>1</v>
      </c>
      <c r="G84" s="4">
        <f t="shared" si="0"/>
        <v>0</v>
      </c>
      <c r="H84" s="4">
        <f t="shared" si="0"/>
        <v>0</v>
      </c>
      <c r="I84" s="4">
        <f t="shared" si="0"/>
        <v>0</v>
      </c>
      <c r="J84" s="4">
        <f t="shared" si="0"/>
        <v>0</v>
      </c>
      <c r="K84" s="4">
        <f t="shared" si="0"/>
        <v>0</v>
      </c>
      <c r="L84" s="4">
        <f t="shared" si="0"/>
        <v>1</v>
      </c>
      <c r="M84" s="4">
        <f t="shared" si="0"/>
        <v>0</v>
      </c>
      <c r="N84" s="4">
        <f t="shared" si="0"/>
        <v>0</v>
      </c>
      <c r="O84" s="4">
        <f t="shared" si="0"/>
        <v>0</v>
      </c>
      <c r="P84" s="20"/>
      <c r="Q84" s="6"/>
      <c r="R84" s="6"/>
      <c r="S84" s="6"/>
      <c r="T84" s="54"/>
      <c r="U84" s="2"/>
      <c r="V84" s="2"/>
      <c r="W84" s="2"/>
      <c r="X84" s="2"/>
      <c r="Y84" s="2"/>
      <c r="Z84" s="2"/>
      <c r="AA84" s="2"/>
      <c r="AB84" s="2"/>
      <c r="AC84" s="2"/>
      <c r="AD84" s="2"/>
      <c r="AE84" s="2"/>
      <c r="AF84" s="2"/>
    </row>
    <row r="85" spans="1:32" s="72" customFormat="1" ht="30" customHeight="1" x14ac:dyDescent="0.25">
      <c r="A85" s="68"/>
      <c r="B85" s="53" t="s">
        <v>63</v>
      </c>
      <c r="C85" s="3"/>
      <c r="D85" s="4">
        <f>SUM(D83)</f>
        <v>0</v>
      </c>
      <c r="E85" s="4">
        <f t="shared" si="0"/>
        <v>0</v>
      </c>
      <c r="F85" s="4">
        <f t="shared" si="0"/>
        <v>0</v>
      </c>
      <c r="G85" s="4">
        <f t="shared" si="0"/>
        <v>0</v>
      </c>
      <c r="H85" s="4">
        <f t="shared" si="0"/>
        <v>0</v>
      </c>
      <c r="I85" s="4">
        <f t="shared" si="0"/>
        <v>0</v>
      </c>
      <c r="J85" s="4">
        <f t="shared" si="0"/>
        <v>0</v>
      </c>
      <c r="K85" s="4">
        <f t="shared" si="0"/>
        <v>0</v>
      </c>
      <c r="L85" s="4">
        <f t="shared" si="0"/>
        <v>0</v>
      </c>
      <c r="M85" s="4">
        <f t="shared" si="0"/>
        <v>0</v>
      </c>
      <c r="N85" s="4">
        <f t="shared" si="0"/>
        <v>0</v>
      </c>
      <c r="O85" s="4">
        <f t="shared" si="0"/>
        <v>0</v>
      </c>
      <c r="P85" s="15"/>
      <c r="Q85" s="6"/>
      <c r="R85" s="6"/>
      <c r="S85" s="6"/>
      <c r="T85" s="54"/>
      <c r="U85" s="2"/>
      <c r="V85" s="2"/>
      <c r="W85" s="2"/>
      <c r="X85" s="2"/>
      <c r="Y85" s="2"/>
      <c r="Z85" s="2"/>
      <c r="AA85" s="2"/>
      <c r="AB85" s="2"/>
      <c r="AC85" s="2"/>
      <c r="AD85" s="2"/>
      <c r="AE85" s="2"/>
      <c r="AF85" s="2"/>
    </row>
    <row r="86" spans="1:32" ht="27.75" customHeight="1" x14ac:dyDescent="0.25">
      <c r="B86" s="412" t="s">
        <v>76</v>
      </c>
      <c r="C86" s="413"/>
      <c r="D86" s="413"/>
      <c r="E86" s="413"/>
      <c r="F86" s="413"/>
      <c r="G86" s="413"/>
      <c r="H86" s="413"/>
      <c r="I86" s="413"/>
      <c r="J86" s="413"/>
      <c r="K86" s="413"/>
      <c r="L86" s="413"/>
      <c r="M86" s="413"/>
      <c r="N86" s="413"/>
      <c r="O86" s="413"/>
      <c r="P86" s="413"/>
      <c r="Q86" s="413"/>
      <c r="R86" s="413"/>
      <c r="S86" s="413"/>
      <c r="T86" s="414"/>
      <c r="U86" s="1"/>
      <c r="V86" s="1"/>
      <c r="W86" s="1"/>
      <c r="X86" s="1"/>
      <c r="Y86" s="1"/>
      <c r="Z86" s="1"/>
      <c r="AA86" s="1"/>
      <c r="AB86" s="1"/>
      <c r="AC86" s="1"/>
      <c r="AD86" s="1"/>
      <c r="AE86" s="1"/>
      <c r="AF86" s="1"/>
    </row>
    <row r="87" spans="1:32" ht="30" customHeight="1" x14ac:dyDescent="0.25">
      <c r="B87" s="398" t="s">
        <v>77</v>
      </c>
      <c r="C87" s="379" t="s">
        <v>78</v>
      </c>
      <c r="D87" s="65">
        <v>1</v>
      </c>
      <c r="E87" s="28"/>
      <c r="F87" s="28"/>
      <c r="G87" s="28"/>
      <c r="H87" s="28"/>
      <c r="I87" s="28"/>
      <c r="J87" s="28"/>
      <c r="K87" s="28"/>
      <c r="L87" s="28"/>
      <c r="M87" s="28"/>
      <c r="N87" s="28"/>
      <c r="O87" s="28"/>
      <c r="P87" s="320" t="s">
        <v>30</v>
      </c>
      <c r="Q87" s="247"/>
      <c r="R87" s="247"/>
      <c r="S87" s="276"/>
      <c r="T87" s="317"/>
    </row>
    <row r="88" spans="1:32" ht="83.1" customHeight="1" x14ac:dyDescent="0.25">
      <c r="B88" s="398"/>
      <c r="C88" s="380"/>
      <c r="D88" s="28"/>
      <c r="E88" s="28"/>
      <c r="F88" s="28"/>
      <c r="G88" s="28"/>
      <c r="H88" s="28"/>
      <c r="I88" s="28"/>
      <c r="J88" s="28"/>
      <c r="K88" s="28"/>
      <c r="L88" s="28"/>
      <c r="M88" s="28"/>
      <c r="N88" s="28"/>
      <c r="O88" s="28"/>
      <c r="P88" s="320"/>
      <c r="Q88" s="247"/>
      <c r="R88" s="247"/>
      <c r="S88" s="276"/>
      <c r="T88" s="317"/>
    </row>
    <row r="89" spans="1:32" ht="66.599999999999994" customHeight="1" x14ac:dyDescent="0.25">
      <c r="B89" s="382" t="s">
        <v>79</v>
      </c>
      <c r="C89" s="380" t="s">
        <v>80</v>
      </c>
      <c r="D89" s="28"/>
      <c r="E89" s="28"/>
      <c r="F89" s="28"/>
      <c r="G89" s="28"/>
      <c r="H89" s="28"/>
      <c r="I89" s="28"/>
      <c r="J89" s="28"/>
      <c r="K89" s="28"/>
      <c r="L89" s="28"/>
      <c r="M89" s="28"/>
      <c r="N89" s="28"/>
      <c r="O89" s="65">
        <v>1</v>
      </c>
      <c r="P89" s="25">
        <v>162</v>
      </c>
      <c r="Q89" s="18"/>
      <c r="R89" s="18"/>
      <c r="S89" s="17"/>
      <c r="T89" s="50"/>
    </row>
    <row r="90" spans="1:32" ht="30" customHeight="1" x14ac:dyDescent="0.25">
      <c r="B90" s="383"/>
      <c r="C90" s="380"/>
      <c r="D90" s="28"/>
      <c r="E90" s="28"/>
      <c r="F90" s="28"/>
      <c r="G90" s="28"/>
      <c r="H90" s="28"/>
      <c r="I90" s="28"/>
      <c r="J90" s="28"/>
      <c r="K90" s="28"/>
      <c r="L90" s="28"/>
      <c r="M90" s="28"/>
      <c r="N90" s="28"/>
      <c r="O90" s="28"/>
      <c r="P90" s="25"/>
      <c r="Q90" s="18"/>
      <c r="R90" s="18"/>
      <c r="S90" s="17"/>
      <c r="T90" s="50"/>
    </row>
    <row r="91" spans="1:32" s="72" customFormat="1" ht="26.4" customHeight="1" x14ac:dyDescent="0.25">
      <c r="A91" s="68"/>
      <c r="B91" s="53" t="s">
        <v>62</v>
      </c>
      <c r="C91" s="3"/>
      <c r="D91" s="4" t="e">
        <f>SUM(#REF!,D89)</f>
        <v>#REF!</v>
      </c>
      <c r="E91" s="4">
        <f t="shared" ref="E91:O92" si="1">SUM(E87,E89)</f>
        <v>0</v>
      </c>
      <c r="F91" s="4">
        <f t="shared" si="1"/>
        <v>0</v>
      </c>
      <c r="G91" s="4">
        <f t="shared" si="1"/>
        <v>0</v>
      </c>
      <c r="H91" s="4">
        <f>SUM(D87,H89)</f>
        <v>1</v>
      </c>
      <c r="I91" s="4">
        <f t="shared" si="1"/>
        <v>0</v>
      </c>
      <c r="J91" s="4">
        <f t="shared" si="1"/>
        <v>0</v>
      </c>
      <c r="K91" s="4">
        <f t="shared" si="1"/>
        <v>0</v>
      </c>
      <c r="L91" s="4">
        <f t="shared" si="1"/>
        <v>0</v>
      </c>
      <c r="M91" s="4">
        <f t="shared" si="1"/>
        <v>0</v>
      </c>
      <c r="N91" s="4">
        <f t="shared" si="1"/>
        <v>0</v>
      </c>
      <c r="O91" s="4">
        <f t="shared" si="1"/>
        <v>1</v>
      </c>
      <c r="P91" s="20"/>
      <c r="Q91" s="6"/>
      <c r="R91" s="6"/>
      <c r="S91" s="6"/>
      <c r="T91" s="54"/>
      <c r="U91" s="2"/>
      <c r="V91" s="2"/>
      <c r="W91" s="2"/>
      <c r="X91" s="2"/>
      <c r="Y91" s="2"/>
      <c r="Z91" s="2"/>
      <c r="AA91" s="2"/>
      <c r="AB91" s="2"/>
      <c r="AC91" s="2"/>
      <c r="AD91" s="2"/>
      <c r="AE91" s="2"/>
      <c r="AF91" s="2"/>
    </row>
    <row r="92" spans="1:32" s="72" customFormat="1" ht="30" customHeight="1" x14ac:dyDescent="0.25">
      <c r="A92" s="68"/>
      <c r="B92" s="53" t="s">
        <v>63</v>
      </c>
      <c r="C92" s="3"/>
      <c r="D92" s="4">
        <f>SUM(D88,D90)</f>
        <v>0</v>
      </c>
      <c r="E92" s="4">
        <f t="shared" si="1"/>
        <v>0</v>
      </c>
      <c r="F92" s="4">
        <f t="shared" si="1"/>
        <v>0</v>
      </c>
      <c r="G92" s="4">
        <f t="shared" si="1"/>
        <v>0</v>
      </c>
      <c r="H92" s="4">
        <f t="shared" si="1"/>
        <v>0</v>
      </c>
      <c r="I92" s="4">
        <f t="shared" si="1"/>
        <v>0</v>
      </c>
      <c r="J92" s="4">
        <f t="shared" si="1"/>
        <v>0</v>
      </c>
      <c r="K92" s="4">
        <f t="shared" si="1"/>
        <v>0</v>
      </c>
      <c r="L92" s="4">
        <f t="shared" si="1"/>
        <v>0</v>
      </c>
      <c r="M92" s="4">
        <f t="shared" si="1"/>
        <v>0</v>
      </c>
      <c r="N92" s="4">
        <f t="shared" si="1"/>
        <v>0</v>
      </c>
      <c r="O92" s="4">
        <f t="shared" si="1"/>
        <v>0</v>
      </c>
      <c r="P92" s="15"/>
      <c r="Q92" s="6"/>
      <c r="R92" s="6"/>
      <c r="S92" s="6"/>
      <c r="T92" s="54"/>
      <c r="U92" s="2"/>
      <c r="V92" s="2"/>
      <c r="W92" s="2"/>
      <c r="X92" s="2"/>
      <c r="Y92" s="2"/>
      <c r="Z92" s="2"/>
      <c r="AA92" s="2"/>
      <c r="AB92" s="2"/>
      <c r="AC92" s="2"/>
      <c r="AD92" s="2"/>
      <c r="AE92" s="2"/>
      <c r="AF92" s="2"/>
    </row>
    <row r="93" spans="1:32" ht="27.75" customHeight="1" x14ac:dyDescent="0.25">
      <c r="B93" s="412" t="s">
        <v>81</v>
      </c>
      <c r="C93" s="413"/>
      <c r="D93" s="413"/>
      <c r="E93" s="413"/>
      <c r="F93" s="413"/>
      <c r="G93" s="413"/>
      <c r="H93" s="413"/>
      <c r="I93" s="413"/>
      <c r="J93" s="413"/>
      <c r="K93" s="413"/>
      <c r="L93" s="413"/>
      <c r="M93" s="413"/>
      <c r="N93" s="413"/>
      <c r="O93" s="413"/>
      <c r="P93" s="413"/>
      <c r="Q93" s="413"/>
      <c r="R93" s="413"/>
      <c r="S93" s="413"/>
      <c r="T93" s="414"/>
      <c r="U93" s="1"/>
      <c r="V93" s="1"/>
      <c r="W93" s="1"/>
      <c r="X93" s="1"/>
      <c r="Y93" s="1"/>
      <c r="Z93" s="1"/>
      <c r="AA93" s="1"/>
      <c r="AB93" s="1"/>
      <c r="AC93" s="1"/>
      <c r="AD93" s="1"/>
      <c r="AE93" s="1"/>
      <c r="AF93" s="1"/>
    </row>
    <row r="94" spans="1:32" ht="30" customHeight="1" x14ac:dyDescent="0.25">
      <c r="B94" s="382" t="s">
        <v>82</v>
      </c>
      <c r="C94" s="409" t="s">
        <v>83</v>
      </c>
      <c r="D94" s="28"/>
      <c r="E94" s="28"/>
      <c r="F94" s="65">
        <v>1</v>
      </c>
      <c r="G94" s="28"/>
      <c r="H94" s="28"/>
      <c r="I94" s="28"/>
      <c r="J94" s="28"/>
      <c r="K94" s="28"/>
      <c r="L94" s="28"/>
      <c r="M94" s="28"/>
      <c r="N94" s="28"/>
      <c r="O94" s="28"/>
      <c r="P94" s="320" t="s">
        <v>30</v>
      </c>
      <c r="Q94" s="18"/>
      <c r="R94" s="18"/>
      <c r="S94" s="17"/>
      <c r="T94" s="50"/>
    </row>
    <row r="95" spans="1:32" ht="30" customHeight="1" x14ac:dyDescent="0.25">
      <c r="B95" s="383"/>
      <c r="C95" s="410"/>
      <c r="D95" s="28"/>
      <c r="E95" s="28"/>
      <c r="F95" s="28"/>
      <c r="G95" s="28"/>
      <c r="H95" s="28"/>
      <c r="I95" s="28"/>
      <c r="J95" s="28"/>
      <c r="K95" s="28"/>
      <c r="L95" s="28"/>
      <c r="M95" s="28"/>
      <c r="N95" s="28"/>
      <c r="O95" s="28"/>
      <c r="P95" s="320"/>
      <c r="Q95" s="18"/>
      <c r="R95" s="18"/>
      <c r="S95" s="17"/>
      <c r="T95" s="50"/>
    </row>
    <row r="96" spans="1:32" ht="30" customHeight="1" x14ac:dyDescent="0.25">
      <c r="B96" s="382" t="s">
        <v>118</v>
      </c>
      <c r="C96" s="410"/>
      <c r="D96" s="28"/>
      <c r="E96" s="28"/>
      <c r="F96" s="67">
        <v>1</v>
      </c>
      <c r="G96" s="28"/>
      <c r="H96" s="28"/>
      <c r="I96" s="28"/>
      <c r="J96" s="28"/>
      <c r="K96" s="28"/>
      <c r="L96" s="28"/>
      <c r="M96" s="28"/>
      <c r="N96" s="28"/>
      <c r="O96" s="67">
        <v>1</v>
      </c>
      <c r="P96" s="401">
        <v>40</v>
      </c>
      <c r="Q96" s="17"/>
      <c r="R96" s="17"/>
      <c r="S96" s="17"/>
      <c r="T96" s="50"/>
      <c r="U96" s="1"/>
      <c r="V96" s="1"/>
      <c r="W96" s="1"/>
      <c r="X96" s="1"/>
      <c r="Y96" s="1"/>
      <c r="Z96" s="1"/>
      <c r="AA96" s="1"/>
      <c r="AB96" s="1"/>
      <c r="AC96" s="1"/>
      <c r="AD96" s="1"/>
      <c r="AE96" s="1"/>
      <c r="AF96" s="1"/>
    </row>
    <row r="97" spans="1:32" ht="30" customHeight="1" x14ac:dyDescent="0.25">
      <c r="B97" s="383"/>
      <c r="C97" s="411"/>
      <c r="D97" s="28"/>
      <c r="E97" s="28"/>
      <c r="F97" s="28"/>
      <c r="G97" s="28"/>
      <c r="H97" s="28"/>
      <c r="I97" s="28"/>
      <c r="J97" s="28"/>
      <c r="K97" s="28"/>
      <c r="L97" s="28"/>
      <c r="M97" s="28"/>
      <c r="N97" s="28"/>
      <c r="O97" s="28"/>
      <c r="P97" s="402"/>
      <c r="Q97" s="17"/>
      <c r="R97" s="17"/>
      <c r="S97" s="17"/>
      <c r="T97" s="50"/>
      <c r="U97" s="1"/>
      <c r="V97" s="1"/>
      <c r="W97" s="1"/>
      <c r="X97" s="1"/>
      <c r="Y97" s="1"/>
      <c r="Z97" s="1"/>
      <c r="AA97" s="1"/>
      <c r="AB97" s="1"/>
      <c r="AC97" s="1"/>
      <c r="AD97" s="1"/>
      <c r="AE97" s="1"/>
      <c r="AF97" s="1"/>
    </row>
    <row r="98" spans="1:32" s="72" customFormat="1" ht="30" customHeight="1" x14ac:dyDescent="0.25">
      <c r="A98" s="68"/>
      <c r="B98" s="53" t="s">
        <v>62</v>
      </c>
      <c r="C98" s="3"/>
      <c r="D98" s="4">
        <f>SUM(D94,D96)</f>
        <v>0</v>
      </c>
      <c r="E98" s="4">
        <f t="shared" ref="E98:O99" si="2">SUM(E94,E96)</f>
        <v>0</v>
      </c>
      <c r="F98" s="4" t="e">
        <f>SUM(F94,#REF!)</f>
        <v>#REF!</v>
      </c>
      <c r="G98" s="4">
        <f t="shared" si="2"/>
        <v>0</v>
      </c>
      <c r="H98" s="4">
        <f>SUM(H94,F96)</f>
        <v>1</v>
      </c>
      <c r="I98" s="4">
        <f t="shared" si="2"/>
        <v>0</v>
      </c>
      <c r="J98" s="4">
        <f t="shared" si="2"/>
        <v>0</v>
      </c>
      <c r="K98" s="4">
        <f>SUM(K94,O96)</f>
        <v>1</v>
      </c>
      <c r="L98" s="4">
        <f t="shared" si="2"/>
        <v>0</v>
      </c>
      <c r="M98" s="4">
        <f t="shared" si="2"/>
        <v>0</v>
      </c>
      <c r="N98" s="4">
        <f t="shared" si="2"/>
        <v>0</v>
      </c>
      <c r="O98" s="4" t="e">
        <f>SUM(O94,#REF!)</f>
        <v>#REF!</v>
      </c>
      <c r="P98" s="15"/>
      <c r="Q98" s="6"/>
      <c r="R98" s="6"/>
      <c r="S98" s="6"/>
      <c r="T98" s="54"/>
      <c r="U98" s="2"/>
      <c r="V98" s="2"/>
      <c r="W98" s="2"/>
      <c r="X98" s="2"/>
      <c r="Y98" s="2"/>
      <c r="Z98" s="2"/>
      <c r="AA98" s="2"/>
      <c r="AB98" s="2"/>
      <c r="AC98" s="2"/>
      <c r="AD98" s="2"/>
      <c r="AE98" s="2"/>
      <c r="AF98" s="2"/>
    </row>
    <row r="99" spans="1:32" s="72" customFormat="1" ht="30" customHeight="1" x14ac:dyDescent="0.25">
      <c r="A99" s="68"/>
      <c r="B99" s="53" t="s">
        <v>63</v>
      </c>
      <c r="C99" s="3"/>
      <c r="D99" s="4">
        <f>SUM(D95,D97)</f>
        <v>0</v>
      </c>
      <c r="E99" s="4">
        <f t="shared" si="2"/>
        <v>0</v>
      </c>
      <c r="F99" s="4">
        <f t="shared" si="2"/>
        <v>0</v>
      </c>
      <c r="G99" s="4">
        <f t="shared" si="2"/>
        <v>0</v>
      </c>
      <c r="H99" s="4">
        <f t="shared" si="2"/>
        <v>0</v>
      </c>
      <c r="I99" s="4">
        <f t="shared" si="2"/>
        <v>0</v>
      </c>
      <c r="J99" s="4">
        <f t="shared" si="2"/>
        <v>0</v>
      </c>
      <c r="K99" s="4">
        <f t="shared" si="2"/>
        <v>0</v>
      </c>
      <c r="L99" s="4">
        <f t="shared" si="2"/>
        <v>0</v>
      </c>
      <c r="M99" s="4">
        <f t="shared" si="2"/>
        <v>0</v>
      </c>
      <c r="N99" s="4">
        <f t="shared" si="2"/>
        <v>0</v>
      </c>
      <c r="O99" s="4">
        <f t="shared" si="2"/>
        <v>0</v>
      </c>
      <c r="P99" s="15"/>
      <c r="Q99" s="6"/>
      <c r="R99" s="6"/>
      <c r="S99" s="6"/>
      <c r="T99" s="54"/>
      <c r="U99" s="2"/>
      <c r="V99" s="2"/>
      <c r="W99" s="2"/>
      <c r="X99" s="2"/>
      <c r="Y99" s="2"/>
      <c r="Z99" s="2"/>
      <c r="AA99" s="2"/>
      <c r="AB99" s="2"/>
      <c r="AC99" s="2"/>
      <c r="AD99" s="2"/>
      <c r="AE99" s="2"/>
      <c r="AF99" s="2"/>
    </row>
    <row r="100" spans="1:32" ht="27.75" customHeight="1" x14ac:dyDescent="0.25">
      <c r="B100" s="412" t="s">
        <v>85</v>
      </c>
      <c r="C100" s="413"/>
      <c r="D100" s="413"/>
      <c r="E100" s="413"/>
      <c r="F100" s="413"/>
      <c r="G100" s="413"/>
      <c r="H100" s="413"/>
      <c r="I100" s="413"/>
      <c r="J100" s="413"/>
      <c r="K100" s="413"/>
      <c r="L100" s="413"/>
      <c r="M100" s="413"/>
      <c r="N100" s="413"/>
      <c r="O100" s="413"/>
      <c r="P100" s="413"/>
      <c r="Q100" s="413"/>
      <c r="R100" s="413"/>
      <c r="S100" s="413"/>
      <c r="T100" s="414"/>
      <c r="U100" s="1"/>
      <c r="V100" s="1"/>
      <c r="W100" s="1"/>
      <c r="X100" s="1"/>
      <c r="Y100" s="1"/>
      <c r="Z100" s="1"/>
      <c r="AA100" s="1"/>
      <c r="AB100" s="1"/>
      <c r="AC100" s="1"/>
      <c r="AD100" s="1"/>
      <c r="AE100" s="1"/>
      <c r="AF100" s="1"/>
    </row>
    <row r="101" spans="1:32" ht="30" customHeight="1" x14ac:dyDescent="0.25">
      <c r="A101" s="68" t="s">
        <v>25</v>
      </c>
      <c r="B101" s="385" t="s">
        <v>86</v>
      </c>
      <c r="C101" s="21"/>
      <c r="D101" s="64"/>
      <c r="E101" s="64"/>
      <c r="F101" s="64"/>
      <c r="G101" s="64"/>
      <c r="H101" s="64"/>
      <c r="I101" s="64"/>
      <c r="J101" s="64"/>
      <c r="K101" s="64"/>
      <c r="L101" s="64"/>
      <c r="M101" s="64"/>
      <c r="N101" s="64"/>
      <c r="O101" s="65">
        <v>1</v>
      </c>
      <c r="P101" s="320" t="s">
        <v>30</v>
      </c>
      <c r="Q101" s="284"/>
      <c r="R101" s="284"/>
      <c r="S101" s="284"/>
      <c r="T101" s="317"/>
    </row>
    <row r="102" spans="1:32" ht="30" customHeight="1" x14ac:dyDescent="0.25">
      <c r="B102" s="386"/>
      <c r="C102" s="22"/>
      <c r="D102" s="64"/>
      <c r="E102" s="64"/>
      <c r="F102" s="64"/>
      <c r="G102" s="64"/>
      <c r="H102" s="64"/>
      <c r="I102" s="64"/>
      <c r="J102" s="64"/>
      <c r="K102" s="64"/>
      <c r="L102" s="64"/>
      <c r="M102" s="64"/>
      <c r="N102" s="64"/>
      <c r="O102" s="64"/>
      <c r="P102" s="320"/>
      <c r="Q102" s="285"/>
      <c r="R102" s="371"/>
      <c r="S102" s="371"/>
      <c r="T102" s="317"/>
    </row>
    <row r="103" spans="1:32" ht="30" customHeight="1" x14ac:dyDescent="0.25">
      <c r="B103" s="385" t="s">
        <v>87</v>
      </c>
      <c r="C103" s="21"/>
      <c r="D103" s="64"/>
      <c r="E103" s="64"/>
      <c r="F103" s="66">
        <v>1</v>
      </c>
      <c r="G103" s="64"/>
      <c r="H103" s="64"/>
      <c r="I103" s="64"/>
      <c r="J103" s="64"/>
      <c r="K103" s="64"/>
      <c r="L103" s="64"/>
      <c r="M103" s="64"/>
      <c r="N103" s="64"/>
      <c r="O103" s="64"/>
      <c r="P103" s="389">
        <v>100</v>
      </c>
      <c r="Q103" s="280"/>
      <c r="R103" s="282"/>
      <c r="S103" s="284"/>
      <c r="T103" s="277"/>
    </row>
    <row r="104" spans="1:32" ht="30" customHeight="1" x14ac:dyDescent="0.25">
      <c r="B104" s="386"/>
      <c r="C104" s="22"/>
      <c r="D104" s="64"/>
      <c r="E104" s="64"/>
      <c r="F104" s="64"/>
      <c r="G104" s="64"/>
      <c r="H104" s="64"/>
      <c r="I104" s="64"/>
      <c r="J104" s="64"/>
      <c r="K104" s="64"/>
      <c r="L104" s="64"/>
      <c r="M104" s="64"/>
      <c r="N104" s="64"/>
      <c r="O104" s="64"/>
      <c r="P104" s="390"/>
      <c r="Q104" s="259"/>
      <c r="R104" s="395"/>
      <c r="S104" s="371"/>
      <c r="T104" s="278"/>
    </row>
    <row r="105" spans="1:32" ht="30" customHeight="1" x14ac:dyDescent="0.25">
      <c r="B105" s="385" t="s">
        <v>88</v>
      </c>
      <c r="C105" s="21"/>
      <c r="D105" s="64"/>
      <c r="E105" s="64"/>
      <c r="F105" s="66">
        <v>1</v>
      </c>
      <c r="G105" s="64"/>
      <c r="H105" s="64"/>
      <c r="I105" s="64"/>
      <c r="J105" s="64"/>
      <c r="K105" s="64"/>
      <c r="L105" s="64"/>
      <c r="M105" s="64"/>
      <c r="N105" s="64"/>
      <c r="O105" s="64"/>
      <c r="P105" s="389">
        <v>100</v>
      </c>
      <c r="Q105" s="280"/>
      <c r="R105" s="282"/>
      <c r="S105" s="284"/>
      <c r="T105" s="277"/>
    </row>
    <row r="106" spans="1:32" ht="30" customHeight="1" x14ac:dyDescent="0.25">
      <c r="B106" s="386"/>
      <c r="C106" s="22"/>
      <c r="D106" s="64"/>
      <c r="E106" s="64"/>
      <c r="F106" s="64"/>
      <c r="G106" s="64"/>
      <c r="H106" s="64"/>
      <c r="I106" s="64"/>
      <c r="J106" s="64"/>
      <c r="K106" s="64"/>
      <c r="L106" s="64"/>
      <c r="M106" s="64"/>
      <c r="N106" s="64"/>
      <c r="O106" s="64"/>
      <c r="P106" s="390"/>
      <c r="Q106" s="396"/>
      <c r="R106" s="395"/>
      <c r="S106" s="371"/>
      <c r="T106" s="278"/>
    </row>
    <row r="107" spans="1:32" ht="30" customHeight="1" x14ac:dyDescent="0.25">
      <c r="B107" s="385" t="s">
        <v>89</v>
      </c>
      <c r="C107" s="21"/>
      <c r="D107" s="64"/>
      <c r="E107" s="64"/>
      <c r="F107" s="64"/>
      <c r="G107" s="65">
        <v>1</v>
      </c>
      <c r="H107" s="64"/>
      <c r="I107" s="64"/>
      <c r="J107" s="64"/>
      <c r="K107" s="64"/>
      <c r="L107" s="64"/>
      <c r="M107" s="64"/>
      <c r="N107" s="64"/>
      <c r="O107" s="64"/>
      <c r="P107" s="389">
        <v>20</v>
      </c>
      <c r="R107" s="285"/>
      <c r="S107" s="284"/>
      <c r="T107" s="277"/>
    </row>
    <row r="108" spans="1:32" ht="30" customHeight="1" x14ac:dyDescent="0.25">
      <c r="B108" s="386"/>
      <c r="C108" s="22"/>
      <c r="D108" s="64"/>
      <c r="E108" s="64"/>
      <c r="F108" s="64"/>
      <c r="G108" s="64"/>
      <c r="H108" s="64"/>
      <c r="I108" s="64"/>
      <c r="J108" s="64"/>
      <c r="K108" s="64"/>
      <c r="L108" s="64"/>
      <c r="M108" s="64"/>
      <c r="N108" s="64"/>
      <c r="O108" s="64"/>
      <c r="P108" s="390"/>
      <c r="R108" s="371"/>
      <c r="S108" s="371"/>
      <c r="T108" s="278"/>
    </row>
    <row r="109" spans="1:32" ht="30" customHeight="1" x14ac:dyDescent="0.25">
      <c r="B109" s="385" t="s">
        <v>90</v>
      </c>
      <c r="C109" s="21"/>
      <c r="D109" s="64"/>
      <c r="E109" s="64"/>
      <c r="F109" s="64"/>
      <c r="G109" s="64"/>
      <c r="H109" s="65">
        <v>1</v>
      </c>
      <c r="I109" s="64"/>
      <c r="J109" s="64"/>
      <c r="K109" s="64"/>
      <c r="L109" s="64"/>
      <c r="M109" s="64"/>
      <c r="N109" s="64"/>
      <c r="O109" s="64"/>
      <c r="P109" s="389">
        <v>100</v>
      </c>
      <c r="Q109" s="284"/>
      <c r="R109" s="284"/>
      <c r="S109" s="327"/>
      <c r="T109" s="277"/>
    </row>
    <row r="110" spans="1:32" ht="30" customHeight="1" x14ac:dyDescent="0.25">
      <c r="B110" s="386"/>
      <c r="C110" s="22"/>
      <c r="D110" s="64"/>
      <c r="E110" s="64"/>
      <c r="F110" s="64"/>
      <c r="G110" s="64"/>
      <c r="H110" s="64"/>
      <c r="I110" s="64"/>
      <c r="J110" s="64"/>
      <c r="K110" s="64"/>
      <c r="L110" s="64"/>
      <c r="M110" s="64"/>
      <c r="N110" s="64"/>
      <c r="O110" s="64"/>
      <c r="P110" s="390"/>
      <c r="Q110" s="371"/>
      <c r="R110" s="371"/>
      <c r="S110" s="293"/>
      <c r="T110" s="278"/>
    </row>
    <row r="111" spans="1:32" ht="30" customHeight="1" x14ac:dyDescent="0.25">
      <c r="B111" s="385" t="s">
        <v>91</v>
      </c>
      <c r="C111" s="21"/>
      <c r="D111" s="64"/>
      <c r="E111" s="64"/>
      <c r="F111" s="64"/>
      <c r="G111" s="64"/>
      <c r="H111" s="64"/>
      <c r="I111" s="65">
        <v>1</v>
      </c>
      <c r="J111" s="64"/>
      <c r="K111" s="64"/>
      <c r="L111" s="64"/>
      <c r="M111" s="64"/>
      <c r="N111" s="64"/>
      <c r="O111" s="64"/>
      <c r="P111" s="389">
        <v>100</v>
      </c>
      <c r="Q111" s="284"/>
      <c r="R111" s="284"/>
      <c r="S111" s="327"/>
      <c r="T111" s="277"/>
    </row>
    <row r="112" spans="1:32" ht="30" customHeight="1" x14ac:dyDescent="0.25">
      <c r="B112" s="386"/>
      <c r="C112" s="22"/>
      <c r="D112" s="64"/>
      <c r="E112" s="64"/>
      <c r="F112" s="64"/>
      <c r="G112" s="64"/>
      <c r="H112" s="64"/>
      <c r="I112" s="64"/>
      <c r="J112" s="64"/>
      <c r="K112" s="64"/>
      <c r="L112" s="64"/>
      <c r="M112" s="64"/>
      <c r="N112" s="64"/>
      <c r="O112" s="64"/>
      <c r="P112" s="390"/>
      <c r="Q112" s="371"/>
      <c r="R112" s="371"/>
      <c r="S112" s="293"/>
      <c r="T112" s="278"/>
    </row>
    <row r="113" spans="1:32" ht="30" customHeight="1" x14ac:dyDescent="0.25">
      <c r="B113" s="385" t="s">
        <v>92</v>
      </c>
      <c r="C113" s="21"/>
      <c r="D113" s="64"/>
      <c r="E113" s="64"/>
      <c r="F113" s="64"/>
      <c r="G113" s="64"/>
      <c r="H113" s="64"/>
      <c r="I113" s="64"/>
      <c r="J113" s="65">
        <v>1</v>
      </c>
      <c r="K113" s="64"/>
      <c r="L113" s="64"/>
      <c r="M113" s="64"/>
      <c r="N113" s="64"/>
      <c r="O113" s="64"/>
      <c r="P113" s="389">
        <v>20</v>
      </c>
      <c r="Q113" s="284"/>
      <c r="R113" s="284"/>
      <c r="S113" s="284"/>
      <c r="T113" s="277"/>
    </row>
    <row r="114" spans="1:32" ht="30" customHeight="1" x14ac:dyDescent="0.25">
      <c r="B114" s="386"/>
      <c r="C114" s="22"/>
      <c r="D114" s="64"/>
      <c r="E114" s="64"/>
      <c r="F114" s="64"/>
      <c r="G114" s="64"/>
      <c r="H114" s="64"/>
      <c r="I114" s="64"/>
      <c r="J114" s="64"/>
      <c r="K114" s="64"/>
      <c r="L114" s="64"/>
      <c r="M114" s="64"/>
      <c r="N114" s="64"/>
      <c r="O114" s="64"/>
      <c r="P114" s="390"/>
      <c r="Q114" s="371"/>
      <c r="R114" s="371"/>
      <c r="S114" s="371"/>
      <c r="T114" s="278"/>
    </row>
    <row r="115" spans="1:32" ht="30" customHeight="1" x14ac:dyDescent="0.25">
      <c r="A115" s="68" t="s">
        <v>25</v>
      </c>
      <c r="B115" s="385" t="s">
        <v>93</v>
      </c>
      <c r="C115" s="21"/>
      <c r="D115" s="64"/>
      <c r="E115" s="64"/>
      <c r="F115" s="64"/>
      <c r="G115" s="64"/>
      <c r="H115" s="64"/>
      <c r="I115" s="64"/>
      <c r="J115" s="64"/>
      <c r="K115" s="64"/>
      <c r="L115" s="64"/>
      <c r="M115" s="65">
        <v>1</v>
      </c>
      <c r="N115" s="64"/>
      <c r="O115" s="64"/>
      <c r="P115" s="389">
        <v>50</v>
      </c>
      <c r="Q115" s="284"/>
      <c r="R115" s="284"/>
      <c r="S115" s="284"/>
      <c r="T115" s="331"/>
    </row>
    <row r="116" spans="1:32" ht="30" customHeight="1" x14ac:dyDescent="0.25">
      <c r="B116" s="386"/>
      <c r="C116" s="22"/>
      <c r="D116" s="64"/>
      <c r="E116" s="64"/>
      <c r="F116" s="64"/>
      <c r="G116" s="64"/>
      <c r="H116" s="64"/>
      <c r="I116" s="64"/>
      <c r="J116" s="64"/>
      <c r="K116" s="64"/>
      <c r="L116" s="64"/>
      <c r="M116" s="64"/>
      <c r="N116" s="64"/>
      <c r="O116" s="64"/>
      <c r="P116" s="390"/>
      <c r="Q116" s="371"/>
      <c r="R116" s="371"/>
      <c r="S116" s="371"/>
      <c r="T116" s="332"/>
    </row>
    <row r="117" spans="1:32" ht="30" customHeight="1" x14ac:dyDescent="0.25">
      <c r="A117" s="68" t="s">
        <v>25</v>
      </c>
      <c r="B117" s="385" t="s">
        <v>94</v>
      </c>
      <c r="C117" s="21"/>
      <c r="D117" s="64"/>
      <c r="E117" s="64"/>
      <c r="F117" s="64"/>
      <c r="G117" s="64"/>
      <c r="H117" s="64"/>
      <c r="I117" s="64"/>
      <c r="J117" s="64"/>
      <c r="K117" s="64"/>
      <c r="L117" s="64"/>
      <c r="M117" s="65">
        <v>1</v>
      </c>
      <c r="N117" s="64"/>
      <c r="O117" s="64"/>
      <c r="P117" s="389">
        <v>100</v>
      </c>
      <c r="Q117" s="284"/>
      <c r="R117" s="284"/>
      <c r="S117" s="284"/>
      <c r="T117" s="331"/>
    </row>
    <row r="118" spans="1:32" ht="30" customHeight="1" x14ac:dyDescent="0.25">
      <c r="B118" s="386"/>
      <c r="C118" s="22"/>
      <c r="D118" s="64"/>
      <c r="E118" s="64"/>
      <c r="F118" s="64"/>
      <c r="G118" s="64"/>
      <c r="H118" s="64"/>
      <c r="I118" s="64"/>
      <c r="J118" s="64"/>
      <c r="K118" s="64"/>
      <c r="L118" s="64"/>
      <c r="M118" s="64"/>
      <c r="N118" s="64"/>
      <c r="O118" s="64"/>
      <c r="P118" s="390"/>
      <c r="Q118" s="371"/>
      <c r="R118" s="371"/>
      <c r="S118" s="371"/>
      <c r="T118" s="332"/>
    </row>
    <row r="119" spans="1:32" ht="30" customHeight="1" x14ac:dyDescent="0.25">
      <c r="B119" s="385" t="s">
        <v>95</v>
      </c>
      <c r="C119" s="21"/>
      <c r="D119" s="64"/>
      <c r="E119" s="64"/>
      <c r="F119" s="64"/>
      <c r="G119" s="64"/>
      <c r="H119" s="64"/>
      <c r="I119" s="64"/>
      <c r="J119" s="64"/>
      <c r="K119" s="64"/>
      <c r="L119" s="64"/>
      <c r="M119" s="64"/>
      <c r="N119" s="65">
        <v>1</v>
      </c>
      <c r="O119" s="64"/>
      <c r="P119" s="389">
        <v>100</v>
      </c>
      <c r="Q119" s="284"/>
      <c r="R119" s="284"/>
      <c r="S119" s="284"/>
      <c r="T119" s="331"/>
    </row>
    <row r="120" spans="1:32" ht="30" customHeight="1" x14ac:dyDescent="0.25">
      <c r="B120" s="386"/>
      <c r="C120" s="22"/>
      <c r="D120" s="64"/>
      <c r="E120" s="64"/>
      <c r="F120" s="64"/>
      <c r="G120" s="64"/>
      <c r="H120" s="64"/>
      <c r="I120" s="64"/>
      <c r="J120" s="64"/>
      <c r="K120" s="64"/>
      <c r="L120" s="64"/>
      <c r="M120" s="64"/>
      <c r="N120" s="64"/>
      <c r="O120" s="64"/>
      <c r="P120" s="390"/>
      <c r="Q120" s="371"/>
      <c r="R120" s="371"/>
      <c r="S120" s="371"/>
      <c r="T120" s="332"/>
    </row>
    <row r="121" spans="1:32" ht="30" customHeight="1" x14ac:dyDescent="0.25">
      <c r="B121" s="385" t="s">
        <v>96</v>
      </c>
      <c r="C121" s="21"/>
      <c r="D121" s="64"/>
      <c r="E121" s="64"/>
      <c r="F121" s="64"/>
      <c r="G121" s="64"/>
      <c r="H121" s="64"/>
      <c r="I121" s="64"/>
      <c r="J121" s="64"/>
      <c r="K121" s="64"/>
      <c r="L121" s="64"/>
      <c r="M121" s="64"/>
      <c r="N121" s="65">
        <v>1</v>
      </c>
      <c r="O121" s="64"/>
      <c r="P121" s="389">
        <v>100</v>
      </c>
      <c r="Q121" s="284"/>
      <c r="R121" s="284"/>
      <c r="S121" s="284"/>
      <c r="T121" s="329"/>
    </row>
    <row r="122" spans="1:32" ht="30" customHeight="1" x14ac:dyDescent="0.25">
      <c r="B122" s="386"/>
      <c r="C122" s="22"/>
      <c r="D122" s="64"/>
      <c r="E122" s="64"/>
      <c r="F122" s="64"/>
      <c r="G122" s="64"/>
      <c r="H122" s="64"/>
      <c r="I122" s="64"/>
      <c r="J122" s="64"/>
      <c r="K122" s="64"/>
      <c r="L122" s="64"/>
      <c r="M122" s="64"/>
      <c r="N122" s="64"/>
      <c r="O122" s="64"/>
      <c r="P122" s="391"/>
      <c r="Q122" s="371"/>
      <c r="R122" s="371"/>
      <c r="S122" s="371"/>
      <c r="T122" s="330"/>
    </row>
    <row r="123" spans="1:32" ht="30" customHeight="1" x14ac:dyDescent="0.25">
      <c r="A123" s="68" t="s">
        <v>25</v>
      </c>
      <c r="B123" s="385" t="s">
        <v>97</v>
      </c>
      <c r="C123" s="21"/>
      <c r="D123" s="65">
        <v>1</v>
      </c>
      <c r="E123" s="64"/>
      <c r="F123" s="65">
        <v>1</v>
      </c>
      <c r="G123" s="64"/>
      <c r="H123" s="64"/>
      <c r="I123" s="65">
        <v>1</v>
      </c>
      <c r="J123" s="64"/>
      <c r="K123" s="64"/>
      <c r="L123" s="65">
        <v>1</v>
      </c>
      <c r="M123" s="64"/>
      <c r="N123" s="64"/>
      <c r="O123" s="65">
        <v>1</v>
      </c>
      <c r="P123" s="392" t="s">
        <v>98</v>
      </c>
      <c r="Q123" s="284"/>
      <c r="R123" s="284"/>
      <c r="S123" s="251"/>
      <c r="T123" s="331"/>
    </row>
    <row r="124" spans="1:32" ht="52.5" customHeight="1" x14ac:dyDescent="0.25">
      <c r="B124" s="386"/>
      <c r="C124" s="22"/>
      <c r="D124" s="64"/>
      <c r="E124" s="64"/>
      <c r="F124" s="64"/>
      <c r="G124" s="64"/>
      <c r="H124" s="64"/>
      <c r="I124" s="64"/>
      <c r="J124" s="64"/>
      <c r="K124" s="64"/>
      <c r="L124" s="64"/>
      <c r="M124" s="64"/>
      <c r="N124" s="64"/>
      <c r="O124" s="64"/>
      <c r="P124" s="392"/>
      <c r="Q124" s="371"/>
      <c r="R124" s="371"/>
      <c r="S124" s="252"/>
      <c r="T124" s="332"/>
    </row>
    <row r="125" spans="1:32" ht="30" customHeight="1" x14ac:dyDescent="0.25">
      <c r="B125" s="385" t="s">
        <v>100</v>
      </c>
      <c r="C125" s="21"/>
      <c r="D125" s="64"/>
      <c r="E125" s="64"/>
      <c r="F125" s="64"/>
      <c r="G125" s="64"/>
      <c r="H125" s="64"/>
      <c r="I125" s="65">
        <v>1</v>
      </c>
      <c r="J125" s="64"/>
      <c r="K125" s="64"/>
      <c r="L125" s="64"/>
      <c r="M125" s="64"/>
      <c r="N125" s="64"/>
      <c r="O125" s="64"/>
      <c r="P125" s="391">
        <v>100</v>
      </c>
      <c r="Q125" s="377"/>
      <c r="R125" s="284"/>
      <c r="S125" s="284"/>
      <c r="T125" s="375"/>
      <c r="U125" s="1"/>
      <c r="V125" s="1"/>
      <c r="W125" s="1"/>
      <c r="X125" s="1"/>
      <c r="Y125" s="1"/>
      <c r="Z125" s="1"/>
      <c r="AA125" s="1"/>
      <c r="AB125" s="1"/>
      <c r="AC125" s="1"/>
      <c r="AD125" s="1"/>
      <c r="AE125" s="1"/>
      <c r="AF125" s="1"/>
    </row>
    <row r="126" spans="1:32" ht="30" customHeight="1" x14ac:dyDescent="0.25">
      <c r="B126" s="386"/>
      <c r="C126" s="22"/>
      <c r="D126" s="64"/>
      <c r="E126" s="64"/>
      <c r="F126" s="64"/>
      <c r="G126" s="64"/>
      <c r="H126" s="64"/>
      <c r="I126" s="64"/>
      <c r="J126" s="64"/>
      <c r="K126" s="64"/>
      <c r="L126" s="64"/>
      <c r="M126" s="64"/>
      <c r="N126" s="64"/>
      <c r="O126" s="64"/>
      <c r="P126" s="390"/>
      <c r="Q126" s="378"/>
      <c r="R126" s="371"/>
      <c r="S126" s="371"/>
      <c r="T126" s="376"/>
      <c r="U126" s="1"/>
      <c r="V126" s="1"/>
      <c r="W126" s="1"/>
      <c r="X126" s="1"/>
      <c r="Y126" s="1"/>
      <c r="Z126" s="1"/>
      <c r="AA126" s="1"/>
      <c r="AB126" s="1"/>
      <c r="AC126" s="1"/>
      <c r="AD126" s="1"/>
      <c r="AE126" s="1"/>
      <c r="AF126" s="1"/>
    </row>
    <row r="127" spans="1:32" s="72" customFormat="1" ht="30" customHeight="1" x14ac:dyDescent="0.25">
      <c r="A127" s="68"/>
      <c r="B127" s="53" t="s">
        <v>62</v>
      </c>
      <c r="C127" s="3"/>
      <c r="D127" s="4">
        <f t="shared" ref="D127:O128" si="3">SUM(D101,D103,D105,D107,D109,D111,D113,D115,D117,D119,D121,D123,D125)</f>
        <v>1</v>
      </c>
      <c r="E127" s="4">
        <f t="shared" si="3"/>
        <v>0</v>
      </c>
      <c r="F127" s="4">
        <f t="shared" si="3"/>
        <v>3</v>
      </c>
      <c r="G127" s="4">
        <f t="shared" si="3"/>
        <v>1</v>
      </c>
      <c r="H127" s="4">
        <f t="shared" si="3"/>
        <v>1</v>
      </c>
      <c r="I127" s="4">
        <f t="shared" si="3"/>
        <v>3</v>
      </c>
      <c r="J127" s="4">
        <f t="shared" si="3"/>
        <v>1</v>
      </c>
      <c r="K127" s="4">
        <f t="shared" si="3"/>
        <v>0</v>
      </c>
      <c r="L127" s="4">
        <f t="shared" si="3"/>
        <v>1</v>
      </c>
      <c r="M127" s="4">
        <f t="shared" si="3"/>
        <v>2</v>
      </c>
      <c r="N127" s="4">
        <f t="shared" si="3"/>
        <v>2</v>
      </c>
      <c r="O127" s="4">
        <f t="shared" si="3"/>
        <v>2</v>
      </c>
      <c r="P127" s="4"/>
      <c r="Q127" s="5"/>
      <c r="R127" s="7"/>
      <c r="S127" s="5"/>
      <c r="T127" s="56"/>
      <c r="U127" s="2"/>
      <c r="V127" s="2"/>
      <c r="W127" s="2"/>
      <c r="X127" s="2"/>
      <c r="Y127" s="2"/>
      <c r="Z127" s="2"/>
      <c r="AA127" s="2"/>
      <c r="AB127" s="2"/>
      <c r="AC127" s="2"/>
      <c r="AD127" s="2"/>
      <c r="AE127" s="2"/>
      <c r="AF127" s="2"/>
    </row>
    <row r="128" spans="1:32" s="72" customFormat="1" ht="30" customHeight="1" x14ac:dyDescent="0.25">
      <c r="A128" s="68"/>
      <c r="B128" s="53" t="s">
        <v>63</v>
      </c>
      <c r="C128" s="3"/>
      <c r="D128" s="4">
        <f t="shared" si="3"/>
        <v>0</v>
      </c>
      <c r="E128" s="4">
        <f t="shared" si="3"/>
        <v>0</v>
      </c>
      <c r="F128" s="4">
        <f t="shared" si="3"/>
        <v>0</v>
      </c>
      <c r="G128" s="4">
        <f t="shared" si="3"/>
        <v>0</v>
      </c>
      <c r="H128" s="4">
        <f t="shared" si="3"/>
        <v>0</v>
      </c>
      <c r="I128" s="4">
        <f t="shared" si="3"/>
        <v>0</v>
      </c>
      <c r="J128" s="4">
        <f t="shared" si="3"/>
        <v>0</v>
      </c>
      <c r="K128" s="4">
        <f t="shared" si="3"/>
        <v>0</v>
      </c>
      <c r="L128" s="4">
        <f t="shared" si="3"/>
        <v>0</v>
      </c>
      <c r="M128" s="4">
        <f t="shared" si="3"/>
        <v>0</v>
      </c>
      <c r="N128" s="4">
        <f t="shared" si="3"/>
        <v>0</v>
      </c>
      <c r="O128" s="4">
        <f t="shared" si="3"/>
        <v>0</v>
      </c>
      <c r="P128" s="4"/>
      <c r="Q128" s="4"/>
      <c r="R128" s="4"/>
      <c r="S128" s="4"/>
      <c r="T128" s="57"/>
      <c r="U128" s="2"/>
      <c r="V128" s="2"/>
      <c r="W128" s="2"/>
      <c r="X128" s="2"/>
      <c r="Y128" s="2"/>
      <c r="Z128" s="2"/>
      <c r="AA128" s="2"/>
      <c r="AB128" s="2"/>
      <c r="AC128" s="2"/>
      <c r="AD128" s="2"/>
      <c r="AE128" s="2"/>
      <c r="AF128" s="2"/>
    </row>
    <row r="129" spans="1:32" ht="27.75" customHeight="1" x14ac:dyDescent="0.25">
      <c r="B129" s="412" t="s">
        <v>101</v>
      </c>
      <c r="C129" s="413"/>
      <c r="D129" s="413"/>
      <c r="E129" s="413"/>
      <c r="F129" s="413"/>
      <c r="G129" s="413"/>
      <c r="H129" s="413"/>
      <c r="I129" s="413"/>
      <c r="J129" s="413"/>
      <c r="K129" s="413"/>
      <c r="L129" s="413"/>
      <c r="M129" s="413"/>
      <c r="N129" s="413"/>
      <c r="O129" s="413"/>
      <c r="P129" s="413"/>
      <c r="Q129" s="413"/>
      <c r="R129" s="413"/>
      <c r="S129" s="413"/>
      <c r="T129" s="414"/>
      <c r="U129" s="1"/>
      <c r="V129" s="1"/>
      <c r="W129" s="1"/>
      <c r="X129" s="1"/>
      <c r="Y129" s="1"/>
      <c r="Z129" s="1"/>
      <c r="AA129" s="1"/>
      <c r="AB129" s="1"/>
      <c r="AC129" s="1"/>
      <c r="AD129" s="1"/>
      <c r="AE129" s="1"/>
      <c r="AF129" s="1"/>
    </row>
    <row r="130" spans="1:32" ht="30" customHeight="1" x14ac:dyDescent="0.25">
      <c r="A130" s="68" t="s">
        <v>25</v>
      </c>
      <c r="B130" s="387" t="s">
        <v>102</v>
      </c>
      <c r="C130" s="23"/>
      <c r="D130" s="64"/>
      <c r="E130" s="64"/>
      <c r="F130" s="64"/>
      <c r="G130" s="64"/>
      <c r="H130" s="64"/>
      <c r="I130" s="64"/>
      <c r="J130" s="64"/>
      <c r="K130" s="65">
        <v>1</v>
      </c>
      <c r="L130" s="64"/>
      <c r="M130" s="64"/>
      <c r="N130" s="64"/>
      <c r="O130" s="64"/>
      <c r="P130" s="297">
        <v>162</v>
      </c>
      <c r="Q130" s="374"/>
      <c r="R130" s="276"/>
      <c r="S130" s="327"/>
      <c r="T130" s="277"/>
      <c r="U130" s="1"/>
      <c r="V130" s="1"/>
      <c r="W130" s="1"/>
      <c r="X130" s="1"/>
      <c r="Y130" s="1"/>
      <c r="Z130" s="1"/>
      <c r="AA130" s="1"/>
      <c r="AB130" s="1"/>
      <c r="AC130" s="1"/>
      <c r="AD130" s="1"/>
      <c r="AE130" s="1"/>
      <c r="AF130" s="1"/>
    </row>
    <row r="131" spans="1:32" ht="30" customHeight="1" x14ac:dyDescent="0.25">
      <c r="B131" s="388"/>
      <c r="C131" s="24"/>
      <c r="D131" s="64"/>
      <c r="E131" s="64"/>
      <c r="F131" s="64"/>
      <c r="G131" s="64"/>
      <c r="H131" s="64"/>
      <c r="I131" s="64"/>
      <c r="J131" s="64"/>
      <c r="K131" s="64"/>
      <c r="L131" s="64"/>
      <c r="M131" s="64"/>
      <c r="N131" s="64"/>
      <c r="O131" s="64"/>
      <c r="P131" s="298"/>
      <c r="Q131" s="374"/>
      <c r="R131" s="276"/>
      <c r="S131" s="293"/>
      <c r="T131" s="278"/>
      <c r="U131" s="1"/>
      <c r="V131" s="1"/>
      <c r="W131" s="1"/>
      <c r="X131" s="1"/>
      <c r="Y131" s="1"/>
      <c r="Z131" s="1"/>
      <c r="AA131" s="1"/>
      <c r="AB131" s="1"/>
      <c r="AC131" s="1"/>
      <c r="AD131" s="1"/>
      <c r="AE131" s="1"/>
      <c r="AF131" s="1"/>
    </row>
    <row r="132" spans="1:32" ht="30" customHeight="1" x14ac:dyDescent="0.25">
      <c r="B132" s="387" t="s">
        <v>119</v>
      </c>
      <c r="C132" s="23"/>
      <c r="D132" s="64"/>
      <c r="E132" s="64"/>
      <c r="F132" s="64"/>
      <c r="G132" s="64"/>
      <c r="H132" s="65">
        <v>1</v>
      </c>
      <c r="I132" s="64"/>
      <c r="J132" s="65">
        <v>1</v>
      </c>
      <c r="K132" s="64"/>
      <c r="L132" s="64"/>
      <c r="M132" s="64"/>
      <c r="N132" s="64"/>
      <c r="O132" s="64"/>
      <c r="P132" s="297">
        <v>162</v>
      </c>
      <c r="Q132" s="247"/>
      <c r="R132" s="276"/>
      <c r="S132" s="247"/>
      <c r="T132" s="277"/>
    </row>
    <row r="133" spans="1:32" ht="30" customHeight="1" x14ac:dyDescent="0.25">
      <c r="B133" s="388"/>
      <c r="C133" s="24"/>
      <c r="D133" s="64"/>
      <c r="E133" s="64"/>
      <c r="F133" s="64"/>
      <c r="G133" s="64"/>
      <c r="H133" s="64"/>
      <c r="I133" s="64"/>
      <c r="J133" s="64"/>
      <c r="K133" s="64"/>
      <c r="L133" s="64"/>
      <c r="M133" s="64"/>
      <c r="N133" s="64"/>
      <c r="O133" s="64"/>
      <c r="P133" s="298"/>
      <c r="Q133" s="247"/>
      <c r="R133" s="276"/>
      <c r="S133" s="247"/>
      <c r="T133" s="278"/>
    </row>
    <row r="134" spans="1:32" s="72" customFormat="1" ht="13.2" x14ac:dyDescent="0.25">
      <c r="A134" s="68"/>
      <c r="B134" s="58" t="s">
        <v>62</v>
      </c>
      <c r="C134" s="8"/>
      <c r="D134" s="4">
        <f>SUM(D130,D132)</f>
        <v>0</v>
      </c>
      <c r="E134" s="4">
        <f t="shared" ref="E134:O135" si="4">SUM(E130,E132)</f>
        <v>0</v>
      </c>
      <c r="F134" s="4">
        <f t="shared" si="4"/>
        <v>0</v>
      </c>
      <c r="G134" s="4">
        <f t="shared" si="4"/>
        <v>0</v>
      </c>
      <c r="H134" s="4">
        <f t="shared" si="4"/>
        <v>1</v>
      </c>
      <c r="I134" s="4">
        <f t="shared" si="4"/>
        <v>0</v>
      </c>
      <c r="J134" s="4">
        <f t="shared" si="4"/>
        <v>1</v>
      </c>
      <c r="K134" s="4">
        <f t="shared" si="4"/>
        <v>1</v>
      </c>
      <c r="L134" s="4">
        <f t="shared" si="4"/>
        <v>0</v>
      </c>
      <c r="M134" s="4">
        <f t="shared" si="4"/>
        <v>0</v>
      </c>
      <c r="N134" s="4">
        <f t="shared" si="4"/>
        <v>0</v>
      </c>
      <c r="O134" s="4">
        <f t="shared" si="4"/>
        <v>0</v>
      </c>
      <c r="P134" s="4"/>
      <c r="Q134" s="6"/>
      <c r="R134" s="6"/>
      <c r="S134" s="6"/>
      <c r="T134" s="54"/>
      <c r="U134" s="2"/>
      <c r="V134" s="2"/>
      <c r="W134" s="2"/>
      <c r="X134" s="2"/>
      <c r="Y134" s="2"/>
      <c r="Z134" s="2"/>
      <c r="AA134" s="2"/>
      <c r="AB134" s="2"/>
      <c r="AC134" s="2"/>
      <c r="AD134" s="2"/>
      <c r="AE134" s="2"/>
      <c r="AF134" s="2"/>
    </row>
    <row r="135" spans="1:32" s="72" customFormat="1" ht="13.2" x14ac:dyDescent="0.25">
      <c r="A135" s="68"/>
      <c r="B135" s="58" t="s">
        <v>63</v>
      </c>
      <c r="C135" s="8"/>
      <c r="D135" s="4">
        <f>SUM(D131,D133)</f>
        <v>0</v>
      </c>
      <c r="E135" s="4">
        <f t="shared" si="4"/>
        <v>0</v>
      </c>
      <c r="F135" s="4">
        <f t="shared" si="4"/>
        <v>0</v>
      </c>
      <c r="G135" s="4">
        <f t="shared" si="4"/>
        <v>0</v>
      </c>
      <c r="H135" s="4">
        <f t="shared" si="4"/>
        <v>0</v>
      </c>
      <c r="I135" s="4">
        <f t="shared" si="4"/>
        <v>0</v>
      </c>
      <c r="J135" s="4">
        <f t="shared" si="4"/>
        <v>0</v>
      </c>
      <c r="K135" s="4">
        <f t="shared" si="4"/>
        <v>0</v>
      </c>
      <c r="L135" s="4">
        <f t="shared" si="4"/>
        <v>0</v>
      </c>
      <c r="M135" s="4">
        <f t="shared" si="4"/>
        <v>0</v>
      </c>
      <c r="N135" s="4">
        <f t="shared" si="4"/>
        <v>0</v>
      </c>
      <c r="O135" s="4">
        <f t="shared" si="4"/>
        <v>0</v>
      </c>
      <c r="P135" s="4"/>
      <c r="Q135" s="6"/>
      <c r="R135" s="6"/>
      <c r="S135" s="9"/>
      <c r="T135" s="54"/>
      <c r="U135" s="2"/>
      <c r="V135" s="2"/>
      <c r="W135" s="2"/>
      <c r="X135" s="2"/>
      <c r="Y135" s="2"/>
      <c r="Z135" s="2"/>
      <c r="AA135" s="2"/>
      <c r="AB135" s="2"/>
      <c r="AC135" s="2"/>
      <c r="AD135" s="2"/>
      <c r="AE135" s="2"/>
      <c r="AF135" s="2"/>
    </row>
    <row r="136" spans="1:32" s="75" customFormat="1" ht="14.1" customHeight="1" x14ac:dyDescent="0.25">
      <c r="A136" s="68"/>
      <c r="B136" s="59" t="s">
        <v>104</v>
      </c>
      <c r="C136" s="10"/>
      <c r="D136" s="11" t="e">
        <f t="shared" ref="D136:O137" si="5">SUM(D65,D79,D84,D91,D98,D127,D134)</f>
        <v>#REF!</v>
      </c>
      <c r="E136" s="11" t="e">
        <f t="shared" si="5"/>
        <v>#REF!</v>
      </c>
      <c r="F136" s="11" t="e">
        <f t="shared" si="5"/>
        <v>#REF!</v>
      </c>
      <c r="G136" s="11" t="e">
        <f t="shared" si="5"/>
        <v>#REF!</v>
      </c>
      <c r="H136" s="11" t="e">
        <f t="shared" si="5"/>
        <v>#REF!</v>
      </c>
      <c r="I136" s="11" t="e">
        <f t="shared" si="5"/>
        <v>#REF!</v>
      </c>
      <c r="J136" s="11" t="e">
        <f t="shared" si="5"/>
        <v>#REF!</v>
      </c>
      <c r="K136" s="11" t="e">
        <f t="shared" si="5"/>
        <v>#REF!</v>
      </c>
      <c r="L136" s="11" t="e">
        <f t="shared" si="5"/>
        <v>#REF!</v>
      </c>
      <c r="M136" s="11" t="e">
        <f t="shared" si="5"/>
        <v>#REF!</v>
      </c>
      <c r="N136" s="11" t="e">
        <f t="shared" si="5"/>
        <v>#REF!</v>
      </c>
      <c r="O136" s="11" t="e">
        <f t="shared" si="5"/>
        <v>#REF!</v>
      </c>
      <c r="P136" s="11"/>
      <c r="Q136" s="12"/>
      <c r="R136" s="73"/>
      <c r="S136" s="73"/>
      <c r="T136" s="74"/>
    </row>
    <row r="137" spans="1:32" s="75" customFormat="1" ht="14.1" customHeight="1" thickBot="1" x14ac:dyDescent="0.3">
      <c r="A137" s="68"/>
      <c r="B137" s="60" t="s">
        <v>105</v>
      </c>
      <c r="C137" s="61"/>
      <c r="D137" s="62" t="e">
        <f t="shared" si="5"/>
        <v>#REF!</v>
      </c>
      <c r="E137" s="62" t="e">
        <f t="shared" si="5"/>
        <v>#REF!</v>
      </c>
      <c r="F137" s="62" t="e">
        <f t="shared" si="5"/>
        <v>#REF!</v>
      </c>
      <c r="G137" s="62" t="e">
        <f t="shared" si="5"/>
        <v>#REF!</v>
      </c>
      <c r="H137" s="62" t="e">
        <f t="shared" si="5"/>
        <v>#REF!</v>
      </c>
      <c r="I137" s="62" t="e">
        <f t="shared" si="5"/>
        <v>#REF!</v>
      </c>
      <c r="J137" s="62" t="e">
        <f t="shared" si="5"/>
        <v>#REF!</v>
      </c>
      <c r="K137" s="62" t="e">
        <f t="shared" si="5"/>
        <v>#REF!</v>
      </c>
      <c r="L137" s="62" t="e">
        <f t="shared" si="5"/>
        <v>#REF!</v>
      </c>
      <c r="M137" s="62" t="e">
        <f t="shared" si="5"/>
        <v>#REF!</v>
      </c>
      <c r="N137" s="62" t="e">
        <f t="shared" si="5"/>
        <v>#REF!</v>
      </c>
      <c r="O137" s="62" t="e">
        <f t="shared" si="5"/>
        <v>#REF!</v>
      </c>
      <c r="P137" s="62"/>
      <c r="Q137" s="63"/>
      <c r="R137" s="76"/>
      <c r="S137" s="76"/>
      <c r="T137" s="77"/>
    </row>
    <row r="138" spans="1:32" ht="14.1" customHeight="1" x14ac:dyDescent="0.25">
      <c r="B138" s="78" t="s">
        <v>106</v>
      </c>
      <c r="C138" s="78"/>
      <c r="D138" s="78"/>
      <c r="E138" s="78"/>
      <c r="F138" s="78"/>
      <c r="G138" s="78"/>
      <c r="H138" s="78"/>
      <c r="I138" s="78"/>
      <c r="J138" s="78"/>
      <c r="K138" s="78"/>
      <c r="L138" s="78"/>
      <c r="M138" s="78"/>
      <c r="N138" s="78"/>
      <c r="O138" s="78"/>
      <c r="P138" s="78"/>
      <c r="Q138" s="79"/>
      <c r="R138" s="79"/>
      <c r="S138" s="79"/>
      <c r="T138" s="79"/>
    </row>
    <row r="139" spans="1:32" ht="14.1" customHeight="1" x14ac:dyDescent="0.25">
      <c r="B139" s="80"/>
      <c r="C139" s="80"/>
    </row>
    <row r="140" spans="1:32" ht="14.1" customHeight="1" x14ac:dyDescent="0.25"/>
    <row r="142" spans="1:32" ht="13.2" x14ac:dyDescent="0.25">
      <c r="B142" s="300" t="s">
        <v>104</v>
      </c>
      <c r="C142" s="302"/>
      <c r="D142" s="81" t="e">
        <f>SUM(D136:O136)</f>
        <v>#REF!</v>
      </c>
    </row>
    <row r="143" spans="1:32" ht="13.2" x14ac:dyDescent="0.25">
      <c r="B143" s="300" t="s">
        <v>105</v>
      </c>
      <c r="C143" s="302"/>
      <c r="D143" s="81" t="e">
        <f>SUM(D137:O137)</f>
        <v>#REF!</v>
      </c>
    </row>
    <row r="144" spans="1:32" ht="13.2" x14ac:dyDescent="0.25"/>
    <row r="145" spans="7:13" ht="13.2" x14ac:dyDescent="0.25"/>
    <row r="146" spans="7:13" ht="13.2" x14ac:dyDescent="0.25"/>
    <row r="149" spans="7:13" ht="13.2" x14ac:dyDescent="0.25"/>
    <row r="150" spans="7:13" ht="13.2" x14ac:dyDescent="0.25">
      <c r="G150" s="82"/>
      <c r="I150" s="82"/>
      <c r="J150" s="82"/>
      <c r="M150" s="82"/>
    </row>
    <row r="151" spans="7:13" ht="13.2" x14ac:dyDescent="0.25"/>
  </sheetData>
  <sheetProtection algorithmName="SHA-512" hashValue="0wQAXGZpQEloumSu9L6fwZ4Cqf3i6P3RgJBs4YvZuAZ52S5qRWaBFEfdx/WiIue4dimLUqjnOkgueiJqqdjgBA==" saltValue="MyoPtA0n1+UiRH7qr0k3RQ==" spinCount="100000" sheet="1" objects="1" scenarios="1"/>
  <autoFilter ref="A5:T138" xr:uid="{00000000-0001-0000-0000-000000000000}"/>
  <mergeCells count="276">
    <mergeCell ref="B1:T1"/>
    <mergeCell ref="B3:C3"/>
    <mergeCell ref="D3:M3"/>
    <mergeCell ref="N3:O3"/>
    <mergeCell ref="P3:T3"/>
    <mergeCell ref="B7:B8"/>
    <mergeCell ref="C7:C18"/>
    <mergeCell ref="P7:P8"/>
    <mergeCell ref="Q7:Q8"/>
    <mergeCell ref="R7:R8"/>
    <mergeCell ref="B11:B12"/>
    <mergeCell ref="P11:P12"/>
    <mergeCell ref="B13:B14"/>
    <mergeCell ref="P13:P14"/>
    <mergeCell ref="Q13:Q14"/>
    <mergeCell ref="R13:R14"/>
    <mergeCell ref="S7:S8"/>
    <mergeCell ref="T7:T8"/>
    <mergeCell ref="B9:B10"/>
    <mergeCell ref="P9:P10"/>
    <mergeCell ref="Q9:Q10"/>
    <mergeCell ref="R9:R10"/>
    <mergeCell ref="S9:S10"/>
    <mergeCell ref="T9:T10"/>
    <mergeCell ref="S13:S14"/>
    <mergeCell ref="T13:T14"/>
    <mergeCell ref="B15:B16"/>
    <mergeCell ref="P15:P16"/>
    <mergeCell ref="B17:B18"/>
    <mergeCell ref="P17:P18"/>
    <mergeCell ref="Q17:Q18"/>
    <mergeCell ref="R17:R18"/>
    <mergeCell ref="S17:S18"/>
    <mergeCell ref="T17:T18"/>
    <mergeCell ref="P23:P24"/>
    <mergeCell ref="S23:S24"/>
    <mergeCell ref="T23:T24"/>
    <mergeCell ref="B25:B26"/>
    <mergeCell ref="P25:P26"/>
    <mergeCell ref="S25:S26"/>
    <mergeCell ref="T25:T26"/>
    <mergeCell ref="B19:B20"/>
    <mergeCell ref="C19:C48"/>
    <mergeCell ref="P19:P20"/>
    <mergeCell ref="S19:S20"/>
    <mergeCell ref="T19:T20"/>
    <mergeCell ref="B21:B22"/>
    <mergeCell ref="P21:P22"/>
    <mergeCell ref="S21:S22"/>
    <mergeCell ref="T21:T22"/>
    <mergeCell ref="B23:B24"/>
    <mergeCell ref="B31:B32"/>
    <mergeCell ref="P31:P32"/>
    <mergeCell ref="S31:S32"/>
    <mergeCell ref="T31:T32"/>
    <mergeCell ref="B33:B34"/>
    <mergeCell ref="P33:P34"/>
    <mergeCell ref="T33:T34"/>
    <mergeCell ref="B27:B28"/>
    <mergeCell ref="P27:P28"/>
    <mergeCell ref="S27:S28"/>
    <mergeCell ref="T27:T28"/>
    <mergeCell ref="B29:B30"/>
    <mergeCell ref="P29:P30"/>
    <mergeCell ref="Q29:Q30"/>
    <mergeCell ref="R29:R30"/>
    <mergeCell ref="S29:S30"/>
    <mergeCell ref="T29:T30"/>
    <mergeCell ref="T39:T40"/>
    <mergeCell ref="B41:B42"/>
    <mergeCell ref="P41:P42"/>
    <mergeCell ref="Q41:Q42"/>
    <mergeCell ref="R41:R42"/>
    <mergeCell ref="S41:S42"/>
    <mergeCell ref="T41:T42"/>
    <mergeCell ref="B35:B36"/>
    <mergeCell ref="P35:P36"/>
    <mergeCell ref="B37:B38"/>
    <mergeCell ref="P37:P38"/>
    <mergeCell ref="S37:S38"/>
    <mergeCell ref="T37:T38"/>
    <mergeCell ref="B43:B44"/>
    <mergeCell ref="P43:P44"/>
    <mergeCell ref="B45:B46"/>
    <mergeCell ref="P45:P46"/>
    <mergeCell ref="Q45:Q46"/>
    <mergeCell ref="R45:R46"/>
    <mergeCell ref="B39:B40"/>
    <mergeCell ref="P39:P40"/>
    <mergeCell ref="S39:S40"/>
    <mergeCell ref="S45:S46"/>
    <mergeCell ref="T45:T46"/>
    <mergeCell ref="B49:B50"/>
    <mergeCell ref="C49:C64"/>
    <mergeCell ref="P49:P50"/>
    <mergeCell ref="Q49:Q50"/>
    <mergeCell ref="R49:R50"/>
    <mergeCell ref="S49:S50"/>
    <mergeCell ref="T49:T50"/>
    <mergeCell ref="B51:B52"/>
    <mergeCell ref="P51:P52"/>
    <mergeCell ref="Q51:Q52"/>
    <mergeCell ref="R51:R52"/>
    <mergeCell ref="S51:S52"/>
    <mergeCell ref="T51:T52"/>
    <mergeCell ref="B53:B54"/>
    <mergeCell ref="P53:P54"/>
    <mergeCell ref="Q53:Q54"/>
    <mergeCell ref="R53:R54"/>
    <mergeCell ref="S53:S54"/>
    <mergeCell ref="S59:S60"/>
    <mergeCell ref="T59:T60"/>
    <mergeCell ref="B57:B58"/>
    <mergeCell ref="P57:P58"/>
    <mergeCell ref="Q57:Q58"/>
    <mergeCell ref="R57:R58"/>
    <mergeCell ref="S57:S58"/>
    <mergeCell ref="T57:T58"/>
    <mergeCell ref="T53:T54"/>
    <mergeCell ref="B55:B56"/>
    <mergeCell ref="P55:P56"/>
    <mergeCell ref="Q55:Q56"/>
    <mergeCell ref="R55:R56"/>
    <mergeCell ref="S55:S56"/>
    <mergeCell ref="T55:T56"/>
    <mergeCell ref="B61:B62"/>
    <mergeCell ref="P61:P62"/>
    <mergeCell ref="B63:B64"/>
    <mergeCell ref="P63:P64"/>
    <mergeCell ref="Q63:Q64"/>
    <mergeCell ref="R63:R64"/>
    <mergeCell ref="B59:B60"/>
    <mergeCell ref="P59:P60"/>
    <mergeCell ref="Q59:Q60"/>
    <mergeCell ref="R59:R60"/>
    <mergeCell ref="S63:S64"/>
    <mergeCell ref="T63:T64"/>
    <mergeCell ref="B68:B69"/>
    <mergeCell ref="C68:C72"/>
    <mergeCell ref="P68:P69"/>
    <mergeCell ref="Q68:Q69"/>
    <mergeCell ref="R68:R69"/>
    <mergeCell ref="S68:S69"/>
    <mergeCell ref="T68:T69"/>
    <mergeCell ref="B70:B72"/>
    <mergeCell ref="S73:S74"/>
    <mergeCell ref="T73:T74"/>
    <mergeCell ref="B75:B76"/>
    <mergeCell ref="P75:P76"/>
    <mergeCell ref="S75:S76"/>
    <mergeCell ref="T75:T76"/>
    <mergeCell ref="P71:P72"/>
    <mergeCell ref="B73:B74"/>
    <mergeCell ref="C73:C78"/>
    <mergeCell ref="P73:P74"/>
    <mergeCell ref="Q73:Q74"/>
    <mergeCell ref="R73:R74"/>
    <mergeCell ref="B77:B78"/>
    <mergeCell ref="P77:P78"/>
    <mergeCell ref="Q77:Q78"/>
    <mergeCell ref="R77:R78"/>
    <mergeCell ref="B86:T86"/>
    <mergeCell ref="B87:B88"/>
    <mergeCell ref="C87:C88"/>
    <mergeCell ref="P87:P88"/>
    <mergeCell ref="Q87:Q88"/>
    <mergeCell ref="R87:R88"/>
    <mergeCell ref="S87:S88"/>
    <mergeCell ref="T87:T88"/>
    <mergeCell ref="S77:S78"/>
    <mergeCell ref="T77:T78"/>
    <mergeCell ref="B81:T81"/>
    <mergeCell ref="B82:B83"/>
    <mergeCell ref="C82:C83"/>
    <mergeCell ref="P82:P83"/>
    <mergeCell ref="B100:T100"/>
    <mergeCell ref="B101:B102"/>
    <mergeCell ref="P101:P102"/>
    <mergeCell ref="Q101:Q102"/>
    <mergeCell ref="R101:R102"/>
    <mergeCell ref="S101:S102"/>
    <mergeCell ref="T101:T102"/>
    <mergeCell ref="B89:B90"/>
    <mergeCell ref="C89:C90"/>
    <mergeCell ref="B93:T93"/>
    <mergeCell ref="B94:B95"/>
    <mergeCell ref="C94:C97"/>
    <mergeCell ref="P94:P95"/>
    <mergeCell ref="B96:B97"/>
    <mergeCell ref="P96:P97"/>
    <mergeCell ref="B105:B106"/>
    <mergeCell ref="P105:P106"/>
    <mergeCell ref="Q105:Q106"/>
    <mergeCell ref="R105:R106"/>
    <mergeCell ref="S105:S106"/>
    <mergeCell ref="T105:T106"/>
    <mergeCell ref="B103:B104"/>
    <mergeCell ref="P103:P104"/>
    <mergeCell ref="Q103:Q104"/>
    <mergeCell ref="R103:R104"/>
    <mergeCell ref="S103:S104"/>
    <mergeCell ref="T103:T104"/>
    <mergeCell ref="B107:B108"/>
    <mergeCell ref="P107:P108"/>
    <mergeCell ref="R107:R108"/>
    <mergeCell ref="S107:S108"/>
    <mergeCell ref="T107:T108"/>
    <mergeCell ref="B109:B110"/>
    <mergeCell ref="P109:P110"/>
    <mergeCell ref="Q109:Q110"/>
    <mergeCell ref="R109:R110"/>
    <mergeCell ref="S109:S110"/>
    <mergeCell ref="B113:B114"/>
    <mergeCell ref="P113:P114"/>
    <mergeCell ref="Q113:Q114"/>
    <mergeCell ref="R113:R114"/>
    <mergeCell ref="S113:S114"/>
    <mergeCell ref="T113:T114"/>
    <mergeCell ref="T109:T110"/>
    <mergeCell ref="B111:B112"/>
    <mergeCell ref="P111:P112"/>
    <mergeCell ref="Q111:Q112"/>
    <mergeCell ref="R111:R112"/>
    <mergeCell ref="S111:S112"/>
    <mergeCell ref="T111:T112"/>
    <mergeCell ref="B117:B118"/>
    <mergeCell ref="P117:P118"/>
    <mergeCell ref="Q117:Q118"/>
    <mergeCell ref="R117:R118"/>
    <mergeCell ref="S117:S118"/>
    <mergeCell ref="T117:T118"/>
    <mergeCell ref="B115:B116"/>
    <mergeCell ref="P115:P116"/>
    <mergeCell ref="Q115:Q116"/>
    <mergeCell ref="R115:R116"/>
    <mergeCell ref="S115:S116"/>
    <mergeCell ref="T115:T116"/>
    <mergeCell ref="B121:B122"/>
    <mergeCell ref="P121:P122"/>
    <mergeCell ref="Q121:Q122"/>
    <mergeCell ref="R121:R122"/>
    <mergeCell ref="S121:S122"/>
    <mergeCell ref="T121:T122"/>
    <mergeCell ref="B119:B120"/>
    <mergeCell ref="P119:P120"/>
    <mergeCell ref="Q119:Q120"/>
    <mergeCell ref="R119:R120"/>
    <mergeCell ref="S119:S120"/>
    <mergeCell ref="T119:T120"/>
    <mergeCell ref="B125:B126"/>
    <mergeCell ref="P125:P126"/>
    <mergeCell ref="Q125:Q126"/>
    <mergeCell ref="R125:R126"/>
    <mergeCell ref="S125:S126"/>
    <mergeCell ref="T125:T126"/>
    <mergeCell ref="B123:B124"/>
    <mergeCell ref="P123:P124"/>
    <mergeCell ref="Q123:Q124"/>
    <mergeCell ref="R123:R124"/>
    <mergeCell ref="S123:S124"/>
    <mergeCell ref="T123:T124"/>
    <mergeCell ref="B142:C142"/>
    <mergeCell ref="B143:C143"/>
    <mergeCell ref="B132:B133"/>
    <mergeCell ref="P132:P133"/>
    <mergeCell ref="Q132:Q133"/>
    <mergeCell ref="R132:R133"/>
    <mergeCell ref="S132:S133"/>
    <mergeCell ref="T132:T133"/>
    <mergeCell ref="B129:T129"/>
    <mergeCell ref="B130:B131"/>
    <mergeCell ref="P130:P131"/>
    <mergeCell ref="Q130:Q131"/>
    <mergeCell ref="R130:R131"/>
    <mergeCell ref="S130:S131"/>
    <mergeCell ref="T130:T131"/>
  </mergeCells>
  <printOptions horizontalCentered="1"/>
  <pageMargins left="0.23622047244094491" right="0.23622047244094491" top="0.74803149606299213" bottom="0.74803149606299213" header="0.31496062992125984" footer="0.31496062992125984"/>
  <pageSetup paperSize="3" fitToWidth="4"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CAB97-2EA2-4B63-86CA-1CDBC2F74A1F}">
  <dimension ref="A1:S154"/>
  <sheetViews>
    <sheetView topLeftCell="B2" workbookViewId="0">
      <pane ySplit="1" topLeftCell="A3" activePane="bottomLeft" state="frozen"/>
      <selection activeCell="A2" sqref="A2"/>
      <selection pane="bottomLeft" activeCell="C80" sqref="C80"/>
    </sheetView>
  </sheetViews>
  <sheetFormatPr baseColWidth="10" defaultColWidth="11.33203125" defaultRowHeight="17.25" customHeight="1" x14ac:dyDescent="0.3"/>
  <cols>
    <col min="1" max="1" width="11.33203125" style="125"/>
    <col min="2" max="2" width="87.6640625" customWidth="1"/>
    <col min="3" max="3" width="26.88671875" style="118" customWidth="1"/>
    <col min="4" max="5" width="11.33203125" style="177"/>
  </cols>
  <sheetData>
    <row r="1" spans="1:19" ht="17.25" hidden="1" customHeight="1" thickBot="1" x14ac:dyDescent="0.35">
      <c r="A1" s="444" t="s">
        <v>120</v>
      </c>
      <c r="B1" s="444"/>
      <c r="C1" s="444"/>
      <c r="D1" s="444"/>
      <c r="E1" s="444"/>
      <c r="F1" s="444"/>
      <c r="G1" s="444"/>
      <c r="H1" s="444"/>
      <c r="I1" s="444"/>
      <c r="J1" s="444"/>
      <c r="K1" s="444"/>
      <c r="L1" s="444"/>
      <c r="M1" s="444"/>
      <c r="N1" s="444"/>
      <c r="O1" s="444"/>
      <c r="P1" s="444"/>
      <c r="Q1" s="444"/>
    </row>
    <row r="2" spans="1:19" ht="17.25" customHeight="1" thickBot="1" x14ac:dyDescent="0.35">
      <c r="A2" s="119" t="s">
        <v>121</v>
      </c>
      <c r="B2" s="99" t="s">
        <v>122</v>
      </c>
      <c r="C2" s="114" t="s">
        <v>123</v>
      </c>
      <c r="D2" s="170" t="s">
        <v>124</v>
      </c>
      <c r="E2" s="170" t="s">
        <v>125</v>
      </c>
      <c r="F2" s="100" t="s">
        <v>126</v>
      </c>
      <c r="G2" s="100" t="s">
        <v>127</v>
      </c>
      <c r="H2" s="100" t="s">
        <v>128</v>
      </c>
      <c r="I2" s="100" t="s">
        <v>129</v>
      </c>
      <c r="J2" s="100" t="s">
        <v>130</v>
      </c>
      <c r="K2" s="100" t="s">
        <v>131</v>
      </c>
      <c r="L2" s="100" t="s">
        <v>132</v>
      </c>
      <c r="M2" s="100" t="s">
        <v>133</v>
      </c>
      <c r="N2" s="100" t="s">
        <v>134</v>
      </c>
      <c r="O2" s="100" t="s">
        <v>135</v>
      </c>
      <c r="P2" s="100" t="s">
        <v>136</v>
      </c>
      <c r="Q2" s="100" t="s">
        <v>137</v>
      </c>
    </row>
    <row r="3" spans="1:19" ht="17.25" customHeight="1" thickTop="1" x14ac:dyDescent="0.3">
      <c r="A3" s="445" t="s">
        <v>138</v>
      </c>
      <c r="B3" s="97" t="s">
        <v>27</v>
      </c>
      <c r="C3" s="138"/>
      <c r="D3" s="171"/>
      <c r="E3" s="171"/>
      <c r="F3" s="98"/>
      <c r="G3" s="98"/>
      <c r="H3" s="98"/>
      <c r="I3" s="98"/>
      <c r="J3" s="98"/>
      <c r="K3" s="98"/>
      <c r="L3" s="98"/>
      <c r="O3" s="98"/>
      <c r="P3" s="98"/>
      <c r="Q3" s="98"/>
    </row>
    <row r="4" spans="1:19" ht="17.25" customHeight="1" x14ac:dyDescent="0.3">
      <c r="A4" s="445"/>
      <c r="B4" s="123" t="s">
        <v>139</v>
      </c>
      <c r="C4" s="115" t="s">
        <v>140</v>
      </c>
      <c r="D4" s="165" t="s">
        <v>141</v>
      </c>
      <c r="E4" s="165" t="s">
        <v>142</v>
      </c>
      <c r="F4" s="92"/>
      <c r="G4" s="130">
        <v>1</v>
      </c>
      <c r="H4" s="92"/>
      <c r="I4" s="92"/>
      <c r="J4" s="92"/>
      <c r="K4" s="92"/>
      <c r="L4" s="92"/>
      <c r="M4" s="130">
        <v>1</v>
      </c>
      <c r="N4" s="92"/>
      <c r="O4" s="92"/>
      <c r="P4" s="92"/>
      <c r="Q4" s="92"/>
    </row>
    <row r="5" spans="1:19" ht="17.25" customHeight="1" x14ac:dyDescent="0.3">
      <c r="A5" s="445"/>
      <c r="B5" s="92" t="s">
        <v>143</v>
      </c>
      <c r="C5" s="115" t="s">
        <v>144</v>
      </c>
      <c r="D5" s="164" t="s">
        <v>145</v>
      </c>
      <c r="E5" s="164" t="s">
        <v>146</v>
      </c>
      <c r="F5" s="92"/>
      <c r="G5" s="130">
        <v>1</v>
      </c>
      <c r="H5" s="92"/>
      <c r="I5" s="92"/>
      <c r="J5" s="92"/>
      <c r="K5" s="92"/>
      <c r="L5" s="92"/>
      <c r="N5" s="130">
        <v>1</v>
      </c>
      <c r="O5" s="92"/>
      <c r="Q5" s="92"/>
    </row>
    <row r="6" spans="1:19" ht="17.25" customHeight="1" x14ac:dyDescent="0.3">
      <c r="A6" s="445"/>
      <c r="B6" s="92" t="s">
        <v>147</v>
      </c>
      <c r="C6" s="115" t="s">
        <v>148</v>
      </c>
      <c r="D6" s="164" t="s">
        <v>149</v>
      </c>
      <c r="E6" s="163" t="s">
        <v>150</v>
      </c>
      <c r="F6" s="92"/>
      <c r="H6" s="134">
        <v>1</v>
      </c>
      <c r="I6" s="92"/>
      <c r="K6" s="134">
        <v>1</v>
      </c>
      <c r="L6" s="92"/>
      <c r="M6" s="92"/>
      <c r="N6" s="92"/>
      <c r="O6" s="92"/>
      <c r="P6" s="92"/>
      <c r="Q6" s="92"/>
    </row>
    <row r="7" spans="1:19" ht="17.25" customHeight="1" x14ac:dyDescent="0.3">
      <c r="A7" s="445"/>
      <c r="B7" s="92" t="s">
        <v>151</v>
      </c>
      <c r="C7" s="139" t="s">
        <v>152</v>
      </c>
      <c r="D7" s="165" t="s">
        <v>141</v>
      </c>
      <c r="E7" s="165" t="s">
        <v>142</v>
      </c>
      <c r="F7" s="92"/>
      <c r="G7" s="92"/>
      <c r="H7" s="132">
        <v>1</v>
      </c>
      <c r="I7" s="92"/>
      <c r="J7" s="92"/>
      <c r="K7" s="92"/>
      <c r="L7" s="92"/>
      <c r="M7" s="92"/>
      <c r="N7" s="92"/>
      <c r="O7" s="92"/>
      <c r="P7" s="92"/>
      <c r="Q7" s="92"/>
    </row>
    <row r="8" spans="1:19" ht="17.25" customHeight="1" x14ac:dyDescent="0.3">
      <c r="A8" s="445"/>
      <c r="B8" s="92" t="s">
        <v>153</v>
      </c>
      <c r="C8" s="139" t="s">
        <v>154</v>
      </c>
      <c r="D8" s="164" t="s">
        <v>155</v>
      </c>
      <c r="E8" s="164" t="s">
        <v>146</v>
      </c>
      <c r="F8" s="92"/>
      <c r="G8" s="92"/>
      <c r="H8" s="132">
        <v>1</v>
      </c>
      <c r="I8" s="92"/>
      <c r="J8" s="92"/>
      <c r="K8" s="92"/>
      <c r="L8" s="92"/>
      <c r="M8" s="132">
        <v>1</v>
      </c>
      <c r="N8" s="92"/>
      <c r="O8" s="92"/>
      <c r="P8" s="92"/>
      <c r="Q8" s="92"/>
    </row>
    <row r="9" spans="1:19" ht="17.25" customHeight="1" x14ac:dyDescent="0.3">
      <c r="A9" s="445"/>
      <c r="B9" s="92" t="s">
        <v>156</v>
      </c>
      <c r="C9" s="139" t="s">
        <v>157</v>
      </c>
      <c r="D9" s="164" t="s">
        <v>158</v>
      </c>
      <c r="E9" s="163" t="s">
        <v>150</v>
      </c>
      <c r="F9" s="92"/>
      <c r="G9" s="92"/>
      <c r="H9" s="92"/>
      <c r="J9" s="92"/>
      <c r="K9" s="92"/>
      <c r="L9" s="92"/>
      <c r="M9" s="132">
        <v>1</v>
      </c>
      <c r="N9" s="92"/>
      <c r="O9" s="92"/>
      <c r="P9" s="92"/>
      <c r="Q9" s="92"/>
    </row>
    <row r="10" spans="1:19" ht="17.25" customHeight="1" x14ac:dyDescent="0.3">
      <c r="A10" s="445"/>
      <c r="B10" s="127" t="s">
        <v>159</v>
      </c>
      <c r="C10" s="139" t="s">
        <v>160</v>
      </c>
      <c r="D10" s="164" t="s">
        <v>158</v>
      </c>
      <c r="E10" s="163" t="s">
        <v>150</v>
      </c>
      <c r="F10" s="92"/>
      <c r="G10" s="92"/>
      <c r="H10" s="92"/>
      <c r="I10" s="92"/>
      <c r="J10" s="92"/>
      <c r="K10" s="92"/>
      <c r="L10" s="92"/>
      <c r="M10" s="92"/>
      <c r="N10" s="92"/>
      <c r="O10" s="92"/>
      <c r="P10" s="133">
        <v>1</v>
      </c>
      <c r="Q10" s="92"/>
    </row>
    <row r="11" spans="1:19" ht="17.25" customHeight="1" x14ac:dyDescent="0.3">
      <c r="A11" s="445"/>
      <c r="B11" s="123" t="s">
        <v>161</v>
      </c>
      <c r="C11" s="139" t="s">
        <v>162</v>
      </c>
      <c r="D11" s="167" t="s">
        <v>163</v>
      </c>
      <c r="E11" s="167" t="s">
        <v>164</v>
      </c>
      <c r="F11" s="92"/>
      <c r="G11" s="132">
        <v>1</v>
      </c>
      <c r="H11" s="132">
        <v>1</v>
      </c>
      <c r="I11" s="132">
        <v>1</v>
      </c>
      <c r="J11" s="132">
        <v>1</v>
      </c>
      <c r="K11" s="132">
        <v>1</v>
      </c>
      <c r="L11" s="132">
        <v>1</v>
      </c>
      <c r="M11" s="132">
        <v>1</v>
      </c>
      <c r="N11" s="132">
        <v>1</v>
      </c>
      <c r="O11" s="132">
        <v>1</v>
      </c>
      <c r="P11" s="132">
        <v>1</v>
      </c>
      <c r="Q11" s="132">
        <v>1</v>
      </c>
      <c r="S11" s="136" t="s">
        <v>165</v>
      </c>
    </row>
    <row r="12" spans="1:19" ht="17.25" customHeight="1" x14ac:dyDescent="0.3">
      <c r="A12" s="445"/>
      <c r="B12" s="92" t="s">
        <v>166</v>
      </c>
      <c r="C12" s="140" t="s">
        <v>167</v>
      </c>
      <c r="D12" s="164" t="s">
        <v>168</v>
      </c>
      <c r="E12" s="163" t="s">
        <v>150</v>
      </c>
      <c r="F12" s="132">
        <v>1</v>
      </c>
      <c r="G12" s="132">
        <v>1</v>
      </c>
      <c r="H12" s="132">
        <v>1</v>
      </c>
      <c r="I12" s="132">
        <v>1</v>
      </c>
      <c r="J12" s="132">
        <v>1</v>
      </c>
      <c r="K12" s="132">
        <v>1</v>
      </c>
      <c r="L12" s="132">
        <v>1</v>
      </c>
      <c r="M12" s="132">
        <v>1</v>
      </c>
      <c r="N12" s="132">
        <v>1</v>
      </c>
      <c r="O12" s="132">
        <v>1</v>
      </c>
      <c r="P12" s="132">
        <v>1</v>
      </c>
      <c r="Q12" s="132">
        <v>1</v>
      </c>
    </row>
    <row r="13" spans="1:19" ht="17.25" customHeight="1" x14ac:dyDescent="0.3">
      <c r="A13" s="445"/>
      <c r="B13" s="446" t="s">
        <v>169</v>
      </c>
      <c r="C13" s="447"/>
      <c r="D13" s="172"/>
      <c r="E13" s="172"/>
      <c r="F13" s="158">
        <f>SUM(F3:F12)</f>
        <v>1</v>
      </c>
      <c r="G13" s="158">
        <f t="shared" ref="G13:Q13" si="0">SUM(G3:G12)</f>
        <v>4</v>
      </c>
      <c r="H13" s="158">
        <f t="shared" si="0"/>
        <v>5</v>
      </c>
      <c r="I13" s="158">
        <f t="shared" si="0"/>
        <v>2</v>
      </c>
      <c r="J13" s="158">
        <f t="shared" si="0"/>
        <v>2</v>
      </c>
      <c r="K13" s="158">
        <f t="shared" si="0"/>
        <v>3</v>
      </c>
      <c r="L13" s="158">
        <f t="shared" si="0"/>
        <v>2</v>
      </c>
      <c r="M13" s="158">
        <f>SUM(M4:M12)</f>
        <v>5</v>
      </c>
      <c r="N13" s="158">
        <f t="shared" si="0"/>
        <v>3</v>
      </c>
      <c r="O13" s="158">
        <f t="shared" si="0"/>
        <v>2</v>
      </c>
      <c r="P13" s="158">
        <f t="shared" si="0"/>
        <v>3</v>
      </c>
      <c r="Q13" s="158">
        <f t="shared" si="0"/>
        <v>2</v>
      </c>
    </row>
    <row r="14" spans="1:19" ht="17.25" customHeight="1" x14ac:dyDescent="0.3">
      <c r="A14" s="445"/>
      <c r="B14" s="95" t="s">
        <v>170</v>
      </c>
      <c r="C14" s="141"/>
      <c r="D14" s="173"/>
      <c r="E14" s="173"/>
      <c r="F14" s="92"/>
      <c r="G14" s="92"/>
      <c r="H14" s="92"/>
      <c r="I14" s="92"/>
      <c r="J14" s="92"/>
      <c r="K14" s="92"/>
      <c r="L14" s="92"/>
      <c r="M14" s="92"/>
      <c r="N14" s="92"/>
      <c r="O14" s="92"/>
      <c r="P14" s="92"/>
      <c r="Q14" s="92"/>
    </row>
    <row r="15" spans="1:19" ht="17.25" customHeight="1" x14ac:dyDescent="0.3">
      <c r="A15" s="445"/>
      <c r="B15" s="137" t="s">
        <v>171</v>
      </c>
      <c r="C15" s="140" t="s">
        <v>172</v>
      </c>
      <c r="D15" s="164" t="s">
        <v>168</v>
      </c>
      <c r="E15" s="163" t="s">
        <v>150</v>
      </c>
      <c r="F15" s="92"/>
      <c r="G15" s="92"/>
      <c r="H15" s="92"/>
      <c r="I15" s="92"/>
      <c r="J15" s="92"/>
      <c r="K15" s="132">
        <v>1</v>
      </c>
      <c r="L15" s="92"/>
      <c r="M15" s="92"/>
      <c r="N15" s="92"/>
      <c r="O15" s="92"/>
      <c r="P15" s="131">
        <v>1</v>
      </c>
      <c r="Q15" s="92"/>
    </row>
    <row r="16" spans="1:19" ht="17.25" customHeight="1" x14ac:dyDescent="0.3">
      <c r="A16" s="445"/>
      <c r="B16" s="156" t="s">
        <v>173</v>
      </c>
      <c r="C16" s="140" t="s">
        <v>174</v>
      </c>
      <c r="D16" s="174" t="s">
        <v>175</v>
      </c>
      <c r="E16" s="174" t="s">
        <v>176</v>
      </c>
      <c r="F16" s="92"/>
      <c r="G16" s="92"/>
      <c r="H16" s="92"/>
      <c r="J16" s="92"/>
      <c r="K16" s="92"/>
      <c r="L16" s="92"/>
      <c r="M16" s="92"/>
      <c r="N16" s="131">
        <v>1</v>
      </c>
      <c r="O16" s="92"/>
      <c r="P16" s="92"/>
      <c r="Q16" s="92"/>
    </row>
    <row r="17" spans="1:17" ht="17.25" customHeight="1" x14ac:dyDescent="0.3">
      <c r="A17" s="445"/>
      <c r="B17" s="154" t="s">
        <v>177</v>
      </c>
      <c r="C17" s="140" t="s">
        <v>178</v>
      </c>
      <c r="D17" s="175" t="s">
        <v>179</v>
      </c>
      <c r="E17" s="174" t="s">
        <v>180</v>
      </c>
      <c r="F17" s="92"/>
      <c r="G17" s="92"/>
      <c r="H17" s="132">
        <v>1</v>
      </c>
      <c r="I17" s="92"/>
      <c r="J17" s="92"/>
      <c r="K17" s="92"/>
      <c r="L17" s="92"/>
      <c r="M17" s="92"/>
      <c r="N17" s="92"/>
      <c r="O17" s="92"/>
      <c r="P17" s="92"/>
      <c r="Q17" s="92"/>
    </row>
    <row r="18" spans="1:17" ht="17.25" customHeight="1" x14ac:dyDescent="0.3">
      <c r="A18" s="445"/>
      <c r="B18" s="137" t="s">
        <v>181</v>
      </c>
      <c r="C18" s="142" t="s">
        <v>182</v>
      </c>
      <c r="D18" s="164" t="s">
        <v>158</v>
      </c>
      <c r="E18" s="163" t="s">
        <v>150</v>
      </c>
      <c r="F18" s="92"/>
      <c r="G18" s="92"/>
      <c r="H18" s="92"/>
      <c r="I18" s="92"/>
      <c r="J18" s="92"/>
      <c r="K18" s="132">
        <v>1</v>
      </c>
      <c r="L18" s="92"/>
      <c r="M18" s="92"/>
      <c r="N18" s="92"/>
      <c r="O18" s="92"/>
      <c r="P18" s="92"/>
      <c r="Q18" s="92"/>
    </row>
    <row r="19" spans="1:17" ht="17.25" customHeight="1" x14ac:dyDescent="0.3">
      <c r="A19" s="445"/>
      <c r="B19" s="92" t="s">
        <v>183</v>
      </c>
      <c r="C19" s="143" t="s">
        <v>184</v>
      </c>
      <c r="D19" s="164" t="s">
        <v>158</v>
      </c>
      <c r="E19" s="163" t="s">
        <v>150</v>
      </c>
      <c r="F19" s="92"/>
      <c r="H19" s="92"/>
      <c r="I19" s="92"/>
      <c r="J19" s="92"/>
      <c r="K19" s="92"/>
      <c r="L19" s="92"/>
      <c r="M19" s="92"/>
      <c r="N19" s="132">
        <v>1</v>
      </c>
      <c r="O19" s="92"/>
      <c r="P19" s="92"/>
      <c r="Q19" s="92"/>
    </row>
    <row r="20" spans="1:17" ht="17.25" customHeight="1" x14ac:dyDescent="0.3">
      <c r="A20" s="445"/>
      <c r="B20" s="92" t="s">
        <v>185</v>
      </c>
      <c r="C20" s="142" t="s">
        <v>186</v>
      </c>
      <c r="D20" s="164" t="s">
        <v>158</v>
      </c>
      <c r="E20" s="163" t="s">
        <v>150</v>
      </c>
      <c r="F20" s="92"/>
      <c r="G20" s="92"/>
      <c r="H20" s="92"/>
      <c r="I20" s="92"/>
      <c r="J20" s="92"/>
      <c r="K20" s="92"/>
      <c r="L20" s="92"/>
      <c r="M20" s="92"/>
      <c r="N20" s="132">
        <v>1</v>
      </c>
      <c r="O20" s="92"/>
      <c r="P20" s="92"/>
      <c r="Q20" s="92"/>
    </row>
    <row r="21" spans="1:17" ht="17.25" customHeight="1" x14ac:dyDescent="0.3">
      <c r="A21" s="445"/>
      <c r="B21" s="92" t="s">
        <v>187</v>
      </c>
      <c r="C21" s="143" t="s">
        <v>188</v>
      </c>
      <c r="D21" s="164" t="s">
        <v>158</v>
      </c>
      <c r="E21" s="163" t="s">
        <v>150</v>
      </c>
      <c r="F21" s="92"/>
      <c r="G21" s="92"/>
      <c r="H21" s="92"/>
      <c r="I21" s="92"/>
      <c r="J21" s="92"/>
      <c r="K21" s="132">
        <v>1</v>
      </c>
      <c r="L21" s="92"/>
      <c r="M21" s="92"/>
      <c r="N21" s="120"/>
      <c r="O21" s="92"/>
      <c r="P21" s="132">
        <v>1</v>
      </c>
      <c r="Q21" s="92"/>
    </row>
    <row r="22" spans="1:17" ht="17.25" customHeight="1" x14ac:dyDescent="0.3">
      <c r="A22" s="445"/>
      <c r="B22" s="92" t="s">
        <v>189</v>
      </c>
      <c r="C22" s="142" t="s">
        <v>190</v>
      </c>
      <c r="D22" s="164" t="s">
        <v>158</v>
      </c>
      <c r="E22" s="163" t="s">
        <v>150</v>
      </c>
      <c r="F22" s="92"/>
      <c r="G22" s="92"/>
      <c r="H22" s="92"/>
      <c r="I22" s="92"/>
      <c r="J22" s="92"/>
      <c r="K22" s="132">
        <v>1</v>
      </c>
      <c r="L22" s="92"/>
      <c r="M22" s="92"/>
      <c r="N22" s="92"/>
      <c r="O22" s="92"/>
      <c r="P22" s="132">
        <v>1</v>
      </c>
      <c r="Q22" s="92"/>
    </row>
    <row r="23" spans="1:17" ht="17.25" customHeight="1" x14ac:dyDescent="0.3">
      <c r="A23" s="445"/>
      <c r="B23" s="92" t="s">
        <v>191</v>
      </c>
      <c r="C23" s="143" t="s">
        <v>192</v>
      </c>
      <c r="D23" s="164" t="s">
        <v>158</v>
      </c>
      <c r="E23" s="163" t="s">
        <v>150</v>
      </c>
      <c r="F23" s="92"/>
      <c r="G23" s="92"/>
      <c r="H23" s="92"/>
      <c r="I23" s="92"/>
      <c r="J23" s="132">
        <v>1</v>
      </c>
      <c r="K23" s="92"/>
      <c r="L23" s="92"/>
      <c r="M23" s="92"/>
      <c r="N23" s="92"/>
      <c r="O23" s="92"/>
      <c r="P23" s="92"/>
      <c r="Q23" s="92"/>
    </row>
    <row r="24" spans="1:17" ht="17.25" customHeight="1" x14ac:dyDescent="0.3">
      <c r="A24" s="445"/>
      <c r="B24" s="94" t="s">
        <v>112</v>
      </c>
      <c r="C24" s="142" t="s">
        <v>193</v>
      </c>
      <c r="D24" s="164" t="s">
        <v>158</v>
      </c>
      <c r="E24" s="163" t="s">
        <v>150</v>
      </c>
      <c r="F24" s="92"/>
      <c r="G24" s="92"/>
      <c r="H24" s="92"/>
      <c r="I24" s="132">
        <v>1</v>
      </c>
      <c r="J24" s="92"/>
      <c r="K24" s="92"/>
      <c r="L24" s="92"/>
      <c r="M24" s="92"/>
      <c r="N24" s="92"/>
      <c r="O24" s="92"/>
      <c r="P24" s="131">
        <v>1</v>
      </c>
      <c r="Q24" s="92"/>
    </row>
    <row r="25" spans="1:17" ht="17.25" customHeight="1" x14ac:dyDescent="0.3">
      <c r="A25" s="445"/>
      <c r="B25" s="92" t="s">
        <v>194</v>
      </c>
      <c r="C25" s="143" t="s">
        <v>195</v>
      </c>
      <c r="D25" s="164" t="s">
        <v>158</v>
      </c>
      <c r="E25" s="163" t="s">
        <v>150</v>
      </c>
      <c r="F25" s="92"/>
      <c r="G25" s="92"/>
      <c r="H25" s="92"/>
      <c r="I25" s="92"/>
      <c r="J25" s="92"/>
      <c r="K25" s="92"/>
      <c r="L25" s="92"/>
      <c r="M25" s="92"/>
      <c r="N25" s="92"/>
      <c r="O25" s="132">
        <v>1</v>
      </c>
      <c r="P25" s="92"/>
      <c r="Q25" s="92"/>
    </row>
    <row r="26" spans="1:17" ht="17.25" customHeight="1" x14ac:dyDescent="0.3">
      <c r="A26" s="445"/>
      <c r="B26" s="163" t="s">
        <v>196</v>
      </c>
      <c r="C26" s="157" t="s">
        <v>197</v>
      </c>
      <c r="D26" s="164" t="s">
        <v>158</v>
      </c>
      <c r="E26" s="163" t="s">
        <v>150</v>
      </c>
      <c r="F26" s="92"/>
      <c r="G26" s="92"/>
      <c r="H26" s="92"/>
      <c r="I26" s="92"/>
      <c r="J26" s="92"/>
      <c r="K26" s="132">
        <v>1</v>
      </c>
      <c r="L26" s="92"/>
      <c r="M26" s="92"/>
      <c r="N26" s="92"/>
      <c r="O26" s="92"/>
      <c r="P26" s="92"/>
      <c r="Q26" s="132">
        <v>1</v>
      </c>
    </row>
    <row r="27" spans="1:17" ht="17.25" customHeight="1" x14ac:dyDescent="0.3">
      <c r="A27" s="445"/>
      <c r="B27" s="448" t="s">
        <v>169</v>
      </c>
      <c r="C27" s="448"/>
      <c r="D27" s="176"/>
      <c r="E27" s="176"/>
      <c r="F27" s="96">
        <f>SUM(F15:F26)</f>
        <v>0</v>
      </c>
      <c r="G27" s="96">
        <f t="shared" ref="G27:Q27" si="1">SUM(G15:G26)</f>
        <v>0</v>
      </c>
      <c r="H27" s="96">
        <f t="shared" si="1"/>
        <v>1</v>
      </c>
      <c r="I27" s="96">
        <f t="shared" si="1"/>
        <v>1</v>
      </c>
      <c r="J27" s="96">
        <f t="shared" si="1"/>
        <v>1</v>
      </c>
      <c r="K27" s="96">
        <f t="shared" si="1"/>
        <v>5</v>
      </c>
      <c r="L27" s="96">
        <f t="shared" si="1"/>
        <v>0</v>
      </c>
      <c r="M27" s="96">
        <f t="shared" si="1"/>
        <v>0</v>
      </c>
      <c r="N27" s="96">
        <f t="shared" si="1"/>
        <v>3</v>
      </c>
      <c r="O27" s="96">
        <f t="shared" si="1"/>
        <v>1</v>
      </c>
      <c r="P27" s="96">
        <f t="shared" si="1"/>
        <v>4</v>
      </c>
      <c r="Q27" s="96">
        <f t="shared" si="1"/>
        <v>1</v>
      </c>
    </row>
    <row r="28" spans="1:17" ht="17.25" customHeight="1" x14ac:dyDescent="0.3">
      <c r="A28" s="445"/>
      <c r="B28" s="159" t="s">
        <v>198</v>
      </c>
      <c r="F28" s="92"/>
      <c r="G28" s="92"/>
      <c r="H28" s="92"/>
      <c r="I28" s="92"/>
      <c r="J28" s="92"/>
      <c r="K28" s="92"/>
      <c r="L28" s="92"/>
      <c r="M28" s="92"/>
      <c r="N28" s="92"/>
      <c r="O28" s="92"/>
      <c r="P28" s="92"/>
      <c r="Q28" s="92"/>
    </row>
    <row r="29" spans="1:17" ht="17.25" customHeight="1" x14ac:dyDescent="0.3">
      <c r="A29" s="445"/>
      <c r="B29" s="92" t="s">
        <v>199</v>
      </c>
      <c r="C29" s="140" t="s">
        <v>200</v>
      </c>
      <c r="D29" s="169" t="s">
        <v>141</v>
      </c>
      <c r="E29" s="169" t="s">
        <v>142</v>
      </c>
      <c r="F29" s="131">
        <v>1</v>
      </c>
      <c r="G29" s="131">
        <v>1</v>
      </c>
      <c r="H29" s="131">
        <v>1</v>
      </c>
      <c r="I29" s="131">
        <v>1</v>
      </c>
      <c r="J29" s="131">
        <v>1</v>
      </c>
      <c r="K29" s="131">
        <v>1</v>
      </c>
      <c r="L29" s="131">
        <v>1</v>
      </c>
      <c r="M29" s="131">
        <v>1</v>
      </c>
      <c r="N29" s="131">
        <v>1</v>
      </c>
      <c r="O29" s="131">
        <v>1</v>
      </c>
      <c r="P29" s="131">
        <v>1</v>
      </c>
      <c r="Q29" s="131">
        <v>1</v>
      </c>
    </row>
    <row r="30" spans="1:17" ht="17.25" customHeight="1" x14ac:dyDescent="0.3">
      <c r="A30" s="445"/>
      <c r="B30" s="127" t="s">
        <v>201</v>
      </c>
      <c r="C30" s="117" t="s">
        <v>202</v>
      </c>
      <c r="D30" s="169" t="s">
        <v>141</v>
      </c>
      <c r="E30" s="169" t="s">
        <v>142</v>
      </c>
      <c r="F30" s="92"/>
      <c r="G30" s="92"/>
      <c r="H30" s="92"/>
      <c r="I30" s="92"/>
      <c r="J30" s="92"/>
      <c r="K30" s="132">
        <v>1</v>
      </c>
      <c r="L30" s="92"/>
      <c r="M30" s="92"/>
      <c r="N30" s="92"/>
      <c r="O30" s="92"/>
      <c r="P30" s="92"/>
      <c r="Q30" s="132">
        <v>1</v>
      </c>
    </row>
    <row r="31" spans="1:17" ht="17.25" customHeight="1" x14ac:dyDescent="0.3">
      <c r="A31" s="445"/>
      <c r="B31" s="127" t="s">
        <v>203</v>
      </c>
      <c r="C31" s="115" t="s">
        <v>204</v>
      </c>
      <c r="D31" s="169" t="s">
        <v>141</v>
      </c>
      <c r="E31" s="169" t="s">
        <v>142</v>
      </c>
      <c r="F31" s="92"/>
      <c r="G31" s="131">
        <v>1</v>
      </c>
      <c r="H31" s="92"/>
      <c r="I31" s="92"/>
      <c r="J31" s="92"/>
      <c r="K31" s="92"/>
      <c r="L31" s="92"/>
      <c r="M31" s="131">
        <v>1</v>
      </c>
      <c r="N31" s="92"/>
      <c r="O31" s="92"/>
      <c r="P31" s="92"/>
      <c r="Q31" s="92"/>
    </row>
    <row r="32" spans="1:17" ht="17.25" customHeight="1" x14ac:dyDescent="0.3">
      <c r="A32" s="445"/>
      <c r="B32" s="137" t="s">
        <v>205</v>
      </c>
      <c r="C32" s="115" t="s">
        <v>206</v>
      </c>
      <c r="D32" s="169" t="s">
        <v>141</v>
      </c>
      <c r="E32" s="169" t="s">
        <v>142</v>
      </c>
      <c r="F32" s="92"/>
      <c r="G32" s="131">
        <v>1</v>
      </c>
      <c r="H32" s="92"/>
      <c r="I32" s="92"/>
      <c r="K32" s="92"/>
      <c r="L32" s="92"/>
      <c r="M32" s="131">
        <v>1</v>
      </c>
      <c r="N32" s="92"/>
      <c r="O32" s="92"/>
      <c r="P32" s="92"/>
      <c r="Q32" s="92"/>
    </row>
    <row r="33" spans="1:18" ht="17.25" customHeight="1" x14ac:dyDescent="0.3">
      <c r="A33" s="445"/>
      <c r="B33" s="127" t="s">
        <v>207</v>
      </c>
      <c r="C33" s="115" t="s">
        <v>208</v>
      </c>
      <c r="D33" s="169" t="s">
        <v>141</v>
      </c>
      <c r="E33" s="169" t="s">
        <v>142</v>
      </c>
      <c r="F33" s="92"/>
      <c r="G33" s="131">
        <v>1</v>
      </c>
      <c r="H33" s="92"/>
      <c r="I33" s="92"/>
      <c r="J33" s="92"/>
      <c r="K33" s="92"/>
      <c r="L33" s="92"/>
      <c r="M33" s="131">
        <v>1</v>
      </c>
      <c r="N33" s="92"/>
      <c r="O33" s="92"/>
      <c r="P33" s="92"/>
      <c r="Q33" s="92"/>
    </row>
    <row r="34" spans="1:18" ht="17.25" customHeight="1" x14ac:dyDescent="0.3">
      <c r="A34" s="445"/>
      <c r="B34" s="92" t="s">
        <v>209</v>
      </c>
      <c r="C34" s="115" t="s">
        <v>210</v>
      </c>
      <c r="D34" s="169" t="s">
        <v>141</v>
      </c>
      <c r="E34" s="169" t="s">
        <v>142</v>
      </c>
      <c r="F34" s="92"/>
      <c r="G34" s="92"/>
      <c r="H34" s="92"/>
      <c r="I34" s="92"/>
      <c r="J34" s="92"/>
      <c r="K34" s="92"/>
      <c r="L34" s="131">
        <v>1</v>
      </c>
      <c r="M34" s="92"/>
      <c r="N34" s="92"/>
      <c r="O34" s="92"/>
      <c r="P34" s="92"/>
      <c r="Q34" s="131">
        <v>1</v>
      </c>
    </row>
    <row r="35" spans="1:18" ht="17.25" customHeight="1" x14ac:dyDescent="0.3">
      <c r="A35" s="445"/>
      <c r="B35" s="156" t="s">
        <v>211</v>
      </c>
      <c r="C35" s="115" t="s">
        <v>212</v>
      </c>
      <c r="D35" s="164" t="s">
        <v>158</v>
      </c>
      <c r="E35" s="163" t="s">
        <v>150</v>
      </c>
      <c r="F35" s="92"/>
      <c r="G35" s="92"/>
      <c r="H35" s="92"/>
      <c r="I35" s="92"/>
      <c r="J35" s="131">
        <v>1</v>
      </c>
      <c r="K35" s="92"/>
      <c r="L35" s="92"/>
      <c r="M35" s="92"/>
      <c r="N35" s="92"/>
      <c r="O35" s="131">
        <v>1</v>
      </c>
      <c r="P35" s="92"/>
      <c r="Q35" s="92"/>
    </row>
    <row r="36" spans="1:18" ht="17.25" customHeight="1" x14ac:dyDescent="0.3">
      <c r="A36" s="445"/>
      <c r="B36" s="129" t="s">
        <v>213</v>
      </c>
      <c r="C36" s="115" t="s">
        <v>214</v>
      </c>
      <c r="D36" s="169" t="s">
        <v>215</v>
      </c>
      <c r="E36" s="169" t="s">
        <v>142</v>
      </c>
      <c r="F36" s="92"/>
      <c r="G36" s="162">
        <v>1</v>
      </c>
      <c r="H36" s="92"/>
      <c r="I36" s="92"/>
      <c r="J36" s="92"/>
      <c r="K36" s="132">
        <v>1</v>
      </c>
      <c r="L36" s="92"/>
      <c r="M36" s="92"/>
      <c r="N36" s="92"/>
      <c r="O36" s="92"/>
      <c r="P36" s="92"/>
      <c r="Q36" s="92"/>
      <c r="R36" t="s">
        <v>216</v>
      </c>
    </row>
    <row r="37" spans="1:18" ht="17.25" customHeight="1" x14ac:dyDescent="0.3">
      <c r="A37" s="445"/>
      <c r="B37" s="129" t="s">
        <v>217</v>
      </c>
      <c r="C37" s="115" t="s">
        <v>218</v>
      </c>
      <c r="D37" s="169" t="s">
        <v>215</v>
      </c>
      <c r="E37" s="169" t="s">
        <v>142</v>
      </c>
      <c r="F37" s="92"/>
      <c r="G37" s="92"/>
      <c r="H37" s="92"/>
      <c r="I37" s="92"/>
      <c r="J37" s="92"/>
      <c r="K37" s="92"/>
      <c r="L37" s="92"/>
      <c r="M37" s="92"/>
      <c r="N37" s="132">
        <v>1</v>
      </c>
      <c r="O37" s="92"/>
      <c r="P37" s="92"/>
      <c r="Q37" s="92"/>
      <c r="R37" t="s">
        <v>216</v>
      </c>
    </row>
    <row r="38" spans="1:18" ht="17.25" customHeight="1" x14ac:dyDescent="0.3">
      <c r="A38" s="445"/>
      <c r="B38" s="154" t="s">
        <v>219</v>
      </c>
      <c r="C38" s="115" t="s">
        <v>220</v>
      </c>
      <c r="D38" s="168" t="s">
        <v>221</v>
      </c>
      <c r="E38" s="169" t="s">
        <v>142</v>
      </c>
      <c r="F38" s="92"/>
      <c r="G38" s="132">
        <v>1</v>
      </c>
      <c r="H38" s="92"/>
      <c r="I38" s="92"/>
      <c r="J38" s="92"/>
      <c r="K38" s="92"/>
      <c r="L38" s="92"/>
      <c r="M38" s="92"/>
      <c r="N38" s="132">
        <v>1</v>
      </c>
      <c r="O38" s="92"/>
      <c r="P38" s="92"/>
      <c r="Q38" s="92"/>
    </row>
    <row r="39" spans="1:18" ht="17.25" customHeight="1" x14ac:dyDescent="0.3">
      <c r="A39" s="445"/>
      <c r="B39" s="154" t="s">
        <v>222</v>
      </c>
      <c r="C39" s="115" t="s">
        <v>223</v>
      </c>
      <c r="D39" s="169" t="s">
        <v>215</v>
      </c>
      <c r="E39" s="169" t="s">
        <v>142</v>
      </c>
      <c r="F39" s="92"/>
      <c r="G39" s="132">
        <v>1</v>
      </c>
      <c r="H39" s="92"/>
      <c r="I39" s="92"/>
      <c r="J39" s="92"/>
      <c r="K39" s="92"/>
      <c r="L39" s="132">
        <v>1</v>
      </c>
      <c r="M39" s="92"/>
      <c r="N39" s="92"/>
      <c r="O39" s="92"/>
      <c r="P39" s="92"/>
      <c r="Q39" s="92"/>
    </row>
    <row r="40" spans="1:18" ht="17.25" customHeight="1" x14ac:dyDescent="0.3">
      <c r="A40" s="445"/>
      <c r="B40" s="129" t="s">
        <v>224</v>
      </c>
      <c r="C40" s="115"/>
      <c r="D40" s="169"/>
      <c r="E40" s="169"/>
      <c r="F40" s="92"/>
      <c r="G40" s="92"/>
      <c r="H40" s="92"/>
      <c r="I40" s="92"/>
      <c r="J40" s="92"/>
      <c r="K40" s="92"/>
      <c r="L40" s="196"/>
      <c r="M40" s="92"/>
      <c r="N40" s="92"/>
      <c r="O40" s="92"/>
      <c r="P40" s="92"/>
      <c r="Q40" s="131">
        <v>1</v>
      </c>
    </row>
    <row r="41" spans="1:18" ht="17.25" customHeight="1" x14ac:dyDescent="0.3">
      <c r="A41" s="445"/>
      <c r="B41" s="95" t="s">
        <v>225</v>
      </c>
      <c r="C41" s="147"/>
      <c r="D41" s="178"/>
      <c r="E41" s="178"/>
      <c r="F41" s="92"/>
      <c r="G41" s="92"/>
      <c r="H41" s="92"/>
      <c r="I41" s="92"/>
      <c r="J41" s="92"/>
      <c r="K41" s="92"/>
      <c r="L41" s="92"/>
      <c r="M41" s="92"/>
      <c r="N41" s="92"/>
      <c r="O41" s="92"/>
      <c r="P41" s="92"/>
      <c r="Q41" s="92"/>
    </row>
    <row r="42" spans="1:18" ht="17.25" customHeight="1" x14ac:dyDescent="0.3">
      <c r="A42" s="445"/>
      <c r="B42" s="195" t="s">
        <v>226</v>
      </c>
      <c r="C42" s="160" t="s">
        <v>227</v>
      </c>
      <c r="D42" s="169" t="s">
        <v>215</v>
      </c>
      <c r="E42" s="169" t="s">
        <v>142</v>
      </c>
      <c r="F42" s="92"/>
      <c r="G42" s="132">
        <v>1</v>
      </c>
      <c r="H42" s="92"/>
      <c r="I42" s="92"/>
      <c r="J42" s="92"/>
      <c r="K42" s="92"/>
      <c r="L42" s="92"/>
      <c r="M42" s="92"/>
      <c r="N42" s="132">
        <v>1</v>
      </c>
      <c r="O42" s="92"/>
      <c r="P42" s="92"/>
      <c r="Q42" s="92"/>
    </row>
    <row r="43" spans="1:18" ht="17.25" customHeight="1" x14ac:dyDescent="0.3">
      <c r="A43" s="445"/>
      <c r="B43" s="127" t="s">
        <v>228</v>
      </c>
      <c r="C43" s="140" t="s">
        <v>229</v>
      </c>
      <c r="D43" s="169" t="s">
        <v>215</v>
      </c>
      <c r="E43" s="169" t="s">
        <v>142</v>
      </c>
      <c r="F43" s="92"/>
      <c r="G43" s="132">
        <v>1</v>
      </c>
      <c r="H43" s="92"/>
      <c r="I43" s="92"/>
      <c r="J43" s="92"/>
      <c r="K43" s="92"/>
      <c r="L43" s="92"/>
      <c r="M43" s="92"/>
      <c r="N43" s="132">
        <v>1</v>
      </c>
      <c r="O43" s="92"/>
      <c r="P43" s="92"/>
      <c r="Q43" s="92"/>
    </row>
    <row r="44" spans="1:18" ht="17.25" customHeight="1" x14ac:dyDescent="0.3">
      <c r="A44" s="445"/>
      <c r="B44" s="127" t="s">
        <v>230</v>
      </c>
      <c r="C44" s="160" t="s">
        <v>231</v>
      </c>
      <c r="D44" s="169" t="s">
        <v>215</v>
      </c>
      <c r="E44" s="169" t="s">
        <v>142</v>
      </c>
      <c r="F44" s="92"/>
      <c r="G44" s="132">
        <v>1</v>
      </c>
      <c r="H44" s="92"/>
      <c r="I44" s="92"/>
      <c r="J44" s="92"/>
      <c r="K44" s="92"/>
      <c r="L44" s="92"/>
      <c r="M44" s="92"/>
      <c r="N44" s="132">
        <v>1</v>
      </c>
      <c r="O44" s="92"/>
      <c r="P44" s="92"/>
      <c r="Q44" s="92"/>
    </row>
    <row r="45" spans="1:18" ht="17.25" customHeight="1" x14ac:dyDescent="0.3">
      <c r="A45" s="445"/>
      <c r="B45" s="95" t="s">
        <v>232</v>
      </c>
      <c r="C45" s="138"/>
      <c r="D45" s="180"/>
      <c r="E45" s="180"/>
      <c r="F45" s="92"/>
      <c r="G45" s="92"/>
      <c r="H45" s="92"/>
      <c r="I45" s="92"/>
      <c r="J45" s="92"/>
      <c r="K45" s="92"/>
      <c r="L45" s="92"/>
      <c r="M45" s="92"/>
      <c r="N45" s="92"/>
      <c r="O45" s="92"/>
      <c r="P45" s="92"/>
      <c r="Q45" s="92"/>
    </row>
    <row r="46" spans="1:18" ht="17.25" customHeight="1" x14ac:dyDescent="0.3">
      <c r="A46" s="445"/>
      <c r="B46" s="163" t="s">
        <v>233</v>
      </c>
      <c r="C46" s="144" t="s">
        <v>234</v>
      </c>
      <c r="D46" s="168" t="s">
        <v>235</v>
      </c>
      <c r="E46" s="169" t="s">
        <v>142</v>
      </c>
      <c r="F46" s="132">
        <v>1</v>
      </c>
      <c r="G46" s="132">
        <v>1</v>
      </c>
      <c r="H46" s="132">
        <v>1</v>
      </c>
      <c r="I46" s="132">
        <v>1</v>
      </c>
      <c r="J46" s="132">
        <v>1</v>
      </c>
      <c r="K46" s="132">
        <v>1</v>
      </c>
      <c r="L46" s="132">
        <v>1</v>
      </c>
      <c r="M46" s="132">
        <v>1</v>
      </c>
      <c r="N46" s="132">
        <v>1</v>
      </c>
      <c r="O46" s="132">
        <v>1</v>
      </c>
      <c r="P46" s="132">
        <v>1</v>
      </c>
      <c r="Q46" s="132">
        <v>1</v>
      </c>
    </row>
    <row r="47" spans="1:18" ht="17.25" customHeight="1" x14ac:dyDescent="0.3">
      <c r="A47" s="445"/>
      <c r="B47" s="191" t="s">
        <v>236</v>
      </c>
      <c r="C47" s="160" t="s">
        <v>237</v>
      </c>
      <c r="D47" s="164" t="s">
        <v>158</v>
      </c>
      <c r="E47" s="163" t="s">
        <v>150</v>
      </c>
      <c r="F47" s="92"/>
      <c r="G47" s="92"/>
      <c r="H47" s="92"/>
      <c r="I47" s="92"/>
      <c r="J47" s="92"/>
      <c r="K47" s="92"/>
      <c r="L47" s="92"/>
      <c r="M47" s="92"/>
      <c r="N47" s="92"/>
      <c r="O47" s="92"/>
      <c r="P47" s="92"/>
      <c r="Q47" s="131">
        <v>1</v>
      </c>
    </row>
    <row r="48" spans="1:18" ht="17.25" customHeight="1" x14ac:dyDescent="0.3">
      <c r="A48" s="445"/>
      <c r="B48" s="128" t="s">
        <v>238</v>
      </c>
      <c r="C48" s="181" t="s">
        <v>239</v>
      </c>
      <c r="D48" s="164" t="s">
        <v>158</v>
      </c>
      <c r="E48" s="163" t="s">
        <v>150</v>
      </c>
      <c r="F48" s="92"/>
      <c r="G48" s="92"/>
      <c r="H48" s="92"/>
      <c r="I48" s="92"/>
      <c r="J48" s="92"/>
      <c r="K48" s="92"/>
      <c r="L48" s="92"/>
      <c r="M48" s="92"/>
      <c r="N48" s="131">
        <v>1</v>
      </c>
      <c r="O48" s="92"/>
      <c r="P48" s="92"/>
      <c r="Q48" s="92"/>
    </row>
    <row r="49" spans="1:17" ht="17.25" customHeight="1" x14ac:dyDescent="0.3">
      <c r="A49" s="443"/>
      <c r="B49" s="92" t="s">
        <v>240</v>
      </c>
      <c r="C49" s="140" t="s">
        <v>241</v>
      </c>
      <c r="D49" s="164" t="s">
        <v>158</v>
      </c>
      <c r="E49" s="163" t="s">
        <v>150</v>
      </c>
      <c r="F49" s="92"/>
      <c r="G49" s="92"/>
      <c r="H49" s="92"/>
      <c r="I49" s="92"/>
      <c r="J49" s="92"/>
      <c r="K49" s="92"/>
      <c r="L49" s="131">
        <v>1</v>
      </c>
      <c r="M49" s="92"/>
      <c r="N49" s="92"/>
      <c r="O49" s="92"/>
      <c r="P49" s="92"/>
      <c r="Q49" s="92"/>
    </row>
    <row r="50" spans="1:17" ht="17.25" customHeight="1" x14ac:dyDescent="0.3">
      <c r="A50" s="445"/>
      <c r="B50" s="449" t="s">
        <v>242</v>
      </c>
      <c r="C50" s="450"/>
      <c r="D50" s="164" t="s">
        <v>158</v>
      </c>
      <c r="E50" s="163" t="s">
        <v>150</v>
      </c>
      <c r="F50" s="92"/>
      <c r="G50" s="92"/>
      <c r="H50" s="92"/>
      <c r="I50" s="92"/>
      <c r="J50" s="92"/>
      <c r="K50" s="92"/>
      <c r="L50" s="92"/>
      <c r="M50" s="92"/>
      <c r="N50" s="92"/>
      <c r="O50" s="92"/>
      <c r="P50" s="92"/>
      <c r="Q50" s="92"/>
    </row>
    <row r="51" spans="1:17" ht="17.25" customHeight="1" x14ac:dyDescent="0.3">
      <c r="A51" s="445"/>
      <c r="B51" s="128" t="s">
        <v>243</v>
      </c>
      <c r="C51" s="115" t="s">
        <v>244</v>
      </c>
      <c r="D51" s="164" t="s">
        <v>158</v>
      </c>
      <c r="E51" s="163" t="s">
        <v>150</v>
      </c>
      <c r="F51" s="92"/>
      <c r="G51" s="92"/>
      <c r="H51" s="131">
        <v>1</v>
      </c>
      <c r="I51" s="92"/>
      <c r="J51" s="92"/>
      <c r="K51" s="92"/>
      <c r="L51" s="92"/>
      <c r="M51" s="131">
        <v>1</v>
      </c>
      <c r="N51" s="92"/>
      <c r="O51" s="92"/>
      <c r="P51" s="92"/>
      <c r="Q51" s="92"/>
    </row>
    <row r="52" spans="1:17" ht="17.25" customHeight="1" x14ac:dyDescent="0.3">
      <c r="A52" s="445"/>
      <c r="B52" s="92" t="s">
        <v>245</v>
      </c>
      <c r="C52" s="116" t="s">
        <v>246</v>
      </c>
      <c r="D52" s="164" t="s">
        <v>158</v>
      </c>
      <c r="E52" s="163" t="s">
        <v>150</v>
      </c>
      <c r="F52" s="92"/>
      <c r="G52" s="92"/>
      <c r="H52" s="131">
        <v>1</v>
      </c>
      <c r="I52" s="92"/>
      <c r="J52" s="92"/>
      <c r="K52" s="92"/>
      <c r="L52" s="92"/>
      <c r="M52" s="92"/>
      <c r="N52" s="92"/>
      <c r="O52" s="92"/>
      <c r="P52" s="92"/>
      <c r="Q52" s="92"/>
    </row>
    <row r="53" spans="1:17" ht="17.25" customHeight="1" x14ac:dyDescent="0.3">
      <c r="A53" s="445"/>
      <c r="B53" s="92" t="s">
        <v>247</v>
      </c>
      <c r="C53" s="160" t="s">
        <v>248</v>
      </c>
      <c r="D53" s="181" t="s">
        <v>249</v>
      </c>
      <c r="E53" s="181" t="s">
        <v>250</v>
      </c>
      <c r="F53" s="92"/>
      <c r="G53" s="92"/>
      <c r="H53" s="131">
        <v>1</v>
      </c>
      <c r="I53" s="92"/>
      <c r="J53" s="92"/>
      <c r="K53" s="92"/>
      <c r="L53" s="92"/>
      <c r="M53" s="92"/>
      <c r="N53" s="92"/>
      <c r="O53" s="131">
        <v>1</v>
      </c>
      <c r="P53" s="92"/>
      <c r="Q53" s="92"/>
    </row>
    <row r="54" spans="1:17" ht="17.25" customHeight="1" x14ac:dyDescent="0.3">
      <c r="A54" s="445"/>
      <c r="B54" s="92" t="s">
        <v>251</v>
      </c>
      <c r="C54" s="143" t="s">
        <v>252</v>
      </c>
      <c r="D54" s="169" t="s">
        <v>141</v>
      </c>
      <c r="E54" s="169" t="s">
        <v>142</v>
      </c>
      <c r="F54" s="92"/>
      <c r="G54" s="131">
        <v>1</v>
      </c>
      <c r="H54" s="92"/>
      <c r="I54" s="92"/>
      <c r="J54" s="131">
        <v>1</v>
      </c>
      <c r="K54" s="92"/>
      <c r="L54" s="92"/>
      <c r="M54" s="92"/>
      <c r="N54" s="131">
        <v>1</v>
      </c>
      <c r="O54" s="92"/>
      <c r="P54" s="92"/>
      <c r="Q54" s="92"/>
    </row>
    <row r="55" spans="1:17" ht="17.25" customHeight="1" x14ac:dyDescent="0.3">
      <c r="A55" s="445"/>
      <c r="B55" s="92" t="s">
        <v>253</v>
      </c>
      <c r="C55" s="146" t="s">
        <v>254</v>
      </c>
      <c r="D55" s="184" t="s">
        <v>255</v>
      </c>
      <c r="E55" s="166" t="s">
        <v>256</v>
      </c>
      <c r="F55" s="92"/>
      <c r="G55" s="92"/>
      <c r="H55" s="92"/>
      <c r="I55" s="92"/>
      <c r="J55" s="92"/>
      <c r="K55" s="92"/>
      <c r="L55" s="131">
        <v>1</v>
      </c>
      <c r="M55" s="92"/>
      <c r="N55" s="92"/>
      <c r="O55" s="92"/>
      <c r="P55" s="92"/>
      <c r="Q55" s="92"/>
    </row>
    <row r="56" spans="1:17" ht="17.25" customHeight="1" x14ac:dyDescent="0.3">
      <c r="A56" s="443"/>
      <c r="B56" s="92" t="s">
        <v>257</v>
      </c>
      <c r="C56" s="139" t="s">
        <v>258</v>
      </c>
      <c r="D56" s="164" t="s">
        <v>158</v>
      </c>
      <c r="E56" s="163" t="s">
        <v>150</v>
      </c>
      <c r="F56" s="92"/>
      <c r="G56" s="92"/>
      <c r="H56" s="131">
        <v>1</v>
      </c>
      <c r="I56" s="92"/>
      <c r="J56" s="92"/>
      <c r="K56" s="92"/>
      <c r="L56" s="92"/>
      <c r="M56" s="92"/>
      <c r="N56" s="131">
        <v>1</v>
      </c>
      <c r="O56" s="92"/>
      <c r="P56" s="92"/>
      <c r="Q56" s="92"/>
    </row>
    <row r="57" spans="1:17" ht="17.25" customHeight="1" x14ac:dyDescent="0.3">
      <c r="A57" s="442" t="s">
        <v>259</v>
      </c>
      <c r="B57" s="128" t="s">
        <v>260</v>
      </c>
      <c r="C57" s="144" t="s">
        <v>261</v>
      </c>
      <c r="D57" s="164" t="s">
        <v>158</v>
      </c>
      <c r="E57" s="163" t="s">
        <v>150</v>
      </c>
      <c r="F57" s="92"/>
      <c r="G57" s="92"/>
      <c r="H57" s="92"/>
      <c r="I57" s="155">
        <v>1</v>
      </c>
      <c r="J57" s="92"/>
      <c r="K57" s="92"/>
      <c r="L57" s="92"/>
      <c r="M57" s="92"/>
      <c r="N57" s="92"/>
      <c r="O57" s="92"/>
      <c r="P57" s="92"/>
      <c r="Q57" s="92"/>
    </row>
    <row r="58" spans="1:17" ht="17.25" customHeight="1" x14ac:dyDescent="0.3">
      <c r="A58" s="445"/>
      <c r="B58" s="92" t="s">
        <v>262</v>
      </c>
      <c r="C58" s="140" t="s">
        <v>263</v>
      </c>
      <c r="D58" s="182" t="s">
        <v>264</v>
      </c>
      <c r="E58" s="182" t="s">
        <v>250</v>
      </c>
      <c r="F58" s="92"/>
      <c r="G58" s="92"/>
      <c r="H58" s="92"/>
      <c r="I58" s="92"/>
      <c r="J58" s="92"/>
      <c r="K58" s="92"/>
      <c r="L58" s="155">
        <v>1</v>
      </c>
      <c r="M58" s="92"/>
      <c r="N58" s="92"/>
      <c r="O58" s="92"/>
      <c r="P58" s="92"/>
      <c r="Q58" s="92"/>
    </row>
    <row r="59" spans="1:17" ht="17.25" customHeight="1" x14ac:dyDescent="0.3">
      <c r="A59" s="445"/>
      <c r="B59" s="92" t="s">
        <v>265</v>
      </c>
      <c r="C59" s="142" t="s">
        <v>266</v>
      </c>
      <c r="D59" s="181" t="s">
        <v>141</v>
      </c>
      <c r="E59" s="181" t="s">
        <v>267</v>
      </c>
      <c r="F59" s="92"/>
      <c r="G59" s="92"/>
      <c r="H59" s="92"/>
      <c r="I59" s="92"/>
      <c r="J59" s="92"/>
      <c r="K59" s="92"/>
      <c r="L59" s="92"/>
      <c r="M59" s="131">
        <v>1</v>
      </c>
      <c r="N59" s="92"/>
      <c r="O59" s="92"/>
      <c r="P59" s="92"/>
      <c r="Q59" s="92"/>
    </row>
    <row r="60" spans="1:17" ht="17.25" customHeight="1" x14ac:dyDescent="0.3">
      <c r="A60" s="443"/>
      <c r="B60" s="92" t="s">
        <v>268</v>
      </c>
      <c r="C60" s="140" t="s">
        <v>269</v>
      </c>
      <c r="D60" s="181" t="s">
        <v>141</v>
      </c>
      <c r="E60" s="181" t="s">
        <v>270</v>
      </c>
      <c r="F60" s="92"/>
      <c r="G60" s="92"/>
      <c r="H60" s="92"/>
      <c r="I60" s="131">
        <v>1</v>
      </c>
      <c r="J60" s="92"/>
      <c r="K60" s="92"/>
      <c r="L60" s="92"/>
      <c r="M60" s="92"/>
      <c r="N60" s="92"/>
      <c r="O60" s="92"/>
      <c r="P60" s="92"/>
      <c r="Q60" s="92"/>
    </row>
    <row r="61" spans="1:17" ht="46.5" customHeight="1" x14ac:dyDescent="0.3">
      <c r="A61" s="442" t="s">
        <v>271</v>
      </c>
      <c r="B61" s="94" t="s">
        <v>272</v>
      </c>
      <c r="C61" s="451" t="s">
        <v>273</v>
      </c>
      <c r="D61" s="454" t="s">
        <v>274</v>
      </c>
      <c r="E61" s="454" t="s">
        <v>275</v>
      </c>
      <c r="F61" s="92"/>
      <c r="G61" s="92"/>
      <c r="I61" s="131">
        <v>1</v>
      </c>
      <c r="J61" s="92"/>
      <c r="K61" s="92"/>
      <c r="L61" s="92"/>
      <c r="M61" s="92"/>
      <c r="N61" s="92"/>
      <c r="O61" s="92"/>
      <c r="P61" s="92"/>
      <c r="Q61" s="92"/>
    </row>
    <row r="62" spans="1:17" ht="11.25" customHeight="1" x14ac:dyDescent="0.3">
      <c r="A62" s="445"/>
      <c r="B62" s="95" t="s">
        <v>276</v>
      </c>
      <c r="C62" s="452"/>
      <c r="D62" s="455"/>
      <c r="E62" s="455"/>
      <c r="F62" s="92"/>
      <c r="G62" s="92"/>
      <c r="H62" s="92"/>
      <c r="I62" s="92"/>
      <c r="J62" s="92"/>
      <c r="K62" s="92"/>
      <c r="L62" s="92"/>
      <c r="M62" s="92"/>
      <c r="N62" s="92"/>
      <c r="O62" s="92"/>
      <c r="P62" s="92"/>
      <c r="Q62" s="131">
        <v>1</v>
      </c>
    </row>
    <row r="63" spans="1:17" ht="18.75" customHeight="1" x14ac:dyDescent="0.3">
      <c r="A63" s="443"/>
      <c r="B63" s="127" t="s">
        <v>277</v>
      </c>
      <c r="C63" s="453"/>
      <c r="D63" s="456"/>
      <c r="E63" s="456"/>
      <c r="F63" s="92"/>
      <c r="G63" s="92"/>
      <c r="H63" s="131">
        <v>1</v>
      </c>
      <c r="I63" s="92"/>
      <c r="J63" s="92"/>
      <c r="K63" s="92"/>
      <c r="L63" s="92"/>
      <c r="M63" s="92"/>
      <c r="N63" s="92"/>
      <c r="O63" s="92"/>
      <c r="P63" s="92"/>
      <c r="Q63" s="131">
        <v>1</v>
      </c>
    </row>
    <row r="64" spans="1:17" ht="42" customHeight="1" x14ac:dyDescent="0.3">
      <c r="A64" s="442" t="s">
        <v>278</v>
      </c>
      <c r="B64" s="93" t="s">
        <v>279</v>
      </c>
      <c r="C64" s="116"/>
      <c r="D64" s="185"/>
      <c r="E64" s="185"/>
      <c r="F64" s="92"/>
      <c r="G64" s="92"/>
      <c r="H64" s="92"/>
      <c r="I64" s="92"/>
      <c r="J64" s="92"/>
      <c r="K64" s="92"/>
      <c r="L64" s="92"/>
      <c r="M64" s="92"/>
      <c r="N64" s="92"/>
      <c r="O64" s="92"/>
      <c r="P64" s="92"/>
      <c r="Q64" s="92"/>
    </row>
    <row r="65" spans="1:17" ht="53.25" customHeight="1" x14ac:dyDescent="0.3">
      <c r="A65" s="443"/>
      <c r="B65" s="128" t="s">
        <v>280</v>
      </c>
      <c r="C65" s="116" t="s">
        <v>281</v>
      </c>
      <c r="D65" s="181" t="s">
        <v>141</v>
      </c>
      <c r="E65" s="179" t="s">
        <v>282</v>
      </c>
      <c r="F65" s="92"/>
      <c r="G65" s="92"/>
      <c r="H65" s="92"/>
      <c r="I65" s="92"/>
      <c r="J65" s="92"/>
      <c r="K65" s="92"/>
      <c r="L65" s="92"/>
      <c r="M65" s="131">
        <v>1</v>
      </c>
      <c r="N65" s="92"/>
      <c r="O65" s="92"/>
      <c r="P65" s="92"/>
      <c r="Q65" s="92"/>
    </row>
    <row r="66" spans="1:17" ht="116.25" customHeight="1" x14ac:dyDescent="0.3">
      <c r="A66" s="121" t="s">
        <v>283</v>
      </c>
      <c r="B66" s="92" t="s">
        <v>284</v>
      </c>
      <c r="C66" s="116" t="s">
        <v>285</v>
      </c>
      <c r="D66" s="185" t="s">
        <v>286</v>
      </c>
      <c r="E66" s="185"/>
      <c r="F66" s="92"/>
      <c r="G66" s="92"/>
      <c r="H66" s="92"/>
      <c r="I66" s="92"/>
      <c r="J66" s="92"/>
      <c r="K66" s="92"/>
      <c r="L66" s="92"/>
      <c r="M66" s="92"/>
      <c r="N66" s="92"/>
      <c r="O66" s="92"/>
      <c r="P66" s="131">
        <v>1</v>
      </c>
      <c r="Q66" s="92"/>
    </row>
    <row r="67" spans="1:17" ht="17.25" customHeight="1" x14ac:dyDescent="0.3">
      <c r="A67" s="121"/>
      <c r="B67" s="92" t="s">
        <v>287</v>
      </c>
      <c r="C67" s="116" t="s">
        <v>288</v>
      </c>
      <c r="D67" s="179" t="s">
        <v>289</v>
      </c>
      <c r="E67" s="181" t="s">
        <v>270</v>
      </c>
      <c r="F67" s="161"/>
      <c r="G67" s="131">
        <v>1</v>
      </c>
      <c r="H67" s="131">
        <v>1</v>
      </c>
      <c r="I67" s="131">
        <v>1</v>
      </c>
      <c r="J67" s="131">
        <v>1</v>
      </c>
      <c r="K67" s="131">
        <v>1</v>
      </c>
      <c r="L67" s="131">
        <v>1</v>
      </c>
      <c r="M67" s="131">
        <v>1</v>
      </c>
      <c r="N67" s="131">
        <v>1</v>
      </c>
      <c r="O67" s="131">
        <v>1</v>
      </c>
      <c r="P67" s="131">
        <v>1</v>
      </c>
      <c r="Q67" s="131">
        <v>1</v>
      </c>
    </row>
    <row r="68" spans="1:17" ht="99.75" customHeight="1" x14ac:dyDescent="0.3">
      <c r="A68" s="121"/>
      <c r="B68" s="92" t="s">
        <v>290</v>
      </c>
      <c r="C68" s="116" t="s">
        <v>291</v>
      </c>
      <c r="D68" s="185"/>
      <c r="E68" s="185"/>
      <c r="F68" s="92"/>
      <c r="G68" s="92"/>
      <c r="H68" s="92"/>
      <c r="I68" s="92"/>
      <c r="J68" s="92"/>
      <c r="K68" s="92"/>
      <c r="L68" s="92"/>
      <c r="M68" s="92"/>
      <c r="N68" s="92"/>
      <c r="O68" s="92"/>
      <c r="P68" s="131">
        <v>1</v>
      </c>
      <c r="Q68" s="92"/>
    </row>
    <row r="69" spans="1:17" ht="85.5" customHeight="1" x14ac:dyDescent="0.3">
      <c r="A69" s="121" t="s">
        <v>292</v>
      </c>
      <c r="B69" s="92" t="s">
        <v>102</v>
      </c>
      <c r="C69" s="116" t="s">
        <v>119</v>
      </c>
      <c r="D69" s="185"/>
      <c r="E69" s="185"/>
      <c r="F69" s="92"/>
      <c r="H69" s="92"/>
      <c r="I69" s="92"/>
      <c r="J69" s="92"/>
      <c r="K69" s="92"/>
      <c r="L69" s="92"/>
      <c r="M69" s="131">
        <v>1</v>
      </c>
      <c r="N69" s="92"/>
      <c r="O69" s="92"/>
      <c r="P69" s="92"/>
      <c r="Q69" s="92"/>
    </row>
    <row r="70" spans="1:17" ht="17.25" customHeight="1" x14ac:dyDescent="0.3">
      <c r="A70" s="122"/>
      <c r="B70" s="94" t="s">
        <v>293</v>
      </c>
      <c r="C70" s="116"/>
      <c r="D70" s="185"/>
      <c r="E70" s="185"/>
      <c r="F70" s="92"/>
      <c r="G70" s="92"/>
      <c r="H70" s="92"/>
      <c r="I70" s="92"/>
      <c r="J70" s="92"/>
      <c r="K70" s="92"/>
      <c r="L70" s="92"/>
      <c r="M70" s="131">
        <v>1</v>
      </c>
      <c r="N70" s="92"/>
      <c r="O70" s="92"/>
      <c r="P70" s="92"/>
      <c r="Q70" s="92"/>
    </row>
    <row r="73" spans="1:17" ht="17.25" customHeight="1" x14ac:dyDescent="0.3">
      <c r="A73" s="122" t="s">
        <v>294</v>
      </c>
      <c r="B73" s="92"/>
      <c r="C73" s="116"/>
      <c r="D73" s="185"/>
      <c r="E73" s="185"/>
      <c r="F73" s="92"/>
      <c r="G73" s="92"/>
      <c r="H73" s="92"/>
      <c r="I73" s="92"/>
      <c r="J73" s="92"/>
      <c r="K73" s="92"/>
      <c r="L73" s="92"/>
      <c r="M73" s="92"/>
      <c r="N73" s="92"/>
      <c r="O73" s="92"/>
      <c r="P73" s="92"/>
      <c r="Q73" s="92"/>
    </row>
    <row r="74" spans="1:17" ht="17.25" customHeight="1" x14ac:dyDescent="0.3">
      <c r="A74" s="122" t="s">
        <v>295</v>
      </c>
      <c r="B74" s="92"/>
      <c r="C74" s="116"/>
      <c r="D74" s="185"/>
      <c r="E74" s="185"/>
      <c r="F74" s="92"/>
      <c r="G74" s="92"/>
      <c r="H74" s="92"/>
      <c r="I74" s="92"/>
      <c r="J74" s="92"/>
      <c r="K74" s="92"/>
      <c r="L74" s="92"/>
      <c r="M74" s="92"/>
      <c r="N74" s="92"/>
      <c r="O74" s="92"/>
      <c r="P74" s="92"/>
      <c r="Q74" s="92"/>
    </row>
    <row r="75" spans="1:17" ht="17.25" customHeight="1" x14ac:dyDescent="0.3">
      <c r="A75" s="122" t="s">
        <v>296</v>
      </c>
      <c r="B75" s="92"/>
      <c r="C75" s="116"/>
      <c r="D75" s="185"/>
      <c r="E75" s="185"/>
      <c r="F75" s="92"/>
      <c r="G75" s="92"/>
      <c r="H75" s="92"/>
      <c r="I75" s="92"/>
      <c r="J75" s="92"/>
      <c r="K75" s="92"/>
      <c r="L75" s="92"/>
      <c r="M75" s="92"/>
      <c r="N75" s="92"/>
      <c r="O75" s="92"/>
      <c r="P75" s="92"/>
      <c r="Q75" s="92"/>
    </row>
    <row r="76" spans="1:17" ht="17.25" customHeight="1" x14ac:dyDescent="0.3">
      <c r="A76" s="124"/>
    </row>
    <row r="79" spans="1:17" ht="17.25" customHeight="1" x14ac:dyDescent="0.3">
      <c r="B79" s="135"/>
      <c r="C79" s="117" t="s">
        <v>297</v>
      </c>
      <c r="D79" s="186"/>
      <c r="E79" s="186"/>
    </row>
    <row r="96" spans="1:15" ht="17.25" customHeight="1" x14ac:dyDescent="0.3">
      <c r="A96" s="126" t="s">
        <v>24</v>
      </c>
      <c r="B96" s="103"/>
      <c r="C96" s="148"/>
      <c r="D96" s="187"/>
      <c r="E96" s="187"/>
      <c r="F96" s="107"/>
      <c r="G96" s="105" t="s">
        <v>74</v>
      </c>
      <c r="H96" s="108" t="s">
        <v>76</v>
      </c>
      <c r="I96" s="108"/>
      <c r="J96" s="110" t="s">
        <v>81</v>
      </c>
      <c r="K96" s="111"/>
      <c r="L96" s="112" t="s">
        <v>85</v>
      </c>
      <c r="M96" s="113"/>
      <c r="N96" s="101" t="s">
        <v>101</v>
      </c>
      <c r="O96" s="102"/>
    </row>
    <row r="97" spans="1:15" ht="17.25" customHeight="1" x14ac:dyDescent="0.3">
      <c r="A97" s="419" t="s">
        <v>26</v>
      </c>
      <c r="B97" s="438" t="s">
        <v>27</v>
      </c>
      <c r="C97" s="149"/>
      <c r="D97" s="188"/>
      <c r="E97" s="188"/>
      <c r="F97" s="428" t="s">
        <v>66</v>
      </c>
      <c r="G97" s="439" t="s">
        <v>75</v>
      </c>
      <c r="H97" s="435" t="s">
        <v>77</v>
      </c>
      <c r="I97" s="441" t="s">
        <v>78</v>
      </c>
      <c r="J97" s="430" t="s">
        <v>82</v>
      </c>
      <c r="K97" s="432" t="s">
        <v>83</v>
      </c>
      <c r="L97" s="385" t="s">
        <v>86</v>
      </c>
      <c r="M97" s="21"/>
      <c r="N97" s="387" t="s">
        <v>102</v>
      </c>
      <c r="O97" s="23"/>
    </row>
    <row r="98" spans="1:15" ht="17.25" customHeight="1" x14ac:dyDescent="0.3">
      <c r="A98" s="420"/>
      <c r="B98" s="438"/>
      <c r="C98" s="150"/>
      <c r="D98" s="189"/>
      <c r="E98" s="189"/>
      <c r="F98" s="429"/>
      <c r="G98" s="440"/>
      <c r="H98" s="435"/>
      <c r="I98" s="441"/>
      <c r="J98" s="431"/>
      <c r="K98" s="433"/>
      <c r="L98" s="386"/>
      <c r="M98" s="22"/>
      <c r="N98" s="388"/>
      <c r="O98" s="24"/>
    </row>
    <row r="99" spans="1:15" ht="17.25" customHeight="1" x14ac:dyDescent="0.3">
      <c r="A99" s="426" t="s">
        <v>29</v>
      </c>
      <c r="B99" s="438"/>
      <c r="C99" s="149"/>
      <c r="D99" s="189"/>
      <c r="E99" s="189"/>
      <c r="F99" s="429"/>
      <c r="G99" s="106"/>
      <c r="H99" s="435" t="s">
        <v>79</v>
      </c>
      <c r="I99" s="436" t="s">
        <v>80</v>
      </c>
      <c r="J99" s="430" t="s">
        <v>118</v>
      </c>
      <c r="K99" s="433"/>
      <c r="L99" s="385" t="s">
        <v>87</v>
      </c>
      <c r="M99" s="21"/>
      <c r="N99" s="387" t="s">
        <v>119</v>
      </c>
      <c r="O99" s="23"/>
    </row>
    <row r="100" spans="1:15" ht="17.25" customHeight="1" x14ac:dyDescent="0.3">
      <c r="A100" s="426"/>
      <c r="B100" s="438"/>
      <c r="C100" s="151"/>
      <c r="D100" s="189"/>
      <c r="E100" s="189"/>
      <c r="F100" s="429"/>
      <c r="G100" s="106"/>
      <c r="H100" s="435"/>
      <c r="I100" s="436"/>
      <c r="J100" s="437"/>
      <c r="K100" s="434"/>
      <c r="L100" s="386"/>
      <c r="M100" s="22"/>
      <c r="N100" s="388"/>
      <c r="O100" s="24"/>
    </row>
    <row r="101" spans="1:15" ht="17.25" customHeight="1" x14ac:dyDescent="0.3">
      <c r="A101" s="426" t="s">
        <v>31</v>
      </c>
      <c r="B101" s="438"/>
      <c r="C101" s="151"/>
      <c r="D101" s="189"/>
      <c r="E101" s="189"/>
      <c r="F101" s="429"/>
      <c r="G101" s="106"/>
      <c r="H101" s="109" t="s">
        <v>298</v>
      </c>
      <c r="I101" s="436"/>
      <c r="L101" s="385" t="s">
        <v>88</v>
      </c>
      <c r="M101" s="21"/>
    </row>
    <row r="102" spans="1:15" ht="17.25" customHeight="1" x14ac:dyDescent="0.3">
      <c r="A102" s="426"/>
      <c r="B102" s="438"/>
      <c r="C102" s="149"/>
      <c r="D102" s="188"/>
      <c r="E102" s="188"/>
      <c r="F102" s="428" t="s">
        <v>71</v>
      </c>
      <c r="G102" s="106"/>
      <c r="L102" s="386"/>
      <c r="M102" s="22"/>
    </row>
    <row r="103" spans="1:15" ht="17.25" customHeight="1" x14ac:dyDescent="0.3">
      <c r="A103" s="426" t="s">
        <v>109</v>
      </c>
      <c r="B103" s="438"/>
      <c r="C103" s="150"/>
      <c r="D103" s="189"/>
      <c r="E103" s="189"/>
      <c r="F103" s="429"/>
      <c r="G103" s="106"/>
      <c r="L103" s="385" t="s">
        <v>89</v>
      </c>
      <c r="M103" s="21"/>
    </row>
    <row r="104" spans="1:15" ht="17.25" customHeight="1" x14ac:dyDescent="0.3">
      <c r="A104" s="426"/>
      <c r="B104" s="438"/>
      <c r="C104" s="149"/>
      <c r="D104" s="189"/>
      <c r="E104" s="189"/>
      <c r="F104" s="429"/>
      <c r="G104" s="106"/>
      <c r="L104" s="386"/>
      <c r="M104" s="22"/>
    </row>
    <row r="105" spans="1:15" ht="17.25" customHeight="1" x14ac:dyDescent="0.3">
      <c r="A105" s="419" t="s">
        <v>33</v>
      </c>
      <c r="B105" s="438"/>
      <c r="C105" s="150"/>
      <c r="D105" s="189"/>
      <c r="E105" s="189"/>
      <c r="F105" s="429"/>
      <c r="G105" s="106"/>
      <c r="L105" s="385" t="s">
        <v>90</v>
      </c>
      <c r="M105" s="21"/>
    </row>
    <row r="106" spans="1:15" ht="17.25" customHeight="1" x14ac:dyDescent="0.3">
      <c r="A106" s="420"/>
      <c r="B106" s="438"/>
      <c r="C106" s="152"/>
      <c r="D106" s="189"/>
      <c r="E106" s="189"/>
      <c r="F106" s="429"/>
      <c r="G106" s="106"/>
      <c r="L106" s="386"/>
      <c r="M106" s="22"/>
    </row>
    <row r="107" spans="1:15" ht="17.25" customHeight="1" x14ac:dyDescent="0.3">
      <c r="A107" s="426" t="s">
        <v>34</v>
      </c>
      <c r="B107" s="438"/>
      <c r="C107" s="152"/>
      <c r="D107" s="189"/>
      <c r="E107" s="189"/>
      <c r="F107" s="429"/>
      <c r="G107" s="106"/>
      <c r="L107" s="385" t="s">
        <v>91</v>
      </c>
      <c r="M107" s="21"/>
    </row>
    <row r="108" spans="1:15" ht="17.25" customHeight="1" x14ac:dyDescent="0.3">
      <c r="A108" s="426"/>
      <c r="B108" s="438"/>
      <c r="C108" s="153"/>
      <c r="D108" s="190"/>
      <c r="E108" s="190"/>
      <c r="L108" s="386"/>
      <c r="M108" s="22"/>
    </row>
    <row r="109" spans="1:15" ht="17.25" customHeight="1" x14ac:dyDescent="0.3">
      <c r="A109" s="419" t="s">
        <v>36</v>
      </c>
      <c r="B109" s="421" t="s">
        <v>37</v>
      </c>
      <c r="C109" s="153"/>
      <c r="D109" s="190"/>
      <c r="E109" s="190"/>
      <c r="L109" s="385" t="s">
        <v>92</v>
      </c>
      <c r="M109" s="21"/>
    </row>
    <row r="110" spans="1:15" ht="17.25" customHeight="1" x14ac:dyDescent="0.3">
      <c r="A110" s="420"/>
      <c r="B110" s="422"/>
      <c r="C110" s="153"/>
      <c r="D110" s="190"/>
      <c r="E110" s="190"/>
      <c r="L110" s="386"/>
      <c r="M110" s="22"/>
    </row>
    <row r="111" spans="1:15" ht="17.25" customHeight="1" x14ac:dyDescent="0.3">
      <c r="A111" s="419" t="s">
        <v>110</v>
      </c>
      <c r="B111" s="422"/>
      <c r="C111" s="153"/>
      <c r="D111" s="190"/>
      <c r="E111" s="190"/>
      <c r="L111" s="385" t="s">
        <v>93</v>
      </c>
      <c r="M111" s="21"/>
    </row>
    <row r="112" spans="1:15" ht="17.25" customHeight="1" x14ac:dyDescent="0.3">
      <c r="A112" s="420"/>
      <c r="B112" s="422"/>
      <c r="C112" s="153"/>
      <c r="D112" s="190"/>
      <c r="E112" s="190"/>
      <c r="L112" s="386"/>
      <c r="M112" s="22"/>
    </row>
    <row r="113" spans="1:13" ht="17.25" customHeight="1" x14ac:dyDescent="0.3">
      <c r="A113" s="419" t="s">
        <v>39</v>
      </c>
      <c r="B113" s="422"/>
      <c r="C113" s="153"/>
      <c r="D113" s="190"/>
      <c r="E113" s="190"/>
      <c r="L113" s="385" t="s">
        <v>94</v>
      </c>
      <c r="M113" s="21"/>
    </row>
    <row r="114" spans="1:13" ht="17.25" customHeight="1" x14ac:dyDescent="0.3">
      <c r="A114" s="420"/>
      <c r="B114" s="422"/>
      <c r="C114" s="153"/>
      <c r="D114" s="190"/>
      <c r="E114" s="190"/>
      <c r="L114" s="386"/>
      <c r="M114" s="22"/>
    </row>
    <row r="115" spans="1:13" ht="17.25" customHeight="1" x14ac:dyDescent="0.3">
      <c r="A115" s="419" t="s">
        <v>111</v>
      </c>
      <c r="B115" s="422"/>
      <c r="C115" s="153"/>
      <c r="D115" s="190"/>
      <c r="E115" s="190"/>
      <c r="L115" s="385" t="s">
        <v>95</v>
      </c>
      <c r="M115" s="21"/>
    </row>
    <row r="116" spans="1:13" ht="17.25" customHeight="1" x14ac:dyDescent="0.3">
      <c r="A116" s="420"/>
      <c r="B116" s="422"/>
      <c r="C116" s="153"/>
      <c r="D116" s="190"/>
      <c r="E116" s="190"/>
      <c r="L116" s="386"/>
      <c r="M116" s="22"/>
    </row>
    <row r="117" spans="1:13" ht="17.25" customHeight="1" x14ac:dyDescent="0.3">
      <c r="A117" s="419" t="s">
        <v>41</v>
      </c>
      <c r="B117" s="422"/>
      <c r="C117" s="153"/>
      <c r="D117" s="190"/>
      <c r="E117" s="190"/>
      <c r="L117" s="385" t="s">
        <v>96</v>
      </c>
      <c r="M117" s="21"/>
    </row>
    <row r="118" spans="1:13" ht="17.25" customHeight="1" x14ac:dyDescent="0.3">
      <c r="A118" s="420"/>
      <c r="B118" s="422"/>
      <c r="C118" s="153"/>
      <c r="D118" s="190"/>
      <c r="E118" s="190"/>
      <c r="L118" s="386"/>
      <c r="M118" s="22"/>
    </row>
    <row r="119" spans="1:13" ht="17.25" customHeight="1" x14ac:dyDescent="0.3">
      <c r="A119" s="419" t="s">
        <v>42</v>
      </c>
      <c r="B119" s="422"/>
      <c r="C119" s="153"/>
      <c r="D119" s="190"/>
      <c r="E119" s="190"/>
      <c r="L119" s="385" t="s">
        <v>97</v>
      </c>
      <c r="M119" s="21"/>
    </row>
    <row r="120" spans="1:13" ht="17.25" customHeight="1" x14ac:dyDescent="0.3">
      <c r="A120" s="420"/>
      <c r="B120" s="422"/>
      <c r="C120" s="153"/>
      <c r="D120" s="190"/>
      <c r="E120" s="190"/>
      <c r="L120" s="386"/>
      <c r="M120" s="22"/>
    </row>
    <row r="121" spans="1:13" ht="17.25" customHeight="1" x14ac:dyDescent="0.3">
      <c r="A121" s="419" t="s">
        <v>112</v>
      </c>
      <c r="B121" s="422"/>
      <c r="C121" s="153"/>
      <c r="D121" s="190"/>
      <c r="E121" s="190"/>
      <c r="L121" s="385" t="s">
        <v>100</v>
      </c>
      <c r="M121" s="21"/>
    </row>
    <row r="122" spans="1:13" ht="17.25" customHeight="1" x14ac:dyDescent="0.3">
      <c r="A122" s="420"/>
      <c r="B122" s="422"/>
      <c r="C122" s="153"/>
      <c r="D122" s="190"/>
      <c r="E122" s="190"/>
      <c r="L122" s="386"/>
      <c r="M122" s="22"/>
    </row>
    <row r="123" spans="1:13" ht="17.25" customHeight="1" x14ac:dyDescent="0.3">
      <c r="A123" s="419" t="s">
        <v>44</v>
      </c>
      <c r="B123" s="422"/>
      <c r="C123" s="153"/>
      <c r="D123" s="190"/>
      <c r="E123" s="190"/>
    </row>
    <row r="124" spans="1:13" ht="17.25" customHeight="1" x14ac:dyDescent="0.3">
      <c r="A124" s="420"/>
      <c r="B124" s="422"/>
      <c r="C124" s="153"/>
      <c r="D124" s="190"/>
      <c r="E124" s="190"/>
    </row>
    <row r="125" spans="1:13" ht="17.25" customHeight="1" x14ac:dyDescent="0.3">
      <c r="A125" s="419" t="s">
        <v>45</v>
      </c>
      <c r="B125" s="422"/>
      <c r="C125" s="153"/>
      <c r="D125" s="190"/>
      <c r="E125" s="190"/>
    </row>
    <row r="126" spans="1:13" ht="17.25" customHeight="1" x14ac:dyDescent="0.3">
      <c r="A126" s="420"/>
      <c r="B126" s="422"/>
      <c r="C126" s="153"/>
      <c r="D126" s="190"/>
      <c r="E126" s="190"/>
    </row>
    <row r="127" spans="1:13" ht="17.25" customHeight="1" x14ac:dyDescent="0.3">
      <c r="A127" s="419" t="s">
        <v>46</v>
      </c>
      <c r="B127" s="422"/>
      <c r="C127" s="153"/>
      <c r="D127" s="190"/>
      <c r="E127" s="190"/>
    </row>
    <row r="128" spans="1:13" ht="17.25" customHeight="1" x14ac:dyDescent="0.3">
      <c r="A128" s="420"/>
      <c r="B128" s="422"/>
      <c r="C128" s="153"/>
      <c r="D128" s="190"/>
      <c r="E128" s="190"/>
    </row>
    <row r="129" spans="1:5" ht="17.25" customHeight="1" x14ac:dyDescent="0.3">
      <c r="A129" s="419" t="s">
        <v>47</v>
      </c>
      <c r="B129" s="422"/>
      <c r="C129" s="153"/>
      <c r="D129" s="190"/>
      <c r="E129" s="190"/>
    </row>
    <row r="130" spans="1:5" ht="17.25" customHeight="1" x14ac:dyDescent="0.3">
      <c r="A130" s="420"/>
      <c r="B130" s="422"/>
      <c r="C130" s="153"/>
      <c r="D130" s="190"/>
      <c r="E130" s="190"/>
    </row>
    <row r="131" spans="1:5" ht="17.25" customHeight="1" x14ac:dyDescent="0.3">
      <c r="A131" s="419" t="s">
        <v>48</v>
      </c>
      <c r="B131" s="422"/>
      <c r="C131" s="153"/>
      <c r="D131" s="190"/>
      <c r="E131" s="190"/>
    </row>
    <row r="132" spans="1:5" ht="17.25" customHeight="1" x14ac:dyDescent="0.3">
      <c r="A132" s="420"/>
      <c r="B132" s="422"/>
      <c r="C132" s="153"/>
      <c r="D132" s="190"/>
      <c r="E132" s="190"/>
    </row>
    <row r="133" spans="1:5" ht="17.25" customHeight="1" x14ac:dyDescent="0.3">
      <c r="A133" s="419" t="s">
        <v>49</v>
      </c>
      <c r="B133" s="422"/>
      <c r="C133" s="153"/>
      <c r="D133" s="190"/>
      <c r="E133" s="190"/>
    </row>
    <row r="134" spans="1:5" ht="17.25" customHeight="1" x14ac:dyDescent="0.3">
      <c r="A134" s="420"/>
      <c r="B134" s="422"/>
      <c r="C134" s="153"/>
      <c r="D134" s="190"/>
      <c r="E134" s="190"/>
    </row>
    <row r="135" spans="1:5" ht="17.25" customHeight="1" x14ac:dyDescent="0.3">
      <c r="A135" s="419" t="s">
        <v>114</v>
      </c>
      <c r="B135" s="422"/>
      <c r="C135" s="153"/>
      <c r="D135" s="190"/>
      <c r="E135" s="190"/>
    </row>
    <row r="136" spans="1:5" ht="17.25" customHeight="1" x14ac:dyDescent="0.3">
      <c r="A136" s="420"/>
      <c r="B136" s="422"/>
      <c r="C136" s="153"/>
      <c r="D136" s="190"/>
      <c r="E136" s="190"/>
    </row>
    <row r="137" spans="1:5" ht="17.25" customHeight="1" x14ac:dyDescent="0.3">
      <c r="A137" s="104" t="s">
        <v>115</v>
      </c>
      <c r="B137" s="422"/>
      <c r="C137" s="153"/>
      <c r="D137" s="190"/>
      <c r="E137" s="190"/>
    </row>
    <row r="138" spans="1:5" ht="17.25" customHeight="1" x14ac:dyDescent="0.3">
      <c r="A138" s="104"/>
      <c r="B138" s="423"/>
      <c r="C138" s="153"/>
      <c r="D138" s="190"/>
      <c r="E138" s="190"/>
    </row>
    <row r="139" spans="1:5" ht="17.25" customHeight="1" x14ac:dyDescent="0.3">
      <c r="A139" s="419" t="s">
        <v>51</v>
      </c>
      <c r="B139" s="421" t="s">
        <v>52</v>
      </c>
      <c r="C139" s="153"/>
      <c r="D139" s="190"/>
      <c r="E139" s="190"/>
    </row>
    <row r="140" spans="1:5" ht="17.25" customHeight="1" x14ac:dyDescent="0.3">
      <c r="A140" s="420"/>
      <c r="B140" s="422"/>
      <c r="C140" s="153"/>
      <c r="D140" s="190"/>
      <c r="E140" s="190"/>
    </row>
    <row r="141" spans="1:5" ht="17.25" customHeight="1" x14ac:dyDescent="0.3">
      <c r="A141" s="419" t="s">
        <v>53</v>
      </c>
      <c r="B141" s="422"/>
      <c r="C141" s="153"/>
      <c r="D141" s="190"/>
      <c r="E141" s="190"/>
    </row>
    <row r="142" spans="1:5" ht="17.25" customHeight="1" x14ac:dyDescent="0.3">
      <c r="A142" s="420"/>
      <c r="B142" s="422"/>
      <c r="C142" s="153"/>
      <c r="D142" s="190"/>
      <c r="E142" s="190"/>
    </row>
    <row r="143" spans="1:5" ht="17.25" customHeight="1" x14ac:dyDescent="0.3">
      <c r="A143" s="419" t="s">
        <v>54</v>
      </c>
      <c r="B143" s="422"/>
      <c r="C143" s="153"/>
      <c r="D143" s="190"/>
      <c r="E143" s="190"/>
    </row>
    <row r="144" spans="1:5" ht="17.25" customHeight="1" x14ac:dyDescent="0.3">
      <c r="A144" s="420"/>
      <c r="B144" s="422"/>
      <c r="C144" s="153"/>
      <c r="D144" s="190"/>
      <c r="E144" s="190"/>
    </row>
    <row r="145" spans="1:5" ht="17.25" customHeight="1" x14ac:dyDescent="0.3">
      <c r="A145" s="424" t="s">
        <v>56</v>
      </c>
      <c r="B145" s="422"/>
      <c r="C145" s="153"/>
      <c r="D145" s="190"/>
      <c r="E145" s="190"/>
    </row>
    <row r="146" spans="1:5" ht="17.25" customHeight="1" x14ac:dyDescent="0.3">
      <c r="A146" s="425"/>
      <c r="B146" s="422"/>
      <c r="C146" s="153"/>
      <c r="D146" s="190"/>
      <c r="E146" s="190"/>
    </row>
    <row r="147" spans="1:5" ht="17.25" customHeight="1" x14ac:dyDescent="0.3">
      <c r="A147" s="419" t="s">
        <v>57</v>
      </c>
      <c r="B147" s="422"/>
      <c r="C147" s="153"/>
      <c r="D147" s="190"/>
      <c r="E147" s="190"/>
    </row>
    <row r="148" spans="1:5" ht="17.25" customHeight="1" x14ac:dyDescent="0.3">
      <c r="A148" s="420"/>
      <c r="B148" s="422"/>
      <c r="C148" s="153"/>
      <c r="D148" s="190"/>
      <c r="E148" s="190"/>
    </row>
    <row r="149" spans="1:5" ht="17.25" customHeight="1" x14ac:dyDescent="0.3">
      <c r="A149" s="426" t="s">
        <v>116</v>
      </c>
      <c r="B149" s="422"/>
      <c r="C149" s="153"/>
      <c r="D149" s="190"/>
      <c r="E149" s="190"/>
    </row>
    <row r="150" spans="1:5" ht="17.25" customHeight="1" x14ac:dyDescent="0.3">
      <c r="A150" s="426"/>
      <c r="B150" s="422"/>
      <c r="C150" s="153"/>
      <c r="D150" s="190"/>
      <c r="E150" s="190"/>
    </row>
    <row r="151" spans="1:5" ht="17.25" customHeight="1" x14ac:dyDescent="0.3">
      <c r="A151" s="427" t="s">
        <v>60</v>
      </c>
      <c r="B151" s="422"/>
      <c r="C151" s="153"/>
      <c r="D151" s="190"/>
      <c r="E151" s="190"/>
    </row>
    <row r="152" spans="1:5" ht="17.25" customHeight="1" x14ac:dyDescent="0.3">
      <c r="A152" s="420"/>
      <c r="B152" s="422"/>
      <c r="C152" s="153"/>
      <c r="D152" s="190"/>
      <c r="E152" s="190"/>
    </row>
    <row r="153" spans="1:5" ht="17.25" customHeight="1" x14ac:dyDescent="0.3">
      <c r="A153" s="419" t="s">
        <v>61</v>
      </c>
      <c r="B153" s="422"/>
      <c r="C153" s="153"/>
      <c r="D153" s="190"/>
      <c r="E153" s="190"/>
    </row>
    <row r="154" spans="1:5" ht="17.25" customHeight="1" x14ac:dyDescent="0.3">
      <c r="A154" s="420"/>
      <c r="B154" s="423"/>
      <c r="C154" s="153"/>
      <c r="D154" s="190"/>
      <c r="E154" s="190"/>
    </row>
  </sheetData>
  <sheetProtection algorithmName="SHA-512" hashValue="CvgWCFsC/TM5Ood7xy7Kuon5iWrArk1SOH/PqpDoOf9HPjFwarRdxa87vax705WPMBQ1HuUs+0WBhTY8/ObTew==" saltValue="LgMeV7CXu/BVmmZ8YeXuEQ==" spinCount="100000" sheet="1" objects="1" scenarios="1"/>
  <mergeCells count="68">
    <mergeCell ref="A64:A65"/>
    <mergeCell ref="A1:Q1"/>
    <mergeCell ref="A3:A49"/>
    <mergeCell ref="B13:C13"/>
    <mergeCell ref="B27:C27"/>
    <mergeCell ref="A50:A56"/>
    <mergeCell ref="B50:C50"/>
    <mergeCell ref="A57:A60"/>
    <mergeCell ref="A61:A63"/>
    <mergeCell ref="C61:C63"/>
    <mergeCell ref="D61:D63"/>
    <mergeCell ref="E61:E63"/>
    <mergeCell ref="J97:J98"/>
    <mergeCell ref="K97:K100"/>
    <mergeCell ref="L97:L98"/>
    <mergeCell ref="N97:N98"/>
    <mergeCell ref="A99:A100"/>
    <mergeCell ref="H99:H100"/>
    <mergeCell ref="I99:I101"/>
    <mergeCell ref="J99:J100"/>
    <mergeCell ref="L99:L100"/>
    <mergeCell ref="N99:N100"/>
    <mergeCell ref="A97:A98"/>
    <mergeCell ref="B97:B108"/>
    <mergeCell ref="F97:F101"/>
    <mergeCell ref="G97:G98"/>
    <mergeCell ref="H97:H98"/>
    <mergeCell ref="I97:I98"/>
    <mergeCell ref="L101:L102"/>
    <mergeCell ref="F102:F107"/>
    <mergeCell ref="A103:A104"/>
    <mergeCell ref="L103:L104"/>
    <mergeCell ref="A105:A106"/>
    <mergeCell ref="L105:L106"/>
    <mergeCell ref="A107:A108"/>
    <mergeCell ref="L107:L108"/>
    <mergeCell ref="A101:A102"/>
    <mergeCell ref="A109:A110"/>
    <mergeCell ref="B109:B138"/>
    <mergeCell ref="L109:L110"/>
    <mergeCell ref="A111:A112"/>
    <mergeCell ref="L111:L112"/>
    <mergeCell ref="A113:A114"/>
    <mergeCell ref="L113:L114"/>
    <mergeCell ref="A115:A116"/>
    <mergeCell ref="L115:L116"/>
    <mergeCell ref="A117:A118"/>
    <mergeCell ref="A135:A136"/>
    <mergeCell ref="L117:L118"/>
    <mergeCell ref="A119:A120"/>
    <mergeCell ref="L119:L120"/>
    <mergeCell ref="A121:A122"/>
    <mergeCell ref="L121:L122"/>
    <mergeCell ref="A123:A124"/>
    <mergeCell ref="A125:A126"/>
    <mergeCell ref="A127:A128"/>
    <mergeCell ref="A129:A130"/>
    <mergeCell ref="A131:A132"/>
    <mergeCell ref="A133:A134"/>
    <mergeCell ref="A139:A140"/>
    <mergeCell ref="B139:B154"/>
    <mergeCell ref="A141:A142"/>
    <mergeCell ref="A143:A144"/>
    <mergeCell ref="A145:A146"/>
    <mergeCell ref="A147:A148"/>
    <mergeCell ref="A149:A150"/>
    <mergeCell ref="A151:A152"/>
    <mergeCell ref="A153:A15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D6A94-ECEE-454E-978B-994CBE9CCCEC}">
  <dimension ref="A1:WVZ165"/>
  <sheetViews>
    <sheetView tabSelected="1" topLeftCell="A5" zoomScale="40" zoomScaleNormal="40" workbookViewId="0">
      <pane ySplit="1" topLeftCell="A6" activePane="bottomLeft" state="frozen"/>
      <selection activeCell="A5" sqref="A5"/>
      <selection pane="bottomLeft" activeCell="G155" sqref="G155"/>
    </sheetView>
  </sheetViews>
  <sheetFormatPr baseColWidth="10" defaultColWidth="9.109375" defaultRowHeight="50.25" customHeight="1" x14ac:dyDescent="0.25"/>
  <cols>
    <col min="1" max="2" width="4.33203125" style="68" customWidth="1"/>
    <col min="3" max="4" width="59.88671875" style="68" customWidth="1"/>
    <col min="5" max="5" width="15.6640625" style="68" customWidth="1"/>
    <col min="6" max="17" width="7.6640625" style="68" customWidth="1"/>
    <col min="18" max="18" width="21.109375" style="68" customWidth="1"/>
    <col min="19" max="19" width="60.109375" style="69" customWidth="1"/>
    <col min="20" max="22" width="50.6640625" style="69" customWidth="1"/>
    <col min="23" max="35" width="11.44140625" style="68" customWidth="1"/>
    <col min="36" max="235" width="9.109375" style="68"/>
    <col min="236" max="236" width="2.44140625" style="68" customWidth="1"/>
    <col min="237" max="237" width="40.33203125" style="68" customWidth="1"/>
    <col min="238" max="238" width="7.5546875" style="68" customWidth="1"/>
    <col min="239" max="239" width="4.33203125" style="68" customWidth="1"/>
    <col min="240" max="240" width="3" style="68" customWidth="1"/>
    <col min="241" max="241" width="5.109375" style="68" customWidth="1"/>
    <col min="242" max="242" width="1.109375" style="68" customWidth="1"/>
    <col min="243" max="243" width="3.44140625" style="68" customWidth="1"/>
    <col min="244" max="244" width="3" style="68" customWidth="1"/>
    <col min="245" max="245" width="4" style="68" customWidth="1"/>
    <col min="246" max="246" width="3.109375" style="68" customWidth="1"/>
    <col min="247" max="247" width="6.109375" style="68" customWidth="1"/>
    <col min="248" max="248" width="4.33203125" style="68" customWidth="1"/>
    <col min="249" max="249" width="1.6640625" style="68" customWidth="1"/>
    <col min="250" max="250" width="3.44140625" style="68" customWidth="1"/>
    <col min="251" max="251" width="2.6640625" style="68" customWidth="1"/>
    <col min="252" max="252" width="3.44140625" style="68" customWidth="1"/>
    <col min="253" max="253" width="3.109375" style="68" customWidth="1"/>
    <col min="254" max="254" width="5" style="68" customWidth="1"/>
    <col min="255" max="255" width="1.6640625" style="68" customWidth="1"/>
    <col min="256" max="256" width="4.88671875" style="68" customWidth="1"/>
    <col min="257" max="257" width="1.33203125" style="68" customWidth="1"/>
    <col min="258" max="258" width="5.33203125" style="68" customWidth="1"/>
    <col min="259" max="259" width="0.88671875" style="68" customWidth="1"/>
    <col min="260" max="260" width="3" style="68" customWidth="1"/>
    <col min="261" max="261" width="3.44140625" style="68" customWidth="1"/>
    <col min="262" max="262" width="10.88671875" style="68" customWidth="1"/>
    <col min="263" max="263" width="14" style="68" customWidth="1"/>
    <col min="264" max="264" width="17.109375" style="68" customWidth="1"/>
    <col min="265" max="265" width="15.5546875" style="68" customWidth="1"/>
    <col min="266" max="266" width="13.33203125" style="68" customWidth="1"/>
    <col min="267" max="267" width="12.33203125" style="68" customWidth="1"/>
    <col min="268" max="268" width="13.44140625" style="68" customWidth="1"/>
    <col min="269" max="269" width="51.109375" style="68" customWidth="1"/>
    <col min="270" max="270" width="59" style="68" customWidth="1"/>
    <col min="271" max="271" width="60.88671875" style="68" customWidth="1"/>
    <col min="272" max="272" width="42.44140625" style="68" customWidth="1"/>
    <col min="273" max="273" width="15.44140625" style="68" customWidth="1"/>
    <col min="274" max="274" width="19" style="68" customWidth="1"/>
    <col min="275" max="491" width="9.109375" style="68"/>
    <col min="492" max="492" width="2.44140625" style="68" customWidth="1"/>
    <col min="493" max="493" width="40.33203125" style="68" customWidth="1"/>
    <col min="494" max="494" width="7.5546875" style="68" customWidth="1"/>
    <col min="495" max="495" width="4.33203125" style="68" customWidth="1"/>
    <col min="496" max="496" width="3" style="68" customWidth="1"/>
    <col min="497" max="497" width="5.109375" style="68" customWidth="1"/>
    <col min="498" max="498" width="1.109375" style="68" customWidth="1"/>
    <col min="499" max="499" width="3.44140625" style="68" customWidth="1"/>
    <col min="500" max="500" width="3" style="68" customWidth="1"/>
    <col min="501" max="501" width="4" style="68" customWidth="1"/>
    <col min="502" max="502" width="3.109375" style="68" customWidth="1"/>
    <col min="503" max="503" width="6.109375" style="68" customWidth="1"/>
    <col min="504" max="504" width="4.33203125" style="68" customWidth="1"/>
    <col min="505" max="505" width="1.6640625" style="68" customWidth="1"/>
    <col min="506" max="506" width="3.44140625" style="68" customWidth="1"/>
    <col min="507" max="507" width="2.6640625" style="68" customWidth="1"/>
    <col min="508" max="508" width="3.44140625" style="68" customWidth="1"/>
    <col min="509" max="509" width="3.109375" style="68" customWidth="1"/>
    <col min="510" max="510" width="5" style="68" customWidth="1"/>
    <col min="511" max="511" width="1.6640625" style="68" customWidth="1"/>
    <col min="512" max="512" width="4.88671875" style="68" customWidth="1"/>
    <col min="513" max="513" width="1.33203125" style="68" customWidth="1"/>
    <col min="514" max="514" width="5.33203125" style="68" customWidth="1"/>
    <col min="515" max="515" width="0.88671875" style="68" customWidth="1"/>
    <col min="516" max="516" width="3" style="68" customWidth="1"/>
    <col min="517" max="517" width="3.44140625" style="68" customWidth="1"/>
    <col min="518" max="518" width="10.88671875" style="68" customWidth="1"/>
    <col min="519" max="519" width="14" style="68" customWidth="1"/>
    <col min="520" max="520" width="17.109375" style="68" customWidth="1"/>
    <col min="521" max="521" width="15.5546875" style="68" customWidth="1"/>
    <col min="522" max="522" width="13.33203125" style="68" customWidth="1"/>
    <col min="523" max="523" width="12.33203125" style="68" customWidth="1"/>
    <col min="524" max="524" width="13.44140625" style="68" customWidth="1"/>
    <col min="525" max="525" width="51.109375" style="68" customWidth="1"/>
    <col min="526" max="526" width="59" style="68" customWidth="1"/>
    <col min="527" max="527" width="60.88671875" style="68" customWidth="1"/>
    <col min="528" max="528" width="42.44140625" style="68" customWidth="1"/>
    <col min="529" max="529" width="15.44140625" style="68" customWidth="1"/>
    <col min="530" max="530" width="19" style="68" customWidth="1"/>
    <col min="531" max="747" width="9.109375" style="68"/>
    <col min="748" max="748" width="2.44140625" style="68" customWidth="1"/>
    <col min="749" max="749" width="40.33203125" style="68" customWidth="1"/>
    <col min="750" max="750" width="7.5546875" style="68" customWidth="1"/>
    <col min="751" max="751" width="4.33203125" style="68" customWidth="1"/>
    <col min="752" max="752" width="3" style="68" customWidth="1"/>
    <col min="753" max="753" width="5.109375" style="68" customWidth="1"/>
    <col min="754" max="754" width="1.109375" style="68" customWidth="1"/>
    <col min="755" max="755" width="3.44140625" style="68" customWidth="1"/>
    <col min="756" max="756" width="3" style="68" customWidth="1"/>
    <col min="757" max="757" width="4" style="68" customWidth="1"/>
    <col min="758" max="758" width="3.109375" style="68" customWidth="1"/>
    <col min="759" max="759" width="6.109375" style="68" customWidth="1"/>
    <col min="760" max="760" width="4.33203125" style="68" customWidth="1"/>
    <col min="761" max="761" width="1.6640625" style="68" customWidth="1"/>
    <col min="762" max="762" width="3.44140625" style="68" customWidth="1"/>
    <col min="763" max="763" width="2.6640625" style="68" customWidth="1"/>
    <col min="764" max="764" width="3.44140625" style="68" customWidth="1"/>
    <col min="765" max="765" width="3.109375" style="68" customWidth="1"/>
    <col min="766" max="766" width="5" style="68" customWidth="1"/>
    <col min="767" max="767" width="1.6640625" style="68" customWidth="1"/>
    <col min="768" max="768" width="4.88671875" style="68" customWidth="1"/>
    <col min="769" max="769" width="1.33203125" style="68" customWidth="1"/>
    <col min="770" max="770" width="5.33203125" style="68" customWidth="1"/>
    <col min="771" max="771" width="0.88671875" style="68" customWidth="1"/>
    <col min="772" max="772" width="3" style="68" customWidth="1"/>
    <col min="773" max="773" width="3.44140625" style="68" customWidth="1"/>
    <col min="774" max="774" width="10.88671875" style="68" customWidth="1"/>
    <col min="775" max="775" width="14" style="68" customWidth="1"/>
    <col min="776" max="776" width="17.109375" style="68" customWidth="1"/>
    <col min="777" max="777" width="15.5546875" style="68" customWidth="1"/>
    <col min="778" max="778" width="13.33203125" style="68" customWidth="1"/>
    <col min="779" max="779" width="12.33203125" style="68" customWidth="1"/>
    <col min="780" max="780" width="13.44140625" style="68" customWidth="1"/>
    <col min="781" max="781" width="51.109375" style="68" customWidth="1"/>
    <col min="782" max="782" width="59" style="68" customWidth="1"/>
    <col min="783" max="783" width="60.88671875" style="68" customWidth="1"/>
    <col min="784" max="784" width="42.44140625" style="68" customWidth="1"/>
    <col min="785" max="785" width="15.44140625" style="68" customWidth="1"/>
    <col min="786" max="786" width="19" style="68" customWidth="1"/>
    <col min="787" max="1003" width="9.109375" style="68"/>
    <col min="1004" max="1004" width="2.44140625" style="68" customWidth="1"/>
    <col min="1005" max="1005" width="40.33203125" style="68" customWidth="1"/>
    <col min="1006" max="1006" width="7.5546875" style="68" customWidth="1"/>
    <col min="1007" max="1007" width="4.33203125" style="68" customWidth="1"/>
    <col min="1008" max="1008" width="3" style="68" customWidth="1"/>
    <col min="1009" max="1009" width="5.109375" style="68" customWidth="1"/>
    <col min="1010" max="1010" width="1.109375" style="68" customWidth="1"/>
    <col min="1011" max="1011" width="3.44140625" style="68" customWidth="1"/>
    <col min="1012" max="1012" width="3" style="68" customWidth="1"/>
    <col min="1013" max="1013" width="4" style="68" customWidth="1"/>
    <col min="1014" max="1014" width="3.109375" style="68" customWidth="1"/>
    <col min="1015" max="1015" width="6.109375" style="68" customWidth="1"/>
    <col min="1016" max="1016" width="4.33203125" style="68" customWidth="1"/>
    <col min="1017" max="1017" width="1.6640625" style="68" customWidth="1"/>
    <col min="1018" max="1018" width="3.44140625" style="68" customWidth="1"/>
    <col min="1019" max="1019" width="2.6640625" style="68" customWidth="1"/>
    <col min="1020" max="1020" width="3.44140625" style="68" customWidth="1"/>
    <col min="1021" max="1021" width="3.109375" style="68" customWidth="1"/>
    <col min="1022" max="1022" width="5" style="68" customWidth="1"/>
    <col min="1023" max="1023" width="1.6640625" style="68" customWidth="1"/>
    <col min="1024" max="1024" width="4.88671875" style="68" customWidth="1"/>
    <col min="1025" max="1025" width="1.33203125" style="68" customWidth="1"/>
    <col min="1026" max="1026" width="5.33203125" style="68" customWidth="1"/>
    <col min="1027" max="1027" width="0.88671875" style="68" customWidth="1"/>
    <col min="1028" max="1028" width="3" style="68" customWidth="1"/>
    <col min="1029" max="1029" width="3.44140625" style="68" customWidth="1"/>
    <col min="1030" max="1030" width="10.88671875" style="68" customWidth="1"/>
    <col min="1031" max="1031" width="14" style="68" customWidth="1"/>
    <col min="1032" max="1032" width="17.109375" style="68" customWidth="1"/>
    <col min="1033" max="1033" width="15.5546875" style="68" customWidth="1"/>
    <col min="1034" max="1034" width="13.33203125" style="68" customWidth="1"/>
    <col min="1035" max="1035" width="12.33203125" style="68" customWidth="1"/>
    <col min="1036" max="1036" width="13.44140625" style="68" customWidth="1"/>
    <col min="1037" max="1037" width="51.109375" style="68" customWidth="1"/>
    <col min="1038" max="1038" width="59" style="68" customWidth="1"/>
    <col min="1039" max="1039" width="60.88671875" style="68" customWidth="1"/>
    <col min="1040" max="1040" width="42.44140625" style="68" customWidth="1"/>
    <col min="1041" max="1041" width="15.44140625" style="68" customWidth="1"/>
    <col min="1042" max="1042" width="19" style="68" customWidth="1"/>
    <col min="1043" max="1259" width="9.109375" style="68"/>
    <col min="1260" max="1260" width="2.44140625" style="68" customWidth="1"/>
    <col min="1261" max="1261" width="40.33203125" style="68" customWidth="1"/>
    <col min="1262" max="1262" width="7.5546875" style="68" customWidth="1"/>
    <col min="1263" max="1263" width="4.33203125" style="68" customWidth="1"/>
    <col min="1264" max="1264" width="3" style="68" customWidth="1"/>
    <col min="1265" max="1265" width="5.109375" style="68" customWidth="1"/>
    <col min="1266" max="1266" width="1.109375" style="68" customWidth="1"/>
    <col min="1267" max="1267" width="3.44140625" style="68" customWidth="1"/>
    <col min="1268" max="1268" width="3" style="68" customWidth="1"/>
    <col min="1269" max="1269" width="4" style="68" customWidth="1"/>
    <col min="1270" max="1270" width="3.109375" style="68" customWidth="1"/>
    <col min="1271" max="1271" width="6.109375" style="68" customWidth="1"/>
    <col min="1272" max="1272" width="4.33203125" style="68" customWidth="1"/>
    <col min="1273" max="1273" width="1.6640625" style="68" customWidth="1"/>
    <col min="1274" max="1274" width="3.44140625" style="68" customWidth="1"/>
    <col min="1275" max="1275" width="2.6640625" style="68" customWidth="1"/>
    <col min="1276" max="1276" width="3.44140625" style="68" customWidth="1"/>
    <col min="1277" max="1277" width="3.109375" style="68" customWidth="1"/>
    <col min="1278" max="1278" width="5" style="68" customWidth="1"/>
    <col min="1279" max="1279" width="1.6640625" style="68" customWidth="1"/>
    <col min="1280" max="1280" width="4.88671875" style="68" customWidth="1"/>
    <col min="1281" max="1281" width="1.33203125" style="68" customWidth="1"/>
    <col min="1282" max="1282" width="5.33203125" style="68" customWidth="1"/>
    <col min="1283" max="1283" width="0.88671875" style="68" customWidth="1"/>
    <col min="1284" max="1284" width="3" style="68" customWidth="1"/>
    <col min="1285" max="1285" width="3.44140625" style="68" customWidth="1"/>
    <col min="1286" max="1286" width="10.88671875" style="68" customWidth="1"/>
    <col min="1287" max="1287" width="14" style="68" customWidth="1"/>
    <col min="1288" max="1288" width="17.109375" style="68" customWidth="1"/>
    <col min="1289" max="1289" width="15.5546875" style="68" customWidth="1"/>
    <col min="1290" max="1290" width="13.33203125" style="68" customWidth="1"/>
    <col min="1291" max="1291" width="12.33203125" style="68" customWidth="1"/>
    <col min="1292" max="1292" width="13.44140625" style="68" customWidth="1"/>
    <col min="1293" max="1293" width="51.109375" style="68" customWidth="1"/>
    <col min="1294" max="1294" width="59" style="68" customWidth="1"/>
    <col min="1295" max="1295" width="60.88671875" style="68" customWidth="1"/>
    <col min="1296" max="1296" width="42.44140625" style="68" customWidth="1"/>
    <col min="1297" max="1297" width="15.44140625" style="68" customWidth="1"/>
    <col min="1298" max="1298" width="19" style="68" customWidth="1"/>
    <col min="1299" max="1515" width="9.109375" style="68"/>
    <col min="1516" max="1516" width="2.44140625" style="68" customWidth="1"/>
    <col min="1517" max="1517" width="40.33203125" style="68" customWidth="1"/>
    <col min="1518" max="1518" width="7.5546875" style="68" customWidth="1"/>
    <col min="1519" max="1519" width="4.33203125" style="68" customWidth="1"/>
    <col min="1520" max="1520" width="3" style="68" customWidth="1"/>
    <col min="1521" max="1521" width="5.109375" style="68" customWidth="1"/>
    <col min="1522" max="1522" width="1.109375" style="68" customWidth="1"/>
    <col min="1523" max="1523" width="3.44140625" style="68" customWidth="1"/>
    <col min="1524" max="1524" width="3" style="68" customWidth="1"/>
    <col min="1525" max="1525" width="4" style="68" customWidth="1"/>
    <col min="1526" max="1526" width="3.109375" style="68" customWidth="1"/>
    <col min="1527" max="1527" width="6.109375" style="68" customWidth="1"/>
    <col min="1528" max="1528" width="4.33203125" style="68" customWidth="1"/>
    <col min="1529" max="1529" width="1.6640625" style="68" customWidth="1"/>
    <col min="1530" max="1530" width="3.44140625" style="68" customWidth="1"/>
    <col min="1531" max="1531" width="2.6640625" style="68" customWidth="1"/>
    <col min="1532" max="1532" width="3.44140625" style="68" customWidth="1"/>
    <col min="1533" max="1533" width="3.109375" style="68" customWidth="1"/>
    <col min="1534" max="1534" width="5" style="68" customWidth="1"/>
    <col min="1535" max="1535" width="1.6640625" style="68" customWidth="1"/>
    <col min="1536" max="1536" width="4.88671875" style="68" customWidth="1"/>
    <col min="1537" max="1537" width="1.33203125" style="68" customWidth="1"/>
    <col min="1538" max="1538" width="5.33203125" style="68" customWidth="1"/>
    <col min="1539" max="1539" width="0.88671875" style="68" customWidth="1"/>
    <col min="1540" max="1540" width="3" style="68" customWidth="1"/>
    <col min="1541" max="1541" width="3.44140625" style="68" customWidth="1"/>
    <col min="1542" max="1542" width="10.88671875" style="68" customWidth="1"/>
    <col min="1543" max="1543" width="14" style="68" customWidth="1"/>
    <col min="1544" max="1544" width="17.109375" style="68" customWidth="1"/>
    <col min="1545" max="1545" width="15.5546875" style="68" customWidth="1"/>
    <col min="1546" max="1546" width="13.33203125" style="68" customWidth="1"/>
    <col min="1547" max="1547" width="12.33203125" style="68" customWidth="1"/>
    <col min="1548" max="1548" width="13.44140625" style="68" customWidth="1"/>
    <col min="1549" max="1549" width="51.109375" style="68" customWidth="1"/>
    <col min="1550" max="1550" width="59" style="68" customWidth="1"/>
    <col min="1551" max="1551" width="60.88671875" style="68" customWidth="1"/>
    <col min="1552" max="1552" width="42.44140625" style="68" customWidth="1"/>
    <col min="1553" max="1553" width="15.44140625" style="68" customWidth="1"/>
    <col min="1554" max="1554" width="19" style="68" customWidth="1"/>
    <col min="1555" max="1771" width="9.109375" style="68"/>
    <col min="1772" max="1772" width="2.44140625" style="68" customWidth="1"/>
    <col min="1773" max="1773" width="40.33203125" style="68" customWidth="1"/>
    <col min="1774" max="1774" width="7.5546875" style="68" customWidth="1"/>
    <col min="1775" max="1775" width="4.33203125" style="68" customWidth="1"/>
    <col min="1776" max="1776" width="3" style="68" customWidth="1"/>
    <col min="1777" max="1777" width="5.109375" style="68" customWidth="1"/>
    <col min="1778" max="1778" width="1.109375" style="68" customWidth="1"/>
    <col min="1779" max="1779" width="3.44140625" style="68" customWidth="1"/>
    <col min="1780" max="1780" width="3" style="68" customWidth="1"/>
    <col min="1781" max="1781" width="4" style="68" customWidth="1"/>
    <col min="1782" max="1782" width="3.109375" style="68" customWidth="1"/>
    <col min="1783" max="1783" width="6.109375" style="68" customWidth="1"/>
    <col min="1784" max="1784" width="4.33203125" style="68" customWidth="1"/>
    <col min="1785" max="1785" width="1.6640625" style="68" customWidth="1"/>
    <col min="1786" max="1786" width="3.44140625" style="68" customWidth="1"/>
    <col min="1787" max="1787" width="2.6640625" style="68" customWidth="1"/>
    <col min="1788" max="1788" width="3.44140625" style="68" customWidth="1"/>
    <col min="1789" max="1789" width="3.109375" style="68" customWidth="1"/>
    <col min="1790" max="1790" width="5" style="68" customWidth="1"/>
    <col min="1791" max="1791" width="1.6640625" style="68" customWidth="1"/>
    <col min="1792" max="1792" width="4.88671875" style="68" customWidth="1"/>
    <col min="1793" max="1793" width="1.33203125" style="68" customWidth="1"/>
    <col min="1794" max="1794" width="5.33203125" style="68" customWidth="1"/>
    <col min="1795" max="1795" width="0.88671875" style="68" customWidth="1"/>
    <col min="1796" max="1796" width="3" style="68" customWidth="1"/>
    <col min="1797" max="1797" width="3.44140625" style="68" customWidth="1"/>
    <col min="1798" max="1798" width="10.88671875" style="68" customWidth="1"/>
    <col min="1799" max="1799" width="14" style="68" customWidth="1"/>
    <col min="1800" max="1800" width="17.109375" style="68" customWidth="1"/>
    <col min="1801" max="1801" width="15.5546875" style="68" customWidth="1"/>
    <col min="1802" max="1802" width="13.33203125" style="68" customWidth="1"/>
    <col min="1803" max="1803" width="12.33203125" style="68" customWidth="1"/>
    <col min="1804" max="1804" width="13.44140625" style="68" customWidth="1"/>
    <col min="1805" max="1805" width="51.109375" style="68" customWidth="1"/>
    <col min="1806" max="1806" width="59" style="68" customWidth="1"/>
    <col min="1807" max="1807" width="60.88671875" style="68" customWidth="1"/>
    <col min="1808" max="1808" width="42.44140625" style="68" customWidth="1"/>
    <col min="1809" max="1809" width="15.44140625" style="68" customWidth="1"/>
    <col min="1810" max="1810" width="19" style="68" customWidth="1"/>
    <col min="1811" max="2027" width="9.109375" style="68"/>
    <col min="2028" max="2028" width="2.44140625" style="68" customWidth="1"/>
    <col min="2029" max="2029" width="40.33203125" style="68" customWidth="1"/>
    <col min="2030" max="2030" width="7.5546875" style="68" customWidth="1"/>
    <col min="2031" max="2031" width="4.33203125" style="68" customWidth="1"/>
    <col min="2032" max="2032" width="3" style="68" customWidth="1"/>
    <col min="2033" max="2033" width="5.109375" style="68" customWidth="1"/>
    <col min="2034" max="2034" width="1.109375" style="68" customWidth="1"/>
    <col min="2035" max="2035" width="3.44140625" style="68" customWidth="1"/>
    <col min="2036" max="2036" width="3" style="68" customWidth="1"/>
    <col min="2037" max="2037" width="4" style="68" customWidth="1"/>
    <col min="2038" max="2038" width="3.109375" style="68" customWidth="1"/>
    <col min="2039" max="2039" width="6.109375" style="68" customWidth="1"/>
    <col min="2040" max="2040" width="4.33203125" style="68" customWidth="1"/>
    <col min="2041" max="2041" width="1.6640625" style="68" customWidth="1"/>
    <col min="2042" max="2042" width="3.44140625" style="68" customWidth="1"/>
    <col min="2043" max="2043" width="2.6640625" style="68" customWidth="1"/>
    <col min="2044" max="2044" width="3.44140625" style="68" customWidth="1"/>
    <col min="2045" max="2045" width="3.109375" style="68" customWidth="1"/>
    <col min="2046" max="2046" width="5" style="68" customWidth="1"/>
    <col min="2047" max="2047" width="1.6640625" style="68" customWidth="1"/>
    <col min="2048" max="2048" width="4.88671875" style="68" customWidth="1"/>
    <col min="2049" max="2049" width="1.33203125" style="68" customWidth="1"/>
    <col min="2050" max="2050" width="5.33203125" style="68" customWidth="1"/>
    <col min="2051" max="2051" width="0.88671875" style="68" customWidth="1"/>
    <col min="2052" max="2052" width="3" style="68" customWidth="1"/>
    <col min="2053" max="2053" width="3.44140625" style="68" customWidth="1"/>
    <col min="2054" max="2054" width="10.88671875" style="68" customWidth="1"/>
    <col min="2055" max="2055" width="14" style="68" customWidth="1"/>
    <col min="2056" max="2056" width="17.109375" style="68" customWidth="1"/>
    <col min="2057" max="2057" width="15.5546875" style="68" customWidth="1"/>
    <col min="2058" max="2058" width="13.33203125" style="68" customWidth="1"/>
    <col min="2059" max="2059" width="12.33203125" style="68" customWidth="1"/>
    <col min="2060" max="2060" width="13.44140625" style="68" customWidth="1"/>
    <col min="2061" max="2061" width="51.109375" style="68" customWidth="1"/>
    <col min="2062" max="2062" width="59" style="68" customWidth="1"/>
    <col min="2063" max="2063" width="60.88671875" style="68" customWidth="1"/>
    <col min="2064" max="2064" width="42.44140625" style="68" customWidth="1"/>
    <col min="2065" max="2065" width="15.44140625" style="68" customWidth="1"/>
    <col min="2066" max="2066" width="19" style="68" customWidth="1"/>
    <col min="2067" max="2283" width="9.109375" style="68"/>
    <col min="2284" max="2284" width="2.44140625" style="68" customWidth="1"/>
    <col min="2285" max="2285" width="40.33203125" style="68" customWidth="1"/>
    <col min="2286" max="2286" width="7.5546875" style="68" customWidth="1"/>
    <col min="2287" max="2287" width="4.33203125" style="68" customWidth="1"/>
    <col min="2288" max="2288" width="3" style="68" customWidth="1"/>
    <col min="2289" max="2289" width="5.109375" style="68" customWidth="1"/>
    <col min="2290" max="2290" width="1.109375" style="68" customWidth="1"/>
    <col min="2291" max="2291" width="3.44140625" style="68" customWidth="1"/>
    <col min="2292" max="2292" width="3" style="68" customWidth="1"/>
    <col min="2293" max="2293" width="4" style="68" customWidth="1"/>
    <col min="2294" max="2294" width="3.109375" style="68" customWidth="1"/>
    <col min="2295" max="2295" width="6.109375" style="68" customWidth="1"/>
    <col min="2296" max="2296" width="4.33203125" style="68" customWidth="1"/>
    <col min="2297" max="2297" width="1.6640625" style="68" customWidth="1"/>
    <col min="2298" max="2298" width="3.44140625" style="68" customWidth="1"/>
    <col min="2299" max="2299" width="2.6640625" style="68" customWidth="1"/>
    <col min="2300" max="2300" width="3.44140625" style="68" customWidth="1"/>
    <col min="2301" max="2301" width="3.109375" style="68" customWidth="1"/>
    <col min="2302" max="2302" width="5" style="68" customWidth="1"/>
    <col min="2303" max="2303" width="1.6640625" style="68" customWidth="1"/>
    <col min="2304" max="2304" width="4.88671875" style="68" customWidth="1"/>
    <col min="2305" max="2305" width="1.33203125" style="68" customWidth="1"/>
    <col min="2306" max="2306" width="5.33203125" style="68" customWidth="1"/>
    <col min="2307" max="2307" width="0.88671875" style="68" customWidth="1"/>
    <col min="2308" max="2308" width="3" style="68" customWidth="1"/>
    <col min="2309" max="2309" width="3.44140625" style="68" customWidth="1"/>
    <col min="2310" max="2310" width="10.88671875" style="68" customWidth="1"/>
    <col min="2311" max="2311" width="14" style="68" customWidth="1"/>
    <col min="2312" max="2312" width="17.109375" style="68" customWidth="1"/>
    <col min="2313" max="2313" width="15.5546875" style="68" customWidth="1"/>
    <col min="2314" max="2314" width="13.33203125" style="68" customWidth="1"/>
    <col min="2315" max="2315" width="12.33203125" style="68" customWidth="1"/>
    <col min="2316" max="2316" width="13.44140625" style="68" customWidth="1"/>
    <col min="2317" max="2317" width="51.109375" style="68" customWidth="1"/>
    <col min="2318" max="2318" width="59" style="68" customWidth="1"/>
    <col min="2319" max="2319" width="60.88671875" style="68" customWidth="1"/>
    <col min="2320" max="2320" width="42.44140625" style="68" customWidth="1"/>
    <col min="2321" max="2321" width="15.44140625" style="68" customWidth="1"/>
    <col min="2322" max="2322" width="19" style="68" customWidth="1"/>
    <col min="2323" max="2539" width="9.109375" style="68"/>
    <col min="2540" max="2540" width="2.44140625" style="68" customWidth="1"/>
    <col min="2541" max="2541" width="40.33203125" style="68" customWidth="1"/>
    <col min="2542" max="2542" width="7.5546875" style="68" customWidth="1"/>
    <col min="2543" max="2543" width="4.33203125" style="68" customWidth="1"/>
    <col min="2544" max="2544" width="3" style="68" customWidth="1"/>
    <col min="2545" max="2545" width="5.109375" style="68" customWidth="1"/>
    <col min="2546" max="2546" width="1.109375" style="68" customWidth="1"/>
    <col min="2547" max="2547" width="3.44140625" style="68" customWidth="1"/>
    <col min="2548" max="2548" width="3" style="68" customWidth="1"/>
    <col min="2549" max="2549" width="4" style="68" customWidth="1"/>
    <col min="2550" max="2550" width="3.109375" style="68" customWidth="1"/>
    <col min="2551" max="2551" width="6.109375" style="68" customWidth="1"/>
    <col min="2552" max="2552" width="4.33203125" style="68" customWidth="1"/>
    <col min="2553" max="2553" width="1.6640625" style="68" customWidth="1"/>
    <col min="2554" max="2554" width="3.44140625" style="68" customWidth="1"/>
    <col min="2555" max="2555" width="2.6640625" style="68" customWidth="1"/>
    <col min="2556" max="2556" width="3.44140625" style="68" customWidth="1"/>
    <col min="2557" max="2557" width="3.109375" style="68" customWidth="1"/>
    <col min="2558" max="2558" width="5" style="68" customWidth="1"/>
    <col min="2559" max="2559" width="1.6640625" style="68" customWidth="1"/>
    <col min="2560" max="2560" width="4.88671875" style="68" customWidth="1"/>
    <col min="2561" max="2561" width="1.33203125" style="68" customWidth="1"/>
    <col min="2562" max="2562" width="5.33203125" style="68" customWidth="1"/>
    <col min="2563" max="2563" width="0.88671875" style="68" customWidth="1"/>
    <col min="2564" max="2564" width="3" style="68" customWidth="1"/>
    <col min="2565" max="2565" width="3.44140625" style="68" customWidth="1"/>
    <col min="2566" max="2566" width="10.88671875" style="68" customWidth="1"/>
    <col min="2567" max="2567" width="14" style="68" customWidth="1"/>
    <col min="2568" max="2568" width="17.109375" style="68" customWidth="1"/>
    <col min="2569" max="2569" width="15.5546875" style="68" customWidth="1"/>
    <col min="2570" max="2570" width="13.33203125" style="68" customWidth="1"/>
    <col min="2571" max="2571" width="12.33203125" style="68" customWidth="1"/>
    <col min="2572" max="2572" width="13.44140625" style="68" customWidth="1"/>
    <col min="2573" max="2573" width="51.109375" style="68" customWidth="1"/>
    <col min="2574" max="2574" width="59" style="68" customWidth="1"/>
    <col min="2575" max="2575" width="60.88671875" style="68" customWidth="1"/>
    <col min="2576" max="2576" width="42.44140625" style="68" customWidth="1"/>
    <col min="2577" max="2577" width="15.44140625" style="68" customWidth="1"/>
    <col min="2578" max="2578" width="19" style="68" customWidth="1"/>
    <col min="2579" max="2795" width="9.109375" style="68"/>
    <col min="2796" max="2796" width="2.44140625" style="68" customWidth="1"/>
    <col min="2797" max="2797" width="40.33203125" style="68" customWidth="1"/>
    <col min="2798" max="2798" width="7.5546875" style="68" customWidth="1"/>
    <col min="2799" max="2799" width="4.33203125" style="68" customWidth="1"/>
    <col min="2800" max="2800" width="3" style="68" customWidth="1"/>
    <col min="2801" max="2801" width="5.109375" style="68" customWidth="1"/>
    <col min="2802" max="2802" width="1.109375" style="68" customWidth="1"/>
    <col min="2803" max="2803" width="3.44140625" style="68" customWidth="1"/>
    <col min="2804" max="2804" width="3" style="68" customWidth="1"/>
    <col min="2805" max="2805" width="4" style="68" customWidth="1"/>
    <col min="2806" max="2806" width="3.109375" style="68" customWidth="1"/>
    <col min="2807" max="2807" width="6.109375" style="68" customWidth="1"/>
    <col min="2808" max="2808" width="4.33203125" style="68" customWidth="1"/>
    <col min="2809" max="2809" width="1.6640625" style="68" customWidth="1"/>
    <col min="2810" max="2810" width="3.44140625" style="68" customWidth="1"/>
    <col min="2811" max="2811" width="2.6640625" style="68" customWidth="1"/>
    <col min="2812" max="2812" width="3.44140625" style="68" customWidth="1"/>
    <col min="2813" max="2813" width="3.109375" style="68" customWidth="1"/>
    <col min="2814" max="2814" width="5" style="68" customWidth="1"/>
    <col min="2815" max="2815" width="1.6640625" style="68" customWidth="1"/>
    <col min="2816" max="2816" width="4.88671875" style="68" customWidth="1"/>
    <col min="2817" max="2817" width="1.33203125" style="68" customWidth="1"/>
    <col min="2818" max="2818" width="5.33203125" style="68" customWidth="1"/>
    <col min="2819" max="2819" width="0.88671875" style="68" customWidth="1"/>
    <col min="2820" max="2820" width="3" style="68" customWidth="1"/>
    <col min="2821" max="2821" width="3.44140625" style="68" customWidth="1"/>
    <col min="2822" max="2822" width="10.88671875" style="68" customWidth="1"/>
    <col min="2823" max="2823" width="14" style="68" customWidth="1"/>
    <col min="2824" max="2824" width="17.109375" style="68" customWidth="1"/>
    <col min="2825" max="2825" width="15.5546875" style="68" customWidth="1"/>
    <col min="2826" max="2826" width="13.33203125" style="68" customWidth="1"/>
    <col min="2827" max="2827" width="12.33203125" style="68" customWidth="1"/>
    <col min="2828" max="2828" width="13.44140625" style="68" customWidth="1"/>
    <col min="2829" max="2829" width="51.109375" style="68" customWidth="1"/>
    <col min="2830" max="2830" width="59" style="68" customWidth="1"/>
    <col min="2831" max="2831" width="60.88671875" style="68" customWidth="1"/>
    <col min="2832" max="2832" width="42.44140625" style="68" customWidth="1"/>
    <col min="2833" max="2833" width="15.44140625" style="68" customWidth="1"/>
    <col min="2834" max="2834" width="19" style="68" customWidth="1"/>
    <col min="2835" max="3051" width="9.109375" style="68"/>
    <col min="3052" max="3052" width="2.44140625" style="68" customWidth="1"/>
    <col min="3053" max="3053" width="40.33203125" style="68" customWidth="1"/>
    <col min="3054" max="3054" width="7.5546875" style="68" customWidth="1"/>
    <col min="3055" max="3055" width="4.33203125" style="68" customWidth="1"/>
    <col min="3056" max="3056" width="3" style="68" customWidth="1"/>
    <col min="3057" max="3057" width="5.109375" style="68" customWidth="1"/>
    <col min="3058" max="3058" width="1.109375" style="68" customWidth="1"/>
    <col min="3059" max="3059" width="3.44140625" style="68" customWidth="1"/>
    <col min="3060" max="3060" width="3" style="68" customWidth="1"/>
    <col min="3061" max="3061" width="4" style="68" customWidth="1"/>
    <col min="3062" max="3062" width="3.109375" style="68" customWidth="1"/>
    <col min="3063" max="3063" width="6.109375" style="68" customWidth="1"/>
    <col min="3064" max="3064" width="4.33203125" style="68" customWidth="1"/>
    <col min="3065" max="3065" width="1.6640625" style="68" customWidth="1"/>
    <col min="3066" max="3066" width="3.44140625" style="68" customWidth="1"/>
    <col min="3067" max="3067" width="2.6640625" style="68" customWidth="1"/>
    <col min="3068" max="3068" width="3.44140625" style="68" customWidth="1"/>
    <col min="3069" max="3069" width="3.109375" style="68" customWidth="1"/>
    <col min="3070" max="3070" width="5" style="68" customWidth="1"/>
    <col min="3071" max="3071" width="1.6640625" style="68" customWidth="1"/>
    <col min="3072" max="3072" width="4.88671875" style="68" customWidth="1"/>
    <col min="3073" max="3073" width="1.33203125" style="68" customWidth="1"/>
    <col min="3074" max="3074" width="5.33203125" style="68" customWidth="1"/>
    <col min="3075" max="3075" width="0.88671875" style="68" customWidth="1"/>
    <col min="3076" max="3076" width="3" style="68" customWidth="1"/>
    <col min="3077" max="3077" width="3.44140625" style="68" customWidth="1"/>
    <col min="3078" max="3078" width="10.88671875" style="68" customWidth="1"/>
    <col min="3079" max="3079" width="14" style="68" customWidth="1"/>
    <col min="3080" max="3080" width="17.109375" style="68" customWidth="1"/>
    <col min="3081" max="3081" width="15.5546875" style="68" customWidth="1"/>
    <col min="3082" max="3082" width="13.33203125" style="68" customWidth="1"/>
    <col min="3083" max="3083" width="12.33203125" style="68" customWidth="1"/>
    <col min="3084" max="3084" width="13.44140625" style="68" customWidth="1"/>
    <col min="3085" max="3085" width="51.109375" style="68" customWidth="1"/>
    <col min="3086" max="3086" width="59" style="68" customWidth="1"/>
    <col min="3087" max="3087" width="60.88671875" style="68" customWidth="1"/>
    <col min="3088" max="3088" width="42.44140625" style="68" customWidth="1"/>
    <col min="3089" max="3089" width="15.44140625" style="68" customWidth="1"/>
    <col min="3090" max="3090" width="19" style="68" customWidth="1"/>
    <col min="3091" max="3307" width="9.109375" style="68"/>
    <col min="3308" max="3308" width="2.44140625" style="68" customWidth="1"/>
    <col min="3309" max="3309" width="40.33203125" style="68" customWidth="1"/>
    <col min="3310" max="3310" width="7.5546875" style="68" customWidth="1"/>
    <col min="3311" max="3311" width="4.33203125" style="68" customWidth="1"/>
    <col min="3312" max="3312" width="3" style="68" customWidth="1"/>
    <col min="3313" max="3313" width="5.109375" style="68" customWidth="1"/>
    <col min="3314" max="3314" width="1.109375" style="68" customWidth="1"/>
    <col min="3315" max="3315" width="3.44140625" style="68" customWidth="1"/>
    <col min="3316" max="3316" width="3" style="68" customWidth="1"/>
    <col min="3317" max="3317" width="4" style="68" customWidth="1"/>
    <col min="3318" max="3318" width="3.109375" style="68" customWidth="1"/>
    <col min="3319" max="3319" width="6.109375" style="68" customWidth="1"/>
    <col min="3320" max="3320" width="4.33203125" style="68" customWidth="1"/>
    <col min="3321" max="3321" width="1.6640625" style="68" customWidth="1"/>
    <col min="3322" max="3322" width="3.44140625" style="68" customWidth="1"/>
    <col min="3323" max="3323" width="2.6640625" style="68" customWidth="1"/>
    <col min="3324" max="3324" width="3.44140625" style="68" customWidth="1"/>
    <col min="3325" max="3325" width="3.109375" style="68" customWidth="1"/>
    <col min="3326" max="3326" width="5" style="68" customWidth="1"/>
    <col min="3327" max="3327" width="1.6640625" style="68" customWidth="1"/>
    <col min="3328" max="3328" width="4.88671875" style="68" customWidth="1"/>
    <col min="3329" max="3329" width="1.33203125" style="68" customWidth="1"/>
    <col min="3330" max="3330" width="5.33203125" style="68" customWidth="1"/>
    <col min="3331" max="3331" width="0.88671875" style="68" customWidth="1"/>
    <col min="3332" max="3332" width="3" style="68" customWidth="1"/>
    <col min="3333" max="3333" width="3.44140625" style="68" customWidth="1"/>
    <col min="3334" max="3334" width="10.88671875" style="68" customWidth="1"/>
    <col min="3335" max="3335" width="14" style="68" customWidth="1"/>
    <col min="3336" max="3336" width="17.109375" style="68" customWidth="1"/>
    <col min="3337" max="3337" width="15.5546875" style="68" customWidth="1"/>
    <col min="3338" max="3338" width="13.33203125" style="68" customWidth="1"/>
    <col min="3339" max="3339" width="12.33203125" style="68" customWidth="1"/>
    <col min="3340" max="3340" width="13.44140625" style="68" customWidth="1"/>
    <col min="3341" max="3341" width="51.109375" style="68" customWidth="1"/>
    <col min="3342" max="3342" width="59" style="68" customWidth="1"/>
    <col min="3343" max="3343" width="60.88671875" style="68" customWidth="1"/>
    <col min="3344" max="3344" width="42.44140625" style="68" customWidth="1"/>
    <col min="3345" max="3345" width="15.44140625" style="68" customWidth="1"/>
    <col min="3346" max="3346" width="19" style="68" customWidth="1"/>
    <col min="3347" max="3563" width="9.109375" style="68"/>
    <col min="3564" max="3564" width="2.44140625" style="68" customWidth="1"/>
    <col min="3565" max="3565" width="40.33203125" style="68" customWidth="1"/>
    <col min="3566" max="3566" width="7.5546875" style="68" customWidth="1"/>
    <col min="3567" max="3567" width="4.33203125" style="68" customWidth="1"/>
    <col min="3568" max="3568" width="3" style="68" customWidth="1"/>
    <col min="3569" max="3569" width="5.109375" style="68" customWidth="1"/>
    <col min="3570" max="3570" width="1.109375" style="68" customWidth="1"/>
    <col min="3571" max="3571" width="3.44140625" style="68" customWidth="1"/>
    <col min="3572" max="3572" width="3" style="68" customWidth="1"/>
    <col min="3573" max="3573" width="4" style="68" customWidth="1"/>
    <col min="3574" max="3574" width="3.109375" style="68" customWidth="1"/>
    <col min="3575" max="3575" width="6.109375" style="68" customWidth="1"/>
    <col min="3576" max="3576" width="4.33203125" style="68" customWidth="1"/>
    <col min="3577" max="3577" width="1.6640625" style="68" customWidth="1"/>
    <col min="3578" max="3578" width="3.44140625" style="68" customWidth="1"/>
    <col min="3579" max="3579" width="2.6640625" style="68" customWidth="1"/>
    <col min="3580" max="3580" width="3.44140625" style="68" customWidth="1"/>
    <col min="3581" max="3581" width="3.109375" style="68" customWidth="1"/>
    <col min="3582" max="3582" width="5" style="68" customWidth="1"/>
    <col min="3583" max="3583" width="1.6640625" style="68" customWidth="1"/>
    <col min="3584" max="3584" width="4.88671875" style="68" customWidth="1"/>
    <col min="3585" max="3585" width="1.33203125" style="68" customWidth="1"/>
    <col min="3586" max="3586" width="5.33203125" style="68" customWidth="1"/>
    <col min="3587" max="3587" width="0.88671875" style="68" customWidth="1"/>
    <col min="3588" max="3588" width="3" style="68" customWidth="1"/>
    <col min="3589" max="3589" width="3.44140625" style="68" customWidth="1"/>
    <col min="3590" max="3590" width="10.88671875" style="68" customWidth="1"/>
    <col min="3591" max="3591" width="14" style="68" customWidth="1"/>
    <col min="3592" max="3592" width="17.109375" style="68" customWidth="1"/>
    <col min="3593" max="3593" width="15.5546875" style="68" customWidth="1"/>
    <col min="3594" max="3594" width="13.33203125" style="68" customWidth="1"/>
    <col min="3595" max="3595" width="12.33203125" style="68" customWidth="1"/>
    <col min="3596" max="3596" width="13.44140625" style="68" customWidth="1"/>
    <col min="3597" max="3597" width="51.109375" style="68" customWidth="1"/>
    <col min="3598" max="3598" width="59" style="68" customWidth="1"/>
    <col min="3599" max="3599" width="60.88671875" style="68" customWidth="1"/>
    <col min="3600" max="3600" width="42.44140625" style="68" customWidth="1"/>
    <col min="3601" max="3601" width="15.44140625" style="68" customWidth="1"/>
    <col min="3602" max="3602" width="19" style="68" customWidth="1"/>
    <col min="3603" max="3819" width="9.109375" style="68"/>
    <col min="3820" max="3820" width="2.44140625" style="68" customWidth="1"/>
    <col min="3821" max="3821" width="40.33203125" style="68" customWidth="1"/>
    <col min="3822" max="3822" width="7.5546875" style="68" customWidth="1"/>
    <col min="3823" max="3823" width="4.33203125" style="68" customWidth="1"/>
    <col min="3824" max="3824" width="3" style="68" customWidth="1"/>
    <col min="3825" max="3825" width="5.109375" style="68" customWidth="1"/>
    <col min="3826" max="3826" width="1.109375" style="68" customWidth="1"/>
    <col min="3827" max="3827" width="3.44140625" style="68" customWidth="1"/>
    <col min="3828" max="3828" width="3" style="68" customWidth="1"/>
    <col min="3829" max="3829" width="4" style="68" customWidth="1"/>
    <col min="3830" max="3830" width="3.109375" style="68" customWidth="1"/>
    <col min="3831" max="3831" width="6.109375" style="68" customWidth="1"/>
    <col min="3832" max="3832" width="4.33203125" style="68" customWidth="1"/>
    <col min="3833" max="3833" width="1.6640625" style="68" customWidth="1"/>
    <col min="3834" max="3834" width="3.44140625" style="68" customWidth="1"/>
    <col min="3835" max="3835" width="2.6640625" style="68" customWidth="1"/>
    <col min="3836" max="3836" width="3.44140625" style="68" customWidth="1"/>
    <col min="3837" max="3837" width="3.109375" style="68" customWidth="1"/>
    <col min="3838" max="3838" width="5" style="68" customWidth="1"/>
    <col min="3839" max="3839" width="1.6640625" style="68" customWidth="1"/>
    <col min="3840" max="3840" width="4.88671875" style="68" customWidth="1"/>
    <col min="3841" max="3841" width="1.33203125" style="68" customWidth="1"/>
    <col min="3842" max="3842" width="5.33203125" style="68" customWidth="1"/>
    <col min="3843" max="3843" width="0.88671875" style="68" customWidth="1"/>
    <col min="3844" max="3844" width="3" style="68" customWidth="1"/>
    <col min="3845" max="3845" width="3.44140625" style="68" customWidth="1"/>
    <col min="3846" max="3846" width="10.88671875" style="68" customWidth="1"/>
    <col min="3847" max="3847" width="14" style="68" customWidth="1"/>
    <col min="3848" max="3848" width="17.109375" style="68" customWidth="1"/>
    <col min="3849" max="3849" width="15.5546875" style="68" customWidth="1"/>
    <col min="3850" max="3850" width="13.33203125" style="68" customWidth="1"/>
    <col min="3851" max="3851" width="12.33203125" style="68" customWidth="1"/>
    <col min="3852" max="3852" width="13.44140625" style="68" customWidth="1"/>
    <col min="3853" max="3853" width="51.109375" style="68" customWidth="1"/>
    <col min="3854" max="3854" width="59" style="68" customWidth="1"/>
    <col min="3855" max="3855" width="60.88671875" style="68" customWidth="1"/>
    <col min="3856" max="3856" width="42.44140625" style="68" customWidth="1"/>
    <col min="3857" max="3857" width="15.44140625" style="68" customWidth="1"/>
    <col min="3858" max="3858" width="19" style="68" customWidth="1"/>
    <col min="3859" max="4075" width="9.109375" style="68"/>
    <col min="4076" max="4076" width="2.44140625" style="68" customWidth="1"/>
    <col min="4077" max="4077" width="40.33203125" style="68" customWidth="1"/>
    <col min="4078" max="4078" width="7.5546875" style="68" customWidth="1"/>
    <col min="4079" max="4079" width="4.33203125" style="68" customWidth="1"/>
    <col min="4080" max="4080" width="3" style="68" customWidth="1"/>
    <col min="4081" max="4081" width="5.109375" style="68" customWidth="1"/>
    <col min="4082" max="4082" width="1.109375" style="68" customWidth="1"/>
    <col min="4083" max="4083" width="3.44140625" style="68" customWidth="1"/>
    <col min="4084" max="4084" width="3" style="68" customWidth="1"/>
    <col min="4085" max="4085" width="4" style="68" customWidth="1"/>
    <col min="4086" max="4086" width="3.109375" style="68" customWidth="1"/>
    <col min="4087" max="4087" width="6.109375" style="68" customWidth="1"/>
    <col min="4088" max="4088" width="4.33203125" style="68" customWidth="1"/>
    <col min="4089" max="4089" width="1.6640625" style="68" customWidth="1"/>
    <col min="4090" max="4090" width="3.44140625" style="68" customWidth="1"/>
    <col min="4091" max="4091" width="2.6640625" style="68" customWidth="1"/>
    <col min="4092" max="4092" width="3.44140625" style="68" customWidth="1"/>
    <col min="4093" max="4093" width="3.109375" style="68" customWidth="1"/>
    <col min="4094" max="4094" width="5" style="68" customWidth="1"/>
    <col min="4095" max="4095" width="1.6640625" style="68" customWidth="1"/>
    <col min="4096" max="4096" width="4.88671875" style="68" customWidth="1"/>
    <col min="4097" max="4097" width="1.33203125" style="68" customWidth="1"/>
    <col min="4098" max="4098" width="5.33203125" style="68" customWidth="1"/>
    <col min="4099" max="4099" width="0.88671875" style="68" customWidth="1"/>
    <col min="4100" max="4100" width="3" style="68" customWidth="1"/>
    <col min="4101" max="4101" width="3.44140625" style="68" customWidth="1"/>
    <col min="4102" max="4102" width="10.88671875" style="68" customWidth="1"/>
    <col min="4103" max="4103" width="14" style="68" customWidth="1"/>
    <col min="4104" max="4104" width="17.109375" style="68" customWidth="1"/>
    <col min="4105" max="4105" width="15.5546875" style="68" customWidth="1"/>
    <col min="4106" max="4106" width="13.33203125" style="68" customWidth="1"/>
    <col min="4107" max="4107" width="12.33203125" style="68" customWidth="1"/>
    <col min="4108" max="4108" width="13.44140625" style="68" customWidth="1"/>
    <col min="4109" max="4109" width="51.109375" style="68" customWidth="1"/>
    <col min="4110" max="4110" width="59" style="68" customWidth="1"/>
    <col min="4111" max="4111" width="60.88671875" style="68" customWidth="1"/>
    <col min="4112" max="4112" width="42.44140625" style="68" customWidth="1"/>
    <col min="4113" max="4113" width="15.44140625" style="68" customWidth="1"/>
    <col min="4114" max="4114" width="19" style="68" customWidth="1"/>
    <col min="4115" max="4331" width="9.109375" style="68"/>
    <col min="4332" max="4332" width="2.44140625" style="68" customWidth="1"/>
    <col min="4333" max="4333" width="40.33203125" style="68" customWidth="1"/>
    <col min="4334" max="4334" width="7.5546875" style="68" customWidth="1"/>
    <col min="4335" max="4335" width="4.33203125" style="68" customWidth="1"/>
    <col min="4336" max="4336" width="3" style="68" customWidth="1"/>
    <col min="4337" max="4337" width="5.109375" style="68" customWidth="1"/>
    <col min="4338" max="4338" width="1.109375" style="68" customWidth="1"/>
    <col min="4339" max="4339" width="3.44140625" style="68" customWidth="1"/>
    <col min="4340" max="4340" width="3" style="68" customWidth="1"/>
    <col min="4341" max="4341" width="4" style="68" customWidth="1"/>
    <col min="4342" max="4342" width="3.109375" style="68" customWidth="1"/>
    <col min="4343" max="4343" width="6.109375" style="68" customWidth="1"/>
    <col min="4344" max="4344" width="4.33203125" style="68" customWidth="1"/>
    <col min="4345" max="4345" width="1.6640625" style="68" customWidth="1"/>
    <col min="4346" max="4346" width="3.44140625" style="68" customWidth="1"/>
    <col min="4347" max="4347" width="2.6640625" style="68" customWidth="1"/>
    <col min="4348" max="4348" width="3.44140625" style="68" customWidth="1"/>
    <col min="4349" max="4349" width="3.109375" style="68" customWidth="1"/>
    <col min="4350" max="4350" width="5" style="68" customWidth="1"/>
    <col min="4351" max="4351" width="1.6640625" style="68" customWidth="1"/>
    <col min="4352" max="4352" width="4.88671875" style="68" customWidth="1"/>
    <col min="4353" max="4353" width="1.33203125" style="68" customWidth="1"/>
    <col min="4354" max="4354" width="5.33203125" style="68" customWidth="1"/>
    <col min="4355" max="4355" width="0.88671875" style="68" customWidth="1"/>
    <col min="4356" max="4356" width="3" style="68" customWidth="1"/>
    <col min="4357" max="4357" width="3.44140625" style="68" customWidth="1"/>
    <col min="4358" max="4358" width="10.88671875" style="68" customWidth="1"/>
    <col min="4359" max="4359" width="14" style="68" customWidth="1"/>
    <col min="4360" max="4360" width="17.109375" style="68" customWidth="1"/>
    <col min="4361" max="4361" width="15.5546875" style="68" customWidth="1"/>
    <col min="4362" max="4362" width="13.33203125" style="68" customWidth="1"/>
    <col min="4363" max="4363" width="12.33203125" style="68" customWidth="1"/>
    <col min="4364" max="4364" width="13.44140625" style="68" customWidth="1"/>
    <col min="4365" max="4365" width="51.109375" style="68" customWidth="1"/>
    <col min="4366" max="4366" width="59" style="68" customWidth="1"/>
    <col min="4367" max="4367" width="60.88671875" style="68" customWidth="1"/>
    <col min="4368" max="4368" width="42.44140625" style="68" customWidth="1"/>
    <col min="4369" max="4369" width="15.44140625" style="68" customWidth="1"/>
    <col min="4370" max="4370" width="19" style="68" customWidth="1"/>
    <col min="4371" max="4587" width="9.109375" style="68"/>
    <col min="4588" max="4588" width="2.44140625" style="68" customWidth="1"/>
    <col min="4589" max="4589" width="40.33203125" style="68" customWidth="1"/>
    <col min="4590" max="4590" width="7.5546875" style="68" customWidth="1"/>
    <col min="4591" max="4591" width="4.33203125" style="68" customWidth="1"/>
    <col min="4592" max="4592" width="3" style="68" customWidth="1"/>
    <col min="4593" max="4593" width="5.109375" style="68" customWidth="1"/>
    <col min="4594" max="4594" width="1.109375" style="68" customWidth="1"/>
    <col min="4595" max="4595" width="3.44140625" style="68" customWidth="1"/>
    <col min="4596" max="4596" width="3" style="68" customWidth="1"/>
    <col min="4597" max="4597" width="4" style="68" customWidth="1"/>
    <col min="4598" max="4598" width="3.109375" style="68" customWidth="1"/>
    <col min="4599" max="4599" width="6.109375" style="68" customWidth="1"/>
    <col min="4600" max="4600" width="4.33203125" style="68" customWidth="1"/>
    <col min="4601" max="4601" width="1.6640625" style="68" customWidth="1"/>
    <col min="4602" max="4602" width="3.44140625" style="68" customWidth="1"/>
    <col min="4603" max="4603" width="2.6640625" style="68" customWidth="1"/>
    <col min="4604" max="4604" width="3.44140625" style="68" customWidth="1"/>
    <col min="4605" max="4605" width="3.109375" style="68" customWidth="1"/>
    <col min="4606" max="4606" width="5" style="68" customWidth="1"/>
    <col min="4607" max="4607" width="1.6640625" style="68" customWidth="1"/>
    <col min="4608" max="4608" width="4.88671875" style="68" customWidth="1"/>
    <col min="4609" max="4609" width="1.33203125" style="68" customWidth="1"/>
    <col min="4610" max="4610" width="5.33203125" style="68" customWidth="1"/>
    <col min="4611" max="4611" width="0.88671875" style="68" customWidth="1"/>
    <col min="4612" max="4612" width="3" style="68" customWidth="1"/>
    <col min="4613" max="4613" width="3.44140625" style="68" customWidth="1"/>
    <col min="4614" max="4614" width="10.88671875" style="68" customWidth="1"/>
    <col min="4615" max="4615" width="14" style="68" customWidth="1"/>
    <col min="4616" max="4616" width="17.109375" style="68" customWidth="1"/>
    <col min="4617" max="4617" width="15.5546875" style="68" customWidth="1"/>
    <col min="4618" max="4618" width="13.33203125" style="68" customWidth="1"/>
    <col min="4619" max="4619" width="12.33203125" style="68" customWidth="1"/>
    <col min="4620" max="4620" width="13.44140625" style="68" customWidth="1"/>
    <col min="4621" max="4621" width="51.109375" style="68" customWidth="1"/>
    <col min="4622" max="4622" width="59" style="68" customWidth="1"/>
    <col min="4623" max="4623" width="60.88671875" style="68" customWidth="1"/>
    <col min="4624" max="4624" width="42.44140625" style="68" customWidth="1"/>
    <col min="4625" max="4625" width="15.44140625" style="68" customWidth="1"/>
    <col min="4626" max="4626" width="19" style="68" customWidth="1"/>
    <col min="4627" max="4843" width="9.109375" style="68"/>
    <col min="4844" max="4844" width="2.44140625" style="68" customWidth="1"/>
    <col min="4845" max="4845" width="40.33203125" style="68" customWidth="1"/>
    <col min="4846" max="4846" width="7.5546875" style="68" customWidth="1"/>
    <col min="4847" max="4847" width="4.33203125" style="68" customWidth="1"/>
    <col min="4848" max="4848" width="3" style="68" customWidth="1"/>
    <col min="4849" max="4849" width="5.109375" style="68" customWidth="1"/>
    <col min="4850" max="4850" width="1.109375" style="68" customWidth="1"/>
    <col min="4851" max="4851" width="3.44140625" style="68" customWidth="1"/>
    <col min="4852" max="4852" width="3" style="68" customWidth="1"/>
    <col min="4853" max="4853" width="4" style="68" customWidth="1"/>
    <col min="4854" max="4854" width="3.109375" style="68" customWidth="1"/>
    <col min="4855" max="4855" width="6.109375" style="68" customWidth="1"/>
    <col min="4856" max="4856" width="4.33203125" style="68" customWidth="1"/>
    <col min="4857" max="4857" width="1.6640625" style="68" customWidth="1"/>
    <col min="4858" max="4858" width="3.44140625" style="68" customWidth="1"/>
    <col min="4859" max="4859" width="2.6640625" style="68" customWidth="1"/>
    <col min="4860" max="4860" width="3.44140625" style="68" customWidth="1"/>
    <col min="4861" max="4861" width="3.109375" style="68" customWidth="1"/>
    <col min="4862" max="4862" width="5" style="68" customWidth="1"/>
    <col min="4863" max="4863" width="1.6640625" style="68" customWidth="1"/>
    <col min="4864" max="4864" width="4.88671875" style="68" customWidth="1"/>
    <col min="4865" max="4865" width="1.33203125" style="68" customWidth="1"/>
    <col min="4866" max="4866" width="5.33203125" style="68" customWidth="1"/>
    <col min="4867" max="4867" width="0.88671875" style="68" customWidth="1"/>
    <col min="4868" max="4868" width="3" style="68" customWidth="1"/>
    <col min="4869" max="4869" width="3.44140625" style="68" customWidth="1"/>
    <col min="4870" max="4870" width="10.88671875" style="68" customWidth="1"/>
    <col min="4871" max="4871" width="14" style="68" customWidth="1"/>
    <col min="4872" max="4872" width="17.109375" style="68" customWidth="1"/>
    <col min="4873" max="4873" width="15.5546875" style="68" customWidth="1"/>
    <col min="4874" max="4874" width="13.33203125" style="68" customWidth="1"/>
    <col min="4875" max="4875" width="12.33203125" style="68" customWidth="1"/>
    <col min="4876" max="4876" width="13.44140625" style="68" customWidth="1"/>
    <col min="4877" max="4877" width="51.109375" style="68" customWidth="1"/>
    <col min="4878" max="4878" width="59" style="68" customWidth="1"/>
    <col min="4879" max="4879" width="60.88671875" style="68" customWidth="1"/>
    <col min="4880" max="4880" width="42.44140625" style="68" customWidth="1"/>
    <col min="4881" max="4881" width="15.44140625" style="68" customWidth="1"/>
    <col min="4882" max="4882" width="19" style="68" customWidth="1"/>
    <col min="4883" max="5099" width="9.109375" style="68"/>
    <col min="5100" max="5100" width="2.44140625" style="68" customWidth="1"/>
    <col min="5101" max="5101" width="40.33203125" style="68" customWidth="1"/>
    <col min="5102" max="5102" width="7.5546875" style="68" customWidth="1"/>
    <col min="5103" max="5103" width="4.33203125" style="68" customWidth="1"/>
    <col min="5104" max="5104" width="3" style="68" customWidth="1"/>
    <col min="5105" max="5105" width="5.109375" style="68" customWidth="1"/>
    <col min="5106" max="5106" width="1.109375" style="68" customWidth="1"/>
    <col min="5107" max="5107" width="3.44140625" style="68" customWidth="1"/>
    <col min="5108" max="5108" width="3" style="68" customWidth="1"/>
    <col min="5109" max="5109" width="4" style="68" customWidth="1"/>
    <col min="5110" max="5110" width="3.109375" style="68" customWidth="1"/>
    <col min="5111" max="5111" width="6.109375" style="68" customWidth="1"/>
    <col min="5112" max="5112" width="4.33203125" style="68" customWidth="1"/>
    <col min="5113" max="5113" width="1.6640625" style="68" customWidth="1"/>
    <col min="5114" max="5114" width="3.44140625" style="68" customWidth="1"/>
    <col min="5115" max="5115" width="2.6640625" style="68" customWidth="1"/>
    <col min="5116" max="5116" width="3.44140625" style="68" customWidth="1"/>
    <col min="5117" max="5117" width="3.109375" style="68" customWidth="1"/>
    <col min="5118" max="5118" width="5" style="68" customWidth="1"/>
    <col min="5119" max="5119" width="1.6640625" style="68" customWidth="1"/>
    <col min="5120" max="5120" width="4.88671875" style="68" customWidth="1"/>
    <col min="5121" max="5121" width="1.33203125" style="68" customWidth="1"/>
    <col min="5122" max="5122" width="5.33203125" style="68" customWidth="1"/>
    <col min="5123" max="5123" width="0.88671875" style="68" customWidth="1"/>
    <col min="5124" max="5124" width="3" style="68" customWidth="1"/>
    <col min="5125" max="5125" width="3.44140625" style="68" customWidth="1"/>
    <col min="5126" max="5126" width="10.88671875" style="68" customWidth="1"/>
    <col min="5127" max="5127" width="14" style="68" customWidth="1"/>
    <col min="5128" max="5128" width="17.109375" style="68" customWidth="1"/>
    <col min="5129" max="5129" width="15.5546875" style="68" customWidth="1"/>
    <col min="5130" max="5130" width="13.33203125" style="68" customWidth="1"/>
    <col min="5131" max="5131" width="12.33203125" style="68" customWidth="1"/>
    <col min="5132" max="5132" width="13.44140625" style="68" customWidth="1"/>
    <col min="5133" max="5133" width="51.109375" style="68" customWidth="1"/>
    <col min="5134" max="5134" width="59" style="68" customWidth="1"/>
    <col min="5135" max="5135" width="60.88671875" style="68" customWidth="1"/>
    <col min="5136" max="5136" width="42.44140625" style="68" customWidth="1"/>
    <col min="5137" max="5137" width="15.44140625" style="68" customWidth="1"/>
    <col min="5138" max="5138" width="19" style="68" customWidth="1"/>
    <col min="5139" max="5355" width="9.109375" style="68"/>
    <col min="5356" max="5356" width="2.44140625" style="68" customWidth="1"/>
    <col min="5357" max="5357" width="40.33203125" style="68" customWidth="1"/>
    <col min="5358" max="5358" width="7.5546875" style="68" customWidth="1"/>
    <col min="5359" max="5359" width="4.33203125" style="68" customWidth="1"/>
    <col min="5360" max="5360" width="3" style="68" customWidth="1"/>
    <col min="5361" max="5361" width="5.109375" style="68" customWidth="1"/>
    <col min="5362" max="5362" width="1.109375" style="68" customWidth="1"/>
    <col min="5363" max="5363" width="3.44140625" style="68" customWidth="1"/>
    <col min="5364" max="5364" width="3" style="68" customWidth="1"/>
    <col min="5365" max="5365" width="4" style="68" customWidth="1"/>
    <col min="5366" max="5366" width="3.109375" style="68" customWidth="1"/>
    <col min="5367" max="5367" width="6.109375" style="68" customWidth="1"/>
    <col min="5368" max="5368" width="4.33203125" style="68" customWidth="1"/>
    <col min="5369" max="5369" width="1.6640625" style="68" customWidth="1"/>
    <col min="5370" max="5370" width="3.44140625" style="68" customWidth="1"/>
    <col min="5371" max="5371" width="2.6640625" style="68" customWidth="1"/>
    <col min="5372" max="5372" width="3.44140625" style="68" customWidth="1"/>
    <col min="5373" max="5373" width="3.109375" style="68" customWidth="1"/>
    <col min="5374" max="5374" width="5" style="68" customWidth="1"/>
    <col min="5375" max="5375" width="1.6640625" style="68" customWidth="1"/>
    <col min="5376" max="5376" width="4.88671875" style="68" customWidth="1"/>
    <col min="5377" max="5377" width="1.33203125" style="68" customWidth="1"/>
    <col min="5378" max="5378" width="5.33203125" style="68" customWidth="1"/>
    <col min="5379" max="5379" width="0.88671875" style="68" customWidth="1"/>
    <col min="5380" max="5380" width="3" style="68" customWidth="1"/>
    <col min="5381" max="5381" width="3.44140625" style="68" customWidth="1"/>
    <col min="5382" max="5382" width="10.88671875" style="68" customWidth="1"/>
    <col min="5383" max="5383" width="14" style="68" customWidth="1"/>
    <col min="5384" max="5384" width="17.109375" style="68" customWidth="1"/>
    <col min="5385" max="5385" width="15.5546875" style="68" customWidth="1"/>
    <col min="5386" max="5386" width="13.33203125" style="68" customWidth="1"/>
    <col min="5387" max="5387" width="12.33203125" style="68" customWidth="1"/>
    <col min="5388" max="5388" width="13.44140625" style="68" customWidth="1"/>
    <col min="5389" max="5389" width="51.109375" style="68" customWidth="1"/>
    <col min="5390" max="5390" width="59" style="68" customWidth="1"/>
    <col min="5391" max="5391" width="60.88671875" style="68" customWidth="1"/>
    <col min="5392" max="5392" width="42.44140625" style="68" customWidth="1"/>
    <col min="5393" max="5393" width="15.44140625" style="68" customWidth="1"/>
    <col min="5394" max="5394" width="19" style="68" customWidth="1"/>
    <col min="5395" max="5611" width="9.109375" style="68"/>
    <col min="5612" max="5612" width="2.44140625" style="68" customWidth="1"/>
    <col min="5613" max="5613" width="40.33203125" style="68" customWidth="1"/>
    <col min="5614" max="5614" width="7.5546875" style="68" customWidth="1"/>
    <col min="5615" max="5615" width="4.33203125" style="68" customWidth="1"/>
    <col min="5616" max="5616" width="3" style="68" customWidth="1"/>
    <col min="5617" max="5617" width="5.109375" style="68" customWidth="1"/>
    <col min="5618" max="5618" width="1.109375" style="68" customWidth="1"/>
    <col min="5619" max="5619" width="3.44140625" style="68" customWidth="1"/>
    <col min="5620" max="5620" width="3" style="68" customWidth="1"/>
    <col min="5621" max="5621" width="4" style="68" customWidth="1"/>
    <col min="5622" max="5622" width="3.109375" style="68" customWidth="1"/>
    <col min="5623" max="5623" width="6.109375" style="68" customWidth="1"/>
    <col min="5624" max="5624" width="4.33203125" style="68" customWidth="1"/>
    <col min="5625" max="5625" width="1.6640625" style="68" customWidth="1"/>
    <col min="5626" max="5626" width="3.44140625" style="68" customWidth="1"/>
    <col min="5627" max="5627" width="2.6640625" style="68" customWidth="1"/>
    <col min="5628" max="5628" width="3.44140625" style="68" customWidth="1"/>
    <col min="5629" max="5629" width="3.109375" style="68" customWidth="1"/>
    <col min="5630" max="5630" width="5" style="68" customWidth="1"/>
    <col min="5631" max="5631" width="1.6640625" style="68" customWidth="1"/>
    <col min="5632" max="5632" width="4.88671875" style="68" customWidth="1"/>
    <col min="5633" max="5633" width="1.33203125" style="68" customWidth="1"/>
    <col min="5634" max="5634" width="5.33203125" style="68" customWidth="1"/>
    <col min="5635" max="5635" width="0.88671875" style="68" customWidth="1"/>
    <col min="5636" max="5636" width="3" style="68" customWidth="1"/>
    <col min="5637" max="5637" width="3.44140625" style="68" customWidth="1"/>
    <col min="5638" max="5638" width="10.88671875" style="68" customWidth="1"/>
    <col min="5639" max="5639" width="14" style="68" customWidth="1"/>
    <col min="5640" max="5640" width="17.109375" style="68" customWidth="1"/>
    <col min="5641" max="5641" width="15.5546875" style="68" customWidth="1"/>
    <col min="5642" max="5642" width="13.33203125" style="68" customWidth="1"/>
    <col min="5643" max="5643" width="12.33203125" style="68" customWidth="1"/>
    <col min="5644" max="5644" width="13.44140625" style="68" customWidth="1"/>
    <col min="5645" max="5645" width="51.109375" style="68" customWidth="1"/>
    <col min="5646" max="5646" width="59" style="68" customWidth="1"/>
    <col min="5647" max="5647" width="60.88671875" style="68" customWidth="1"/>
    <col min="5648" max="5648" width="42.44140625" style="68" customWidth="1"/>
    <col min="5649" max="5649" width="15.44140625" style="68" customWidth="1"/>
    <col min="5650" max="5650" width="19" style="68" customWidth="1"/>
    <col min="5651" max="5867" width="9.109375" style="68"/>
    <col min="5868" max="5868" width="2.44140625" style="68" customWidth="1"/>
    <col min="5869" max="5869" width="40.33203125" style="68" customWidth="1"/>
    <col min="5870" max="5870" width="7.5546875" style="68" customWidth="1"/>
    <col min="5871" max="5871" width="4.33203125" style="68" customWidth="1"/>
    <col min="5872" max="5872" width="3" style="68" customWidth="1"/>
    <col min="5873" max="5873" width="5.109375" style="68" customWidth="1"/>
    <col min="5874" max="5874" width="1.109375" style="68" customWidth="1"/>
    <col min="5875" max="5875" width="3.44140625" style="68" customWidth="1"/>
    <col min="5876" max="5876" width="3" style="68" customWidth="1"/>
    <col min="5877" max="5877" width="4" style="68" customWidth="1"/>
    <col min="5878" max="5878" width="3.109375" style="68" customWidth="1"/>
    <col min="5879" max="5879" width="6.109375" style="68" customWidth="1"/>
    <col min="5880" max="5880" width="4.33203125" style="68" customWidth="1"/>
    <col min="5881" max="5881" width="1.6640625" style="68" customWidth="1"/>
    <col min="5882" max="5882" width="3.44140625" style="68" customWidth="1"/>
    <col min="5883" max="5883" width="2.6640625" style="68" customWidth="1"/>
    <col min="5884" max="5884" width="3.44140625" style="68" customWidth="1"/>
    <col min="5885" max="5885" width="3.109375" style="68" customWidth="1"/>
    <col min="5886" max="5886" width="5" style="68" customWidth="1"/>
    <col min="5887" max="5887" width="1.6640625" style="68" customWidth="1"/>
    <col min="5888" max="5888" width="4.88671875" style="68" customWidth="1"/>
    <col min="5889" max="5889" width="1.33203125" style="68" customWidth="1"/>
    <col min="5890" max="5890" width="5.33203125" style="68" customWidth="1"/>
    <col min="5891" max="5891" width="0.88671875" style="68" customWidth="1"/>
    <col min="5892" max="5892" width="3" style="68" customWidth="1"/>
    <col min="5893" max="5893" width="3.44140625" style="68" customWidth="1"/>
    <col min="5894" max="5894" width="10.88671875" style="68" customWidth="1"/>
    <col min="5895" max="5895" width="14" style="68" customWidth="1"/>
    <col min="5896" max="5896" width="17.109375" style="68" customWidth="1"/>
    <col min="5897" max="5897" width="15.5546875" style="68" customWidth="1"/>
    <col min="5898" max="5898" width="13.33203125" style="68" customWidth="1"/>
    <col min="5899" max="5899" width="12.33203125" style="68" customWidth="1"/>
    <col min="5900" max="5900" width="13.44140625" style="68" customWidth="1"/>
    <col min="5901" max="5901" width="51.109375" style="68" customWidth="1"/>
    <col min="5902" max="5902" width="59" style="68" customWidth="1"/>
    <col min="5903" max="5903" width="60.88671875" style="68" customWidth="1"/>
    <col min="5904" max="5904" width="42.44140625" style="68" customWidth="1"/>
    <col min="5905" max="5905" width="15.44140625" style="68" customWidth="1"/>
    <col min="5906" max="5906" width="19" style="68" customWidth="1"/>
    <col min="5907" max="6123" width="9.109375" style="68"/>
    <col min="6124" max="6124" width="2.44140625" style="68" customWidth="1"/>
    <col min="6125" max="6125" width="40.33203125" style="68" customWidth="1"/>
    <col min="6126" max="6126" width="7.5546875" style="68" customWidth="1"/>
    <col min="6127" max="6127" width="4.33203125" style="68" customWidth="1"/>
    <col min="6128" max="6128" width="3" style="68" customWidth="1"/>
    <col min="6129" max="6129" width="5.109375" style="68" customWidth="1"/>
    <col min="6130" max="6130" width="1.109375" style="68" customWidth="1"/>
    <col min="6131" max="6131" width="3.44140625" style="68" customWidth="1"/>
    <col min="6132" max="6132" width="3" style="68" customWidth="1"/>
    <col min="6133" max="6133" width="4" style="68" customWidth="1"/>
    <col min="6134" max="6134" width="3.109375" style="68" customWidth="1"/>
    <col min="6135" max="6135" width="6.109375" style="68" customWidth="1"/>
    <col min="6136" max="6136" width="4.33203125" style="68" customWidth="1"/>
    <col min="6137" max="6137" width="1.6640625" style="68" customWidth="1"/>
    <col min="6138" max="6138" width="3.44140625" style="68" customWidth="1"/>
    <col min="6139" max="6139" width="2.6640625" style="68" customWidth="1"/>
    <col min="6140" max="6140" width="3.44140625" style="68" customWidth="1"/>
    <col min="6141" max="6141" width="3.109375" style="68" customWidth="1"/>
    <col min="6142" max="6142" width="5" style="68" customWidth="1"/>
    <col min="6143" max="6143" width="1.6640625" style="68" customWidth="1"/>
    <col min="6144" max="6144" width="4.88671875" style="68" customWidth="1"/>
    <col min="6145" max="6145" width="1.33203125" style="68" customWidth="1"/>
    <col min="6146" max="6146" width="5.33203125" style="68" customWidth="1"/>
    <col min="6147" max="6147" width="0.88671875" style="68" customWidth="1"/>
    <col min="6148" max="6148" width="3" style="68" customWidth="1"/>
    <col min="6149" max="6149" width="3.44140625" style="68" customWidth="1"/>
    <col min="6150" max="6150" width="10.88671875" style="68" customWidth="1"/>
    <col min="6151" max="6151" width="14" style="68" customWidth="1"/>
    <col min="6152" max="6152" width="17.109375" style="68" customWidth="1"/>
    <col min="6153" max="6153" width="15.5546875" style="68" customWidth="1"/>
    <col min="6154" max="6154" width="13.33203125" style="68" customWidth="1"/>
    <col min="6155" max="6155" width="12.33203125" style="68" customWidth="1"/>
    <col min="6156" max="6156" width="13.44140625" style="68" customWidth="1"/>
    <col min="6157" max="6157" width="51.109375" style="68" customWidth="1"/>
    <col min="6158" max="6158" width="59" style="68" customWidth="1"/>
    <col min="6159" max="6159" width="60.88671875" style="68" customWidth="1"/>
    <col min="6160" max="6160" width="42.44140625" style="68" customWidth="1"/>
    <col min="6161" max="6161" width="15.44140625" style="68" customWidth="1"/>
    <col min="6162" max="6162" width="19" style="68" customWidth="1"/>
    <col min="6163" max="6379" width="9.109375" style="68"/>
    <col min="6380" max="6380" width="2.44140625" style="68" customWidth="1"/>
    <col min="6381" max="6381" width="40.33203125" style="68" customWidth="1"/>
    <col min="6382" max="6382" width="7.5546875" style="68" customWidth="1"/>
    <col min="6383" max="6383" width="4.33203125" style="68" customWidth="1"/>
    <col min="6384" max="6384" width="3" style="68" customWidth="1"/>
    <col min="6385" max="6385" width="5.109375" style="68" customWidth="1"/>
    <col min="6386" max="6386" width="1.109375" style="68" customWidth="1"/>
    <col min="6387" max="6387" width="3.44140625" style="68" customWidth="1"/>
    <col min="6388" max="6388" width="3" style="68" customWidth="1"/>
    <col min="6389" max="6389" width="4" style="68" customWidth="1"/>
    <col min="6390" max="6390" width="3.109375" style="68" customWidth="1"/>
    <col min="6391" max="6391" width="6.109375" style="68" customWidth="1"/>
    <col min="6392" max="6392" width="4.33203125" style="68" customWidth="1"/>
    <col min="6393" max="6393" width="1.6640625" style="68" customWidth="1"/>
    <col min="6394" max="6394" width="3.44140625" style="68" customWidth="1"/>
    <col min="6395" max="6395" width="2.6640625" style="68" customWidth="1"/>
    <col min="6396" max="6396" width="3.44140625" style="68" customWidth="1"/>
    <col min="6397" max="6397" width="3.109375" style="68" customWidth="1"/>
    <col min="6398" max="6398" width="5" style="68" customWidth="1"/>
    <col min="6399" max="6399" width="1.6640625" style="68" customWidth="1"/>
    <col min="6400" max="6400" width="4.88671875" style="68" customWidth="1"/>
    <col min="6401" max="6401" width="1.33203125" style="68" customWidth="1"/>
    <col min="6402" max="6402" width="5.33203125" style="68" customWidth="1"/>
    <col min="6403" max="6403" width="0.88671875" style="68" customWidth="1"/>
    <col min="6404" max="6404" width="3" style="68" customWidth="1"/>
    <col min="6405" max="6405" width="3.44140625" style="68" customWidth="1"/>
    <col min="6406" max="6406" width="10.88671875" style="68" customWidth="1"/>
    <col min="6407" max="6407" width="14" style="68" customWidth="1"/>
    <col min="6408" max="6408" width="17.109375" style="68" customWidth="1"/>
    <col min="6409" max="6409" width="15.5546875" style="68" customWidth="1"/>
    <col min="6410" max="6410" width="13.33203125" style="68" customWidth="1"/>
    <col min="6411" max="6411" width="12.33203125" style="68" customWidth="1"/>
    <col min="6412" max="6412" width="13.44140625" style="68" customWidth="1"/>
    <col min="6413" max="6413" width="51.109375" style="68" customWidth="1"/>
    <col min="6414" max="6414" width="59" style="68" customWidth="1"/>
    <col min="6415" max="6415" width="60.88671875" style="68" customWidth="1"/>
    <col min="6416" max="6416" width="42.44140625" style="68" customWidth="1"/>
    <col min="6417" max="6417" width="15.44140625" style="68" customWidth="1"/>
    <col min="6418" max="6418" width="19" style="68" customWidth="1"/>
    <col min="6419" max="6635" width="9.109375" style="68"/>
    <col min="6636" max="6636" width="2.44140625" style="68" customWidth="1"/>
    <col min="6637" max="6637" width="40.33203125" style="68" customWidth="1"/>
    <col min="6638" max="6638" width="7.5546875" style="68" customWidth="1"/>
    <col min="6639" max="6639" width="4.33203125" style="68" customWidth="1"/>
    <col min="6640" max="6640" width="3" style="68" customWidth="1"/>
    <col min="6641" max="6641" width="5.109375" style="68" customWidth="1"/>
    <col min="6642" max="6642" width="1.109375" style="68" customWidth="1"/>
    <col min="6643" max="6643" width="3.44140625" style="68" customWidth="1"/>
    <col min="6644" max="6644" width="3" style="68" customWidth="1"/>
    <col min="6645" max="6645" width="4" style="68" customWidth="1"/>
    <col min="6646" max="6646" width="3.109375" style="68" customWidth="1"/>
    <col min="6647" max="6647" width="6.109375" style="68" customWidth="1"/>
    <col min="6648" max="6648" width="4.33203125" style="68" customWidth="1"/>
    <col min="6649" max="6649" width="1.6640625" style="68" customWidth="1"/>
    <col min="6650" max="6650" width="3.44140625" style="68" customWidth="1"/>
    <col min="6651" max="6651" width="2.6640625" style="68" customWidth="1"/>
    <col min="6652" max="6652" width="3.44140625" style="68" customWidth="1"/>
    <col min="6653" max="6653" width="3.109375" style="68" customWidth="1"/>
    <col min="6654" max="6654" width="5" style="68" customWidth="1"/>
    <col min="6655" max="6655" width="1.6640625" style="68" customWidth="1"/>
    <col min="6656" max="6656" width="4.88671875" style="68" customWidth="1"/>
    <col min="6657" max="6657" width="1.33203125" style="68" customWidth="1"/>
    <col min="6658" max="6658" width="5.33203125" style="68" customWidth="1"/>
    <col min="6659" max="6659" width="0.88671875" style="68" customWidth="1"/>
    <col min="6660" max="6660" width="3" style="68" customWidth="1"/>
    <col min="6661" max="6661" width="3.44140625" style="68" customWidth="1"/>
    <col min="6662" max="6662" width="10.88671875" style="68" customWidth="1"/>
    <col min="6663" max="6663" width="14" style="68" customWidth="1"/>
    <col min="6664" max="6664" width="17.109375" style="68" customWidth="1"/>
    <col min="6665" max="6665" width="15.5546875" style="68" customWidth="1"/>
    <col min="6666" max="6666" width="13.33203125" style="68" customWidth="1"/>
    <col min="6667" max="6667" width="12.33203125" style="68" customWidth="1"/>
    <col min="6668" max="6668" width="13.44140625" style="68" customWidth="1"/>
    <col min="6669" max="6669" width="51.109375" style="68" customWidth="1"/>
    <col min="6670" max="6670" width="59" style="68" customWidth="1"/>
    <col min="6671" max="6671" width="60.88671875" style="68" customWidth="1"/>
    <col min="6672" max="6672" width="42.44140625" style="68" customWidth="1"/>
    <col min="6673" max="6673" width="15.44140625" style="68" customWidth="1"/>
    <col min="6674" max="6674" width="19" style="68" customWidth="1"/>
    <col min="6675" max="6891" width="9.109375" style="68"/>
    <col min="6892" max="6892" width="2.44140625" style="68" customWidth="1"/>
    <col min="6893" max="6893" width="40.33203125" style="68" customWidth="1"/>
    <col min="6894" max="6894" width="7.5546875" style="68" customWidth="1"/>
    <col min="6895" max="6895" width="4.33203125" style="68" customWidth="1"/>
    <col min="6896" max="6896" width="3" style="68" customWidth="1"/>
    <col min="6897" max="6897" width="5.109375" style="68" customWidth="1"/>
    <col min="6898" max="6898" width="1.109375" style="68" customWidth="1"/>
    <col min="6899" max="6899" width="3.44140625" style="68" customWidth="1"/>
    <col min="6900" max="6900" width="3" style="68" customWidth="1"/>
    <col min="6901" max="6901" width="4" style="68" customWidth="1"/>
    <col min="6902" max="6902" width="3.109375" style="68" customWidth="1"/>
    <col min="6903" max="6903" width="6.109375" style="68" customWidth="1"/>
    <col min="6904" max="6904" width="4.33203125" style="68" customWidth="1"/>
    <col min="6905" max="6905" width="1.6640625" style="68" customWidth="1"/>
    <col min="6906" max="6906" width="3.44140625" style="68" customWidth="1"/>
    <col min="6907" max="6907" width="2.6640625" style="68" customWidth="1"/>
    <col min="6908" max="6908" width="3.44140625" style="68" customWidth="1"/>
    <col min="6909" max="6909" width="3.109375" style="68" customWidth="1"/>
    <col min="6910" max="6910" width="5" style="68" customWidth="1"/>
    <col min="6911" max="6911" width="1.6640625" style="68" customWidth="1"/>
    <col min="6912" max="6912" width="4.88671875" style="68" customWidth="1"/>
    <col min="6913" max="6913" width="1.33203125" style="68" customWidth="1"/>
    <col min="6914" max="6914" width="5.33203125" style="68" customWidth="1"/>
    <col min="6915" max="6915" width="0.88671875" style="68" customWidth="1"/>
    <col min="6916" max="6916" width="3" style="68" customWidth="1"/>
    <col min="6917" max="6917" width="3.44140625" style="68" customWidth="1"/>
    <col min="6918" max="6918" width="10.88671875" style="68" customWidth="1"/>
    <col min="6919" max="6919" width="14" style="68" customWidth="1"/>
    <col min="6920" max="6920" width="17.109375" style="68" customWidth="1"/>
    <col min="6921" max="6921" width="15.5546875" style="68" customWidth="1"/>
    <col min="6922" max="6922" width="13.33203125" style="68" customWidth="1"/>
    <col min="6923" max="6923" width="12.33203125" style="68" customWidth="1"/>
    <col min="6924" max="6924" width="13.44140625" style="68" customWidth="1"/>
    <col min="6925" max="6925" width="51.109375" style="68" customWidth="1"/>
    <col min="6926" max="6926" width="59" style="68" customWidth="1"/>
    <col min="6927" max="6927" width="60.88671875" style="68" customWidth="1"/>
    <col min="6928" max="6928" width="42.44140625" style="68" customWidth="1"/>
    <col min="6929" max="6929" width="15.44140625" style="68" customWidth="1"/>
    <col min="6930" max="6930" width="19" style="68" customWidth="1"/>
    <col min="6931" max="7147" width="9.109375" style="68"/>
    <col min="7148" max="7148" width="2.44140625" style="68" customWidth="1"/>
    <col min="7149" max="7149" width="40.33203125" style="68" customWidth="1"/>
    <col min="7150" max="7150" width="7.5546875" style="68" customWidth="1"/>
    <col min="7151" max="7151" width="4.33203125" style="68" customWidth="1"/>
    <col min="7152" max="7152" width="3" style="68" customWidth="1"/>
    <col min="7153" max="7153" width="5.109375" style="68" customWidth="1"/>
    <col min="7154" max="7154" width="1.109375" style="68" customWidth="1"/>
    <col min="7155" max="7155" width="3.44140625" style="68" customWidth="1"/>
    <col min="7156" max="7156" width="3" style="68" customWidth="1"/>
    <col min="7157" max="7157" width="4" style="68" customWidth="1"/>
    <col min="7158" max="7158" width="3.109375" style="68" customWidth="1"/>
    <col min="7159" max="7159" width="6.109375" style="68" customWidth="1"/>
    <col min="7160" max="7160" width="4.33203125" style="68" customWidth="1"/>
    <col min="7161" max="7161" width="1.6640625" style="68" customWidth="1"/>
    <col min="7162" max="7162" width="3.44140625" style="68" customWidth="1"/>
    <col min="7163" max="7163" width="2.6640625" style="68" customWidth="1"/>
    <col min="7164" max="7164" width="3.44140625" style="68" customWidth="1"/>
    <col min="7165" max="7165" width="3.109375" style="68" customWidth="1"/>
    <col min="7166" max="7166" width="5" style="68" customWidth="1"/>
    <col min="7167" max="7167" width="1.6640625" style="68" customWidth="1"/>
    <col min="7168" max="7168" width="4.88671875" style="68" customWidth="1"/>
    <col min="7169" max="7169" width="1.33203125" style="68" customWidth="1"/>
    <col min="7170" max="7170" width="5.33203125" style="68" customWidth="1"/>
    <col min="7171" max="7171" width="0.88671875" style="68" customWidth="1"/>
    <col min="7172" max="7172" width="3" style="68" customWidth="1"/>
    <col min="7173" max="7173" width="3.44140625" style="68" customWidth="1"/>
    <col min="7174" max="7174" width="10.88671875" style="68" customWidth="1"/>
    <col min="7175" max="7175" width="14" style="68" customWidth="1"/>
    <col min="7176" max="7176" width="17.109375" style="68" customWidth="1"/>
    <col min="7177" max="7177" width="15.5546875" style="68" customWidth="1"/>
    <col min="7178" max="7178" width="13.33203125" style="68" customWidth="1"/>
    <col min="7179" max="7179" width="12.33203125" style="68" customWidth="1"/>
    <col min="7180" max="7180" width="13.44140625" style="68" customWidth="1"/>
    <col min="7181" max="7181" width="51.109375" style="68" customWidth="1"/>
    <col min="7182" max="7182" width="59" style="68" customWidth="1"/>
    <col min="7183" max="7183" width="60.88671875" style="68" customWidth="1"/>
    <col min="7184" max="7184" width="42.44140625" style="68" customWidth="1"/>
    <col min="7185" max="7185" width="15.44140625" style="68" customWidth="1"/>
    <col min="7186" max="7186" width="19" style="68" customWidth="1"/>
    <col min="7187" max="7403" width="9.109375" style="68"/>
    <col min="7404" max="7404" width="2.44140625" style="68" customWidth="1"/>
    <col min="7405" max="7405" width="40.33203125" style="68" customWidth="1"/>
    <col min="7406" max="7406" width="7.5546875" style="68" customWidth="1"/>
    <col min="7407" max="7407" width="4.33203125" style="68" customWidth="1"/>
    <col min="7408" max="7408" width="3" style="68" customWidth="1"/>
    <col min="7409" max="7409" width="5.109375" style="68" customWidth="1"/>
    <col min="7410" max="7410" width="1.109375" style="68" customWidth="1"/>
    <col min="7411" max="7411" width="3.44140625" style="68" customWidth="1"/>
    <col min="7412" max="7412" width="3" style="68" customWidth="1"/>
    <col min="7413" max="7413" width="4" style="68" customWidth="1"/>
    <col min="7414" max="7414" width="3.109375" style="68" customWidth="1"/>
    <col min="7415" max="7415" width="6.109375" style="68" customWidth="1"/>
    <col min="7416" max="7416" width="4.33203125" style="68" customWidth="1"/>
    <col min="7417" max="7417" width="1.6640625" style="68" customWidth="1"/>
    <col min="7418" max="7418" width="3.44140625" style="68" customWidth="1"/>
    <col min="7419" max="7419" width="2.6640625" style="68" customWidth="1"/>
    <col min="7420" max="7420" width="3.44140625" style="68" customWidth="1"/>
    <col min="7421" max="7421" width="3.109375" style="68" customWidth="1"/>
    <col min="7422" max="7422" width="5" style="68" customWidth="1"/>
    <col min="7423" max="7423" width="1.6640625" style="68" customWidth="1"/>
    <col min="7424" max="7424" width="4.88671875" style="68" customWidth="1"/>
    <col min="7425" max="7425" width="1.33203125" style="68" customWidth="1"/>
    <col min="7426" max="7426" width="5.33203125" style="68" customWidth="1"/>
    <col min="7427" max="7427" width="0.88671875" style="68" customWidth="1"/>
    <col min="7428" max="7428" width="3" style="68" customWidth="1"/>
    <col min="7429" max="7429" width="3.44140625" style="68" customWidth="1"/>
    <col min="7430" max="7430" width="10.88671875" style="68" customWidth="1"/>
    <col min="7431" max="7431" width="14" style="68" customWidth="1"/>
    <col min="7432" max="7432" width="17.109375" style="68" customWidth="1"/>
    <col min="7433" max="7433" width="15.5546875" style="68" customWidth="1"/>
    <col min="7434" max="7434" width="13.33203125" style="68" customWidth="1"/>
    <col min="7435" max="7435" width="12.33203125" style="68" customWidth="1"/>
    <col min="7436" max="7436" width="13.44140625" style="68" customWidth="1"/>
    <col min="7437" max="7437" width="51.109375" style="68" customWidth="1"/>
    <col min="7438" max="7438" width="59" style="68" customWidth="1"/>
    <col min="7439" max="7439" width="60.88671875" style="68" customWidth="1"/>
    <col min="7440" max="7440" width="42.44140625" style="68" customWidth="1"/>
    <col min="7441" max="7441" width="15.44140625" style="68" customWidth="1"/>
    <col min="7442" max="7442" width="19" style="68" customWidth="1"/>
    <col min="7443" max="7659" width="9.109375" style="68"/>
    <col min="7660" max="7660" width="2.44140625" style="68" customWidth="1"/>
    <col min="7661" max="7661" width="40.33203125" style="68" customWidth="1"/>
    <col min="7662" max="7662" width="7.5546875" style="68" customWidth="1"/>
    <col min="7663" max="7663" width="4.33203125" style="68" customWidth="1"/>
    <col min="7664" max="7664" width="3" style="68" customWidth="1"/>
    <col min="7665" max="7665" width="5.109375" style="68" customWidth="1"/>
    <col min="7666" max="7666" width="1.109375" style="68" customWidth="1"/>
    <col min="7667" max="7667" width="3.44140625" style="68" customWidth="1"/>
    <col min="7668" max="7668" width="3" style="68" customWidth="1"/>
    <col min="7669" max="7669" width="4" style="68" customWidth="1"/>
    <col min="7670" max="7670" width="3.109375" style="68" customWidth="1"/>
    <col min="7671" max="7671" width="6.109375" style="68" customWidth="1"/>
    <col min="7672" max="7672" width="4.33203125" style="68" customWidth="1"/>
    <col min="7673" max="7673" width="1.6640625" style="68" customWidth="1"/>
    <col min="7674" max="7674" width="3.44140625" style="68" customWidth="1"/>
    <col min="7675" max="7675" width="2.6640625" style="68" customWidth="1"/>
    <col min="7676" max="7676" width="3.44140625" style="68" customWidth="1"/>
    <col min="7677" max="7677" width="3.109375" style="68" customWidth="1"/>
    <col min="7678" max="7678" width="5" style="68" customWidth="1"/>
    <col min="7679" max="7679" width="1.6640625" style="68" customWidth="1"/>
    <col min="7680" max="7680" width="4.88671875" style="68" customWidth="1"/>
    <col min="7681" max="7681" width="1.33203125" style="68" customWidth="1"/>
    <col min="7682" max="7682" width="5.33203125" style="68" customWidth="1"/>
    <col min="7683" max="7683" width="0.88671875" style="68" customWidth="1"/>
    <col min="7684" max="7684" width="3" style="68" customWidth="1"/>
    <col min="7685" max="7685" width="3.44140625" style="68" customWidth="1"/>
    <col min="7686" max="7686" width="10.88671875" style="68" customWidth="1"/>
    <col min="7687" max="7687" width="14" style="68" customWidth="1"/>
    <col min="7688" max="7688" width="17.109375" style="68" customWidth="1"/>
    <col min="7689" max="7689" width="15.5546875" style="68" customWidth="1"/>
    <col min="7690" max="7690" width="13.33203125" style="68" customWidth="1"/>
    <col min="7691" max="7691" width="12.33203125" style="68" customWidth="1"/>
    <col min="7692" max="7692" width="13.44140625" style="68" customWidth="1"/>
    <col min="7693" max="7693" width="51.109375" style="68" customWidth="1"/>
    <col min="7694" max="7694" width="59" style="68" customWidth="1"/>
    <col min="7695" max="7695" width="60.88671875" style="68" customWidth="1"/>
    <col min="7696" max="7696" width="42.44140625" style="68" customWidth="1"/>
    <col min="7697" max="7697" width="15.44140625" style="68" customWidth="1"/>
    <col min="7698" max="7698" width="19" style="68" customWidth="1"/>
    <col min="7699" max="7915" width="9.109375" style="68"/>
    <col min="7916" max="7916" width="2.44140625" style="68" customWidth="1"/>
    <col min="7917" max="7917" width="40.33203125" style="68" customWidth="1"/>
    <col min="7918" max="7918" width="7.5546875" style="68" customWidth="1"/>
    <col min="7919" max="7919" width="4.33203125" style="68" customWidth="1"/>
    <col min="7920" max="7920" width="3" style="68" customWidth="1"/>
    <col min="7921" max="7921" width="5.109375" style="68" customWidth="1"/>
    <col min="7922" max="7922" width="1.109375" style="68" customWidth="1"/>
    <col min="7923" max="7923" width="3.44140625" style="68" customWidth="1"/>
    <col min="7924" max="7924" width="3" style="68" customWidth="1"/>
    <col min="7925" max="7925" width="4" style="68" customWidth="1"/>
    <col min="7926" max="7926" width="3.109375" style="68" customWidth="1"/>
    <col min="7927" max="7927" width="6.109375" style="68" customWidth="1"/>
    <col min="7928" max="7928" width="4.33203125" style="68" customWidth="1"/>
    <col min="7929" max="7929" width="1.6640625" style="68" customWidth="1"/>
    <col min="7930" max="7930" width="3.44140625" style="68" customWidth="1"/>
    <col min="7931" max="7931" width="2.6640625" style="68" customWidth="1"/>
    <col min="7932" max="7932" width="3.44140625" style="68" customWidth="1"/>
    <col min="7933" max="7933" width="3.109375" style="68" customWidth="1"/>
    <col min="7934" max="7934" width="5" style="68" customWidth="1"/>
    <col min="7935" max="7935" width="1.6640625" style="68" customWidth="1"/>
    <col min="7936" max="7936" width="4.88671875" style="68" customWidth="1"/>
    <col min="7937" max="7937" width="1.33203125" style="68" customWidth="1"/>
    <col min="7938" max="7938" width="5.33203125" style="68" customWidth="1"/>
    <col min="7939" max="7939" width="0.88671875" style="68" customWidth="1"/>
    <col min="7940" max="7940" width="3" style="68" customWidth="1"/>
    <col min="7941" max="7941" width="3.44140625" style="68" customWidth="1"/>
    <col min="7942" max="7942" width="10.88671875" style="68" customWidth="1"/>
    <col min="7943" max="7943" width="14" style="68" customWidth="1"/>
    <col min="7944" max="7944" width="17.109375" style="68" customWidth="1"/>
    <col min="7945" max="7945" width="15.5546875" style="68" customWidth="1"/>
    <col min="7946" max="7946" width="13.33203125" style="68" customWidth="1"/>
    <col min="7947" max="7947" width="12.33203125" style="68" customWidth="1"/>
    <col min="7948" max="7948" width="13.44140625" style="68" customWidth="1"/>
    <col min="7949" max="7949" width="51.109375" style="68" customWidth="1"/>
    <col min="7950" max="7950" width="59" style="68" customWidth="1"/>
    <col min="7951" max="7951" width="60.88671875" style="68" customWidth="1"/>
    <col min="7952" max="7952" width="42.44140625" style="68" customWidth="1"/>
    <col min="7953" max="7953" width="15.44140625" style="68" customWidth="1"/>
    <col min="7954" max="7954" width="19" style="68" customWidth="1"/>
    <col min="7955" max="8171" width="9.109375" style="68"/>
    <col min="8172" max="8172" width="2.44140625" style="68" customWidth="1"/>
    <col min="8173" max="8173" width="40.33203125" style="68" customWidth="1"/>
    <col min="8174" max="8174" width="7.5546875" style="68" customWidth="1"/>
    <col min="8175" max="8175" width="4.33203125" style="68" customWidth="1"/>
    <col min="8176" max="8176" width="3" style="68" customWidth="1"/>
    <col min="8177" max="8177" width="5.109375" style="68" customWidth="1"/>
    <col min="8178" max="8178" width="1.109375" style="68" customWidth="1"/>
    <col min="8179" max="8179" width="3.44140625" style="68" customWidth="1"/>
    <col min="8180" max="8180" width="3" style="68" customWidth="1"/>
    <col min="8181" max="8181" width="4" style="68" customWidth="1"/>
    <col min="8182" max="8182" width="3.109375" style="68" customWidth="1"/>
    <col min="8183" max="8183" width="6.109375" style="68" customWidth="1"/>
    <col min="8184" max="8184" width="4.33203125" style="68" customWidth="1"/>
    <col min="8185" max="8185" width="1.6640625" style="68" customWidth="1"/>
    <col min="8186" max="8186" width="3.44140625" style="68" customWidth="1"/>
    <col min="8187" max="8187" width="2.6640625" style="68" customWidth="1"/>
    <col min="8188" max="8188" width="3.44140625" style="68" customWidth="1"/>
    <col min="8189" max="8189" width="3.109375" style="68" customWidth="1"/>
    <col min="8190" max="8190" width="5" style="68" customWidth="1"/>
    <col min="8191" max="8191" width="1.6640625" style="68" customWidth="1"/>
    <col min="8192" max="8192" width="4.88671875" style="68" customWidth="1"/>
    <col min="8193" max="8193" width="1.33203125" style="68" customWidth="1"/>
    <col min="8194" max="8194" width="5.33203125" style="68" customWidth="1"/>
    <col min="8195" max="8195" width="0.88671875" style="68" customWidth="1"/>
    <col min="8196" max="8196" width="3" style="68" customWidth="1"/>
    <col min="8197" max="8197" width="3.44140625" style="68" customWidth="1"/>
    <col min="8198" max="8198" width="10.88671875" style="68" customWidth="1"/>
    <col min="8199" max="8199" width="14" style="68" customWidth="1"/>
    <col min="8200" max="8200" width="17.109375" style="68" customWidth="1"/>
    <col min="8201" max="8201" width="15.5546875" style="68" customWidth="1"/>
    <col min="8202" max="8202" width="13.33203125" style="68" customWidth="1"/>
    <col min="8203" max="8203" width="12.33203125" style="68" customWidth="1"/>
    <col min="8204" max="8204" width="13.44140625" style="68" customWidth="1"/>
    <col min="8205" max="8205" width="51.109375" style="68" customWidth="1"/>
    <col min="8206" max="8206" width="59" style="68" customWidth="1"/>
    <col min="8207" max="8207" width="60.88671875" style="68" customWidth="1"/>
    <col min="8208" max="8208" width="42.44140625" style="68" customWidth="1"/>
    <col min="8209" max="8209" width="15.44140625" style="68" customWidth="1"/>
    <col min="8210" max="8210" width="19" style="68" customWidth="1"/>
    <col min="8211" max="8427" width="9.109375" style="68"/>
    <col min="8428" max="8428" width="2.44140625" style="68" customWidth="1"/>
    <col min="8429" max="8429" width="40.33203125" style="68" customWidth="1"/>
    <col min="8430" max="8430" width="7.5546875" style="68" customWidth="1"/>
    <col min="8431" max="8431" width="4.33203125" style="68" customWidth="1"/>
    <col min="8432" max="8432" width="3" style="68" customWidth="1"/>
    <col min="8433" max="8433" width="5.109375" style="68" customWidth="1"/>
    <col min="8434" max="8434" width="1.109375" style="68" customWidth="1"/>
    <col min="8435" max="8435" width="3.44140625" style="68" customWidth="1"/>
    <col min="8436" max="8436" width="3" style="68" customWidth="1"/>
    <col min="8437" max="8437" width="4" style="68" customWidth="1"/>
    <col min="8438" max="8438" width="3.109375" style="68" customWidth="1"/>
    <col min="8439" max="8439" width="6.109375" style="68" customWidth="1"/>
    <col min="8440" max="8440" width="4.33203125" style="68" customWidth="1"/>
    <col min="8441" max="8441" width="1.6640625" style="68" customWidth="1"/>
    <col min="8442" max="8442" width="3.44140625" style="68" customWidth="1"/>
    <col min="8443" max="8443" width="2.6640625" style="68" customWidth="1"/>
    <col min="8444" max="8444" width="3.44140625" style="68" customWidth="1"/>
    <col min="8445" max="8445" width="3.109375" style="68" customWidth="1"/>
    <col min="8446" max="8446" width="5" style="68" customWidth="1"/>
    <col min="8447" max="8447" width="1.6640625" style="68" customWidth="1"/>
    <col min="8448" max="8448" width="4.88671875" style="68" customWidth="1"/>
    <col min="8449" max="8449" width="1.33203125" style="68" customWidth="1"/>
    <col min="8450" max="8450" width="5.33203125" style="68" customWidth="1"/>
    <col min="8451" max="8451" width="0.88671875" style="68" customWidth="1"/>
    <col min="8452" max="8452" width="3" style="68" customWidth="1"/>
    <col min="8453" max="8453" width="3.44140625" style="68" customWidth="1"/>
    <col min="8454" max="8454" width="10.88671875" style="68" customWidth="1"/>
    <col min="8455" max="8455" width="14" style="68" customWidth="1"/>
    <col min="8456" max="8456" width="17.109375" style="68" customWidth="1"/>
    <col min="8457" max="8457" width="15.5546875" style="68" customWidth="1"/>
    <col min="8458" max="8458" width="13.33203125" style="68" customWidth="1"/>
    <col min="8459" max="8459" width="12.33203125" style="68" customWidth="1"/>
    <col min="8460" max="8460" width="13.44140625" style="68" customWidth="1"/>
    <col min="8461" max="8461" width="51.109375" style="68" customWidth="1"/>
    <col min="8462" max="8462" width="59" style="68" customWidth="1"/>
    <col min="8463" max="8463" width="60.88671875" style="68" customWidth="1"/>
    <col min="8464" max="8464" width="42.44140625" style="68" customWidth="1"/>
    <col min="8465" max="8465" width="15.44140625" style="68" customWidth="1"/>
    <col min="8466" max="8466" width="19" style="68" customWidth="1"/>
    <col min="8467" max="8683" width="9.109375" style="68"/>
    <col min="8684" max="8684" width="2.44140625" style="68" customWidth="1"/>
    <col min="8685" max="8685" width="40.33203125" style="68" customWidth="1"/>
    <col min="8686" max="8686" width="7.5546875" style="68" customWidth="1"/>
    <col min="8687" max="8687" width="4.33203125" style="68" customWidth="1"/>
    <col min="8688" max="8688" width="3" style="68" customWidth="1"/>
    <col min="8689" max="8689" width="5.109375" style="68" customWidth="1"/>
    <col min="8690" max="8690" width="1.109375" style="68" customWidth="1"/>
    <col min="8691" max="8691" width="3.44140625" style="68" customWidth="1"/>
    <col min="8692" max="8692" width="3" style="68" customWidth="1"/>
    <col min="8693" max="8693" width="4" style="68" customWidth="1"/>
    <col min="8694" max="8694" width="3.109375" style="68" customWidth="1"/>
    <col min="8695" max="8695" width="6.109375" style="68" customWidth="1"/>
    <col min="8696" max="8696" width="4.33203125" style="68" customWidth="1"/>
    <col min="8697" max="8697" width="1.6640625" style="68" customWidth="1"/>
    <col min="8698" max="8698" width="3.44140625" style="68" customWidth="1"/>
    <col min="8699" max="8699" width="2.6640625" style="68" customWidth="1"/>
    <col min="8700" max="8700" width="3.44140625" style="68" customWidth="1"/>
    <col min="8701" max="8701" width="3.109375" style="68" customWidth="1"/>
    <col min="8702" max="8702" width="5" style="68" customWidth="1"/>
    <col min="8703" max="8703" width="1.6640625" style="68" customWidth="1"/>
    <col min="8704" max="8704" width="4.88671875" style="68" customWidth="1"/>
    <col min="8705" max="8705" width="1.33203125" style="68" customWidth="1"/>
    <col min="8706" max="8706" width="5.33203125" style="68" customWidth="1"/>
    <col min="8707" max="8707" width="0.88671875" style="68" customWidth="1"/>
    <col min="8708" max="8708" width="3" style="68" customWidth="1"/>
    <col min="8709" max="8709" width="3.44140625" style="68" customWidth="1"/>
    <col min="8710" max="8710" width="10.88671875" style="68" customWidth="1"/>
    <col min="8711" max="8711" width="14" style="68" customWidth="1"/>
    <col min="8712" max="8712" width="17.109375" style="68" customWidth="1"/>
    <col min="8713" max="8713" width="15.5546875" style="68" customWidth="1"/>
    <col min="8714" max="8714" width="13.33203125" style="68" customWidth="1"/>
    <col min="8715" max="8715" width="12.33203125" style="68" customWidth="1"/>
    <col min="8716" max="8716" width="13.44140625" style="68" customWidth="1"/>
    <col min="8717" max="8717" width="51.109375" style="68" customWidth="1"/>
    <col min="8718" max="8718" width="59" style="68" customWidth="1"/>
    <col min="8719" max="8719" width="60.88671875" style="68" customWidth="1"/>
    <col min="8720" max="8720" width="42.44140625" style="68" customWidth="1"/>
    <col min="8721" max="8721" width="15.44140625" style="68" customWidth="1"/>
    <col min="8722" max="8722" width="19" style="68" customWidth="1"/>
    <col min="8723" max="8939" width="9.109375" style="68"/>
    <col min="8940" max="8940" width="2.44140625" style="68" customWidth="1"/>
    <col min="8941" max="8941" width="40.33203125" style="68" customWidth="1"/>
    <col min="8942" max="8942" width="7.5546875" style="68" customWidth="1"/>
    <col min="8943" max="8943" width="4.33203125" style="68" customWidth="1"/>
    <col min="8944" max="8944" width="3" style="68" customWidth="1"/>
    <col min="8945" max="8945" width="5.109375" style="68" customWidth="1"/>
    <col min="8946" max="8946" width="1.109375" style="68" customWidth="1"/>
    <col min="8947" max="8947" width="3.44140625" style="68" customWidth="1"/>
    <col min="8948" max="8948" width="3" style="68" customWidth="1"/>
    <col min="8949" max="8949" width="4" style="68" customWidth="1"/>
    <col min="8950" max="8950" width="3.109375" style="68" customWidth="1"/>
    <col min="8951" max="8951" width="6.109375" style="68" customWidth="1"/>
    <col min="8952" max="8952" width="4.33203125" style="68" customWidth="1"/>
    <col min="8953" max="8953" width="1.6640625" style="68" customWidth="1"/>
    <col min="8954" max="8954" width="3.44140625" style="68" customWidth="1"/>
    <col min="8955" max="8955" width="2.6640625" style="68" customWidth="1"/>
    <col min="8956" max="8956" width="3.44140625" style="68" customWidth="1"/>
    <col min="8957" max="8957" width="3.109375" style="68" customWidth="1"/>
    <col min="8958" max="8958" width="5" style="68" customWidth="1"/>
    <col min="8959" max="8959" width="1.6640625" style="68" customWidth="1"/>
    <col min="8960" max="8960" width="4.88671875" style="68" customWidth="1"/>
    <col min="8961" max="8961" width="1.33203125" style="68" customWidth="1"/>
    <col min="8962" max="8962" width="5.33203125" style="68" customWidth="1"/>
    <col min="8963" max="8963" width="0.88671875" style="68" customWidth="1"/>
    <col min="8964" max="8964" width="3" style="68" customWidth="1"/>
    <col min="8965" max="8965" width="3.44140625" style="68" customWidth="1"/>
    <col min="8966" max="8966" width="10.88671875" style="68" customWidth="1"/>
    <col min="8967" max="8967" width="14" style="68" customWidth="1"/>
    <col min="8968" max="8968" width="17.109375" style="68" customWidth="1"/>
    <col min="8969" max="8969" width="15.5546875" style="68" customWidth="1"/>
    <col min="8970" max="8970" width="13.33203125" style="68" customWidth="1"/>
    <col min="8971" max="8971" width="12.33203125" style="68" customWidth="1"/>
    <col min="8972" max="8972" width="13.44140625" style="68" customWidth="1"/>
    <col min="8973" max="8973" width="51.109375" style="68" customWidth="1"/>
    <col min="8974" max="8974" width="59" style="68" customWidth="1"/>
    <col min="8975" max="8975" width="60.88671875" style="68" customWidth="1"/>
    <col min="8976" max="8976" width="42.44140625" style="68" customWidth="1"/>
    <col min="8977" max="8977" width="15.44140625" style="68" customWidth="1"/>
    <col min="8978" max="8978" width="19" style="68" customWidth="1"/>
    <col min="8979" max="9195" width="9.109375" style="68"/>
    <col min="9196" max="9196" width="2.44140625" style="68" customWidth="1"/>
    <col min="9197" max="9197" width="40.33203125" style="68" customWidth="1"/>
    <col min="9198" max="9198" width="7.5546875" style="68" customWidth="1"/>
    <col min="9199" max="9199" width="4.33203125" style="68" customWidth="1"/>
    <col min="9200" max="9200" width="3" style="68" customWidth="1"/>
    <col min="9201" max="9201" width="5.109375" style="68" customWidth="1"/>
    <col min="9202" max="9202" width="1.109375" style="68" customWidth="1"/>
    <col min="9203" max="9203" width="3.44140625" style="68" customWidth="1"/>
    <col min="9204" max="9204" width="3" style="68" customWidth="1"/>
    <col min="9205" max="9205" width="4" style="68" customWidth="1"/>
    <col min="9206" max="9206" width="3.109375" style="68" customWidth="1"/>
    <col min="9207" max="9207" width="6.109375" style="68" customWidth="1"/>
    <col min="9208" max="9208" width="4.33203125" style="68" customWidth="1"/>
    <col min="9209" max="9209" width="1.6640625" style="68" customWidth="1"/>
    <col min="9210" max="9210" width="3.44140625" style="68" customWidth="1"/>
    <col min="9211" max="9211" width="2.6640625" style="68" customWidth="1"/>
    <col min="9212" max="9212" width="3.44140625" style="68" customWidth="1"/>
    <col min="9213" max="9213" width="3.109375" style="68" customWidth="1"/>
    <col min="9214" max="9214" width="5" style="68" customWidth="1"/>
    <col min="9215" max="9215" width="1.6640625" style="68" customWidth="1"/>
    <col min="9216" max="9216" width="4.88671875" style="68" customWidth="1"/>
    <col min="9217" max="9217" width="1.33203125" style="68" customWidth="1"/>
    <col min="9218" max="9218" width="5.33203125" style="68" customWidth="1"/>
    <col min="9219" max="9219" width="0.88671875" style="68" customWidth="1"/>
    <col min="9220" max="9220" width="3" style="68" customWidth="1"/>
    <col min="9221" max="9221" width="3.44140625" style="68" customWidth="1"/>
    <col min="9222" max="9222" width="10.88671875" style="68" customWidth="1"/>
    <col min="9223" max="9223" width="14" style="68" customWidth="1"/>
    <col min="9224" max="9224" width="17.109375" style="68" customWidth="1"/>
    <col min="9225" max="9225" width="15.5546875" style="68" customWidth="1"/>
    <col min="9226" max="9226" width="13.33203125" style="68" customWidth="1"/>
    <col min="9227" max="9227" width="12.33203125" style="68" customWidth="1"/>
    <col min="9228" max="9228" width="13.44140625" style="68" customWidth="1"/>
    <col min="9229" max="9229" width="51.109375" style="68" customWidth="1"/>
    <col min="9230" max="9230" width="59" style="68" customWidth="1"/>
    <col min="9231" max="9231" width="60.88671875" style="68" customWidth="1"/>
    <col min="9232" max="9232" width="42.44140625" style="68" customWidth="1"/>
    <col min="9233" max="9233" width="15.44140625" style="68" customWidth="1"/>
    <col min="9234" max="9234" width="19" style="68" customWidth="1"/>
    <col min="9235" max="9451" width="9.109375" style="68"/>
    <col min="9452" max="9452" width="2.44140625" style="68" customWidth="1"/>
    <col min="9453" max="9453" width="40.33203125" style="68" customWidth="1"/>
    <col min="9454" max="9454" width="7.5546875" style="68" customWidth="1"/>
    <col min="9455" max="9455" width="4.33203125" style="68" customWidth="1"/>
    <col min="9456" max="9456" width="3" style="68" customWidth="1"/>
    <col min="9457" max="9457" width="5.109375" style="68" customWidth="1"/>
    <col min="9458" max="9458" width="1.109375" style="68" customWidth="1"/>
    <col min="9459" max="9459" width="3.44140625" style="68" customWidth="1"/>
    <col min="9460" max="9460" width="3" style="68" customWidth="1"/>
    <col min="9461" max="9461" width="4" style="68" customWidth="1"/>
    <col min="9462" max="9462" width="3.109375" style="68" customWidth="1"/>
    <col min="9463" max="9463" width="6.109375" style="68" customWidth="1"/>
    <col min="9464" max="9464" width="4.33203125" style="68" customWidth="1"/>
    <col min="9465" max="9465" width="1.6640625" style="68" customWidth="1"/>
    <col min="9466" max="9466" width="3.44140625" style="68" customWidth="1"/>
    <col min="9467" max="9467" width="2.6640625" style="68" customWidth="1"/>
    <col min="9468" max="9468" width="3.44140625" style="68" customWidth="1"/>
    <col min="9469" max="9469" width="3.109375" style="68" customWidth="1"/>
    <col min="9470" max="9470" width="5" style="68" customWidth="1"/>
    <col min="9471" max="9471" width="1.6640625" style="68" customWidth="1"/>
    <col min="9472" max="9472" width="4.88671875" style="68" customWidth="1"/>
    <col min="9473" max="9473" width="1.33203125" style="68" customWidth="1"/>
    <col min="9474" max="9474" width="5.33203125" style="68" customWidth="1"/>
    <col min="9475" max="9475" width="0.88671875" style="68" customWidth="1"/>
    <col min="9476" max="9476" width="3" style="68" customWidth="1"/>
    <col min="9477" max="9477" width="3.44140625" style="68" customWidth="1"/>
    <col min="9478" max="9478" width="10.88671875" style="68" customWidth="1"/>
    <col min="9479" max="9479" width="14" style="68" customWidth="1"/>
    <col min="9480" max="9480" width="17.109375" style="68" customWidth="1"/>
    <col min="9481" max="9481" width="15.5546875" style="68" customWidth="1"/>
    <col min="9482" max="9482" width="13.33203125" style="68" customWidth="1"/>
    <col min="9483" max="9483" width="12.33203125" style="68" customWidth="1"/>
    <col min="9484" max="9484" width="13.44140625" style="68" customWidth="1"/>
    <col min="9485" max="9485" width="51.109375" style="68" customWidth="1"/>
    <col min="9486" max="9486" width="59" style="68" customWidth="1"/>
    <col min="9487" max="9487" width="60.88671875" style="68" customWidth="1"/>
    <col min="9488" max="9488" width="42.44140625" style="68" customWidth="1"/>
    <col min="9489" max="9489" width="15.44140625" style="68" customWidth="1"/>
    <col min="9490" max="9490" width="19" style="68" customWidth="1"/>
    <col min="9491" max="9707" width="9.109375" style="68"/>
    <col min="9708" max="9708" width="2.44140625" style="68" customWidth="1"/>
    <col min="9709" max="9709" width="40.33203125" style="68" customWidth="1"/>
    <col min="9710" max="9710" width="7.5546875" style="68" customWidth="1"/>
    <col min="9711" max="9711" width="4.33203125" style="68" customWidth="1"/>
    <col min="9712" max="9712" width="3" style="68" customWidth="1"/>
    <col min="9713" max="9713" width="5.109375" style="68" customWidth="1"/>
    <col min="9714" max="9714" width="1.109375" style="68" customWidth="1"/>
    <col min="9715" max="9715" width="3.44140625" style="68" customWidth="1"/>
    <col min="9716" max="9716" width="3" style="68" customWidth="1"/>
    <col min="9717" max="9717" width="4" style="68" customWidth="1"/>
    <col min="9718" max="9718" width="3.109375" style="68" customWidth="1"/>
    <col min="9719" max="9719" width="6.109375" style="68" customWidth="1"/>
    <col min="9720" max="9720" width="4.33203125" style="68" customWidth="1"/>
    <col min="9721" max="9721" width="1.6640625" style="68" customWidth="1"/>
    <col min="9722" max="9722" width="3.44140625" style="68" customWidth="1"/>
    <col min="9723" max="9723" width="2.6640625" style="68" customWidth="1"/>
    <col min="9724" max="9724" width="3.44140625" style="68" customWidth="1"/>
    <col min="9725" max="9725" width="3.109375" style="68" customWidth="1"/>
    <col min="9726" max="9726" width="5" style="68" customWidth="1"/>
    <col min="9727" max="9727" width="1.6640625" style="68" customWidth="1"/>
    <col min="9728" max="9728" width="4.88671875" style="68" customWidth="1"/>
    <col min="9729" max="9729" width="1.33203125" style="68" customWidth="1"/>
    <col min="9730" max="9730" width="5.33203125" style="68" customWidth="1"/>
    <col min="9731" max="9731" width="0.88671875" style="68" customWidth="1"/>
    <col min="9732" max="9732" width="3" style="68" customWidth="1"/>
    <col min="9733" max="9733" width="3.44140625" style="68" customWidth="1"/>
    <col min="9734" max="9734" width="10.88671875" style="68" customWidth="1"/>
    <col min="9735" max="9735" width="14" style="68" customWidth="1"/>
    <col min="9736" max="9736" width="17.109375" style="68" customWidth="1"/>
    <col min="9737" max="9737" width="15.5546875" style="68" customWidth="1"/>
    <col min="9738" max="9738" width="13.33203125" style="68" customWidth="1"/>
    <col min="9739" max="9739" width="12.33203125" style="68" customWidth="1"/>
    <col min="9740" max="9740" width="13.44140625" style="68" customWidth="1"/>
    <col min="9741" max="9741" width="51.109375" style="68" customWidth="1"/>
    <col min="9742" max="9742" width="59" style="68" customWidth="1"/>
    <col min="9743" max="9743" width="60.88671875" style="68" customWidth="1"/>
    <col min="9744" max="9744" width="42.44140625" style="68" customWidth="1"/>
    <col min="9745" max="9745" width="15.44140625" style="68" customWidth="1"/>
    <col min="9746" max="9746" width="19" style="68" customWidth="1"/>
    <col min="9747" max="9963" width="9.109375" style="68"/>
    <col min="9964" max="9964" width="2.44140625" style="68" customWidth="1"/>
    <col min="9965" max="9965" width="40.33203125" style="68" customWidth="1"/>
    <col min="9966" max="9966" width="7.5546875" style="68" customWidth="1"/>
    <col min="9967" max="9967" width="4.33203125" style="68" customWidth="1"/>
    <col min="9968" max="9968" width="3" style="68" customWidth="1"/>
    <col min="9969" max="9969" width="5.109375" style="68" customWidth="1"/>
    <col min="9970" max="9970" width="1.109375" style="68" customWidth="1"/>
    <col min="9971" max="9971" width="3.44140625" style="68" customWidth="1"/>
    <col min="9972" max="9972" width="3" style="68" customWidth="1"/>
    <col min="9973" max="9973" width="4" style="68" customWidth="1"/>
    <col min="9974" max="9974" width="3.109375" style="68" customWidth="1"/>
    <col min="9975" max="9975" width="6.109375" style="68" customWidth="1"/>
    <col min="9976" max="9976" width="4.33203125" style="68" customWidth="1"/>
    <col min="9977" max="9977" width="1.6640625" style="68" customWidth="1"/>
    <col min="9978" max="9978" width="3.44140625" style="68" customWidth="1"/>
    <col min="9979" max="9979" width="2.6640625" style="68" customWidth="1"/>
    <col min="9980" max="9980" width="3.44140625" style="68" customWidth="1"/>
    <col min="9981" max="9981" width="3.109375" style="68" customWidth="1"/>
    <col min="9982" max="9982" width="5" style="68" customWidth="1"/>
    <col min="9983" max="9983" width="1.6640625" style="68" customWidth="1"/>
    <col min="9984" max="9984" width="4.88671875" style="68" customWidth="1"/>
    <col min="9985" max="9985" width="1.33203125" style="68" customWidth="1"/>
    <col min="9986" max="9986" width="5.33203125" style="68" customWidth="1"/>
    <col min="9987" max="9987" width="0.88671875" style="68" customWidth="1"/>
    <col min="9988" max="9988" width="3" style="68" customWidth="1"/>
    <col min="9989" max="9989" width="3.44140625" style="68" customWidth="1"/>
    <col min="9990" max="9990" width="10.88671875" style="68" customWidth="1"/>
    <col min="9991" max="9991" width="14" style="68" customWidth="1"/>
    <col min="9992" max="9992" width="17.109375" style="68" customWidth="1"/>
    <col min="9993" max="9993" width="15.5546875" style="68" customWidth="1"/>
    <col min="9994" max="9994" width="13.33203125" style="68" customWidth="1"/>
    <col min="9995" max="9995" width="12.33203125" style="68" customWidth="1"/>
    <col min="9996" max="9996" width="13.44140625" style="68" customWidth="1"/>
    <col min="9997" max="9997" width="51.109375" style="68" customWidth="1"/>
    <col min="9998" max="9998" width="59" style="68" customWidth="1"/>
    <col min="9999" max="9999" width="60.88671875" style="68" customWidth="1"/>
    <col min="10000" max="10000" width="42.44140625" style="68" customWidth="1"/>
    <col min="10001" max="10001" width="15.44140625" style="68" customWidth="1"/>
    <col min="10002" max="10002" width="19" style="68" customWidth="1"/>
    <col min="10003" max="10219" width="9.109375" style="68"/>
    <col min="10220" max="10220" width="2.44140625" style="68" customWidth="1"/>
    <col min="10221" max="10221" width="40.33203125" style="68" customWidth="1"/>
    <col min="10222" max="10222" width="7.5546875" style="68" customWidth="1"/>
    <col min="10223" max="10223" width="4.33203125" style="68" customWidth="1"/>
    <col min="10224" max="10224" width="3" style="68" customWidth="1"/>
    <col min="10225" max="10225" width="5.109375" style="68" customWidth="1"/>
    <col min="10226" max="10226" width="1.109375" style="68" customWidth="1"/>
    <col min="10227" max="10227" width="3.44140625" style="68" customWidth="1"/>
    <col min="10228" max="10228" width="3" style="68" customWidth="1"/>
    <col min="10229" max="10229" width="4" style="68" customWidth="1"/>
    <col min="10230" max="10230" width="3.109375" style="68" customWidth="1"/>
    <col min="10231" max="10231" width="6.109375" style="68" customWidth="1"/>
    <col min="10232" max="10232" width="4.33203125" style="68" customWidth="1"/>
    <col min="10233" max="10233" width="1.6640625" style="68" customWidth="1"/>
    <col min="10234" max="10234" width="3.44140625" style="68" customWidth="1"/>
    <col min="10235" max="10235" width="2.6640625" style="68" customWidth="1"/>
    <col min="10236" max="10236" width="3.44140625" style="68" customWidth="1"/>
    <col min="10237" max="10237" width="3.109375" style="68" customWidth="1"/>
    <col min="10238" max="10238" width="5" style="68" customWidth="1"/>
    <col min="10239" max="10239" width="1.6640625" style="68" customWidth="1"/>
    <col min="10240" max="10240" width="4.88671875" style="68" customWidth="1"/>
    <col min="10241" max="10241" width="1.33203125" style="68" customWidth="1"/>
    <col min="10242" max="10242" width="5.33203125" style="68" customWidth="1"/>
    <col min="10243" max="10243" width="0.88671875" style="68" customWidth="1"/>
    <col min="10244" max="10244" width="3" style="68" customWidth="1"/>
    <col min="10245" max="10245" width="3.44140625" style="68" customWidth="1"/>
    <col min="10246" max="10246" width="10.88671875" style="68" customWidth="1"/>
    <col min="10247" max="10247" width="14" style="68" customWidth="1"/>
    <col min="10248" max="10248" width="17.109375" style="68" customWidth="1"/>
    <col min="10249" max="10249" width="15.5546875" style="68" customWidth="1"/>
    <col min="10250" max="10250" width="13.33203125" style="68" customWidth="1"/>
    <col min="10251" max="10251" width="12.33203125" style="68" customWidth="1"/>
    <col min="10252" max="10252" width="13.44140625" style="68" customWidth="1"/>
    <col min="10253" max="10253" width="51.109375" style="68" customWidth="1"/>
    <col min="10254" max="10254" width="59" style="68" customWidth="1"/>
    <col min="10255" max="10255" width="60.88671875" style="68" customWidth="1"/>
    <col min="10256" max="10256" width="42.44140625" style="68" customWidth="1"/>
    <col min="10257" max="10257" width="15.44140625" style="68" customWidth="1"/>
    <col min="10258" max="10258" width="19" style="68" customWidth="1"/>
    <col min="10259" max="10475" width="9.109375" style="68"/>
    <col min="10476" max="10476" width="2.44140625" style="68" customWidth="1"/>
    <col min="10477" max="10477" width="40.33203125" style="68" customWidth="1"/>
    <col min="10478" max="10478" width="7.5546875" style="68" customWidth="1"/>
    <col min="10479" max="10479" width="4.33203125" style="68" customWidth="1"/>
    <col min="10480" max="10480" width="3" style="68" customWidth="1"/>
    <col min="10481" max="10481" width="5.109375" style="68" customWidth="1"/>
    <col min="10482" max="10482" width="1.109375" style="68" customWidth="1"/>
    <col min="10483" max="10483" width="3.44140625" style="68" customWidth="1"/>
    <col min="10484" max="10484" width="3" style="68" customWidth="1"/>
    <col min="10485" max="10485" width="4" style="68" customWidth="1"/>
    <col min="10486" max="10486" width="3.109375" style="68" customWidth="1"/>
    <col min="10487" max="10487" width="6.109375" style="68" customWidth="1"/>
    <col min="10488" max="10488" width="4.33203125" style="68" customWidth="1"/>
    <col min="10489" max="10489" width="1.6640625" style="68" customWidth="1"/>
    <col min="10490" max="10490" width="3.44140625" style="68" customWidth="1"/>
    <col min="10491" max="10491" width="2.6640625" style="68" customWidth="1"/>
    <col min="10492" max="10492" width="3.44140625" style="68" customWidth="1"/>
    <col min="10493" max="10493" width="3.109375" style="68" customWidth="1"/>
    <col min="10494" max="10494" width="5" style="68" customWidth="1"/>
    <col min="10495" max="10495" width="1.6640625" style="68" customWidth="1"/>
    <col min="10496" max="10496" width="4.88671875" style="68" customWidth="1"/>
    <col min="10497" max="10497" width="1.33203125" style="68" customWidth="1"/>
    <col min="10498" max="10498" width="5.33203125" style="68" customWidth="1"/>
    <col min="10499" max="10499" width="0.88671875" style="68" customWidth="1"/>
    <col min="10500" max="10500" width="3" style="68" customWidth="1"/>
    <col min="10501" max="10501" width="3.44140625" style="68" customWidth="1"/>
    <col min="10502" max="10502" width="10.88671875" style="68" customWidth="1"/>
    <col min="10503" max="10503" width="14" style="68" customWidth="1"/>
    <col min="10504" max="10504" width="17.109375" style="68" customWidth="1"/>
    <col min="10505" max="10505" width="15.5546875" style="68" customWidth="1"/>
    <col min="10506" max="10506" width="13.33203125" style="68" customWidth="1"/>
    <col min="10507" max="10507" width="12.33203125" style="68" customWidth="1"/>
    <col min="10508" max="10508" width="13.44140625" style="68" customWidth="1"/>
    <col min="10509" max="10509" width="51.109375" style="68" customWidth="1"/>
    <col min="10510" max="10510" width="59" style="68" customWidth="1"/>
    <col min="10511" max="10511" width="60.88671875" style="68" customWidth="1"/>
    <col min="10512" max="10512" width="42.44140625" style="68" customWidth="1"/>
    <col min="10513" max="10513" width="15.44140625" style="68" customWidth="1"/>
    <col min="10514" max="10514" width="19" style="68" customWidth="1"/>
    <col min="10515" max="10731" width="9.109375" style="68"/>
    <col min="10732" max="10732" width="2.44140625" style="68" customWidth="1"/>
    <col min="10733" max="10733" width="40.33203125" style="68" customWidth="1"/>
    <col min="10734" max="10734" width="7.5546875" style="68" customWidth="1"/>
    <col min="10735" max="10735" width="4.33203125" style="68" customWidth="1"/>
    <col min="10736" max="10736" width="3" style="68" customWidth="1"/>
    <col min="10737" max="10737" width="5.109375" style="68" customWidth="1"/>
    <col min="10738" max="10738" width="1.109375" style="68" customWidth="1"/>
    <col min="10739" max="10739" width="3.44140625" style="68" customWidth="1"/>
    <col min="10740" max="10740" width="3" style="68" customWidth="1"/>
    <col min="10741" max="10741" width="4" style="68" customWidth="1"/>
    <col min="10742" max="10742" width="3.109375" style="68" customWidth="1"/>
    <col min="10743" max="10743" width="6.109375" style="68" customWidth="1"/>
    <col min="10744" max="10744" width="4.33203125" style="68" customWidth="1"/>
    <col min="10745" max="10745" width="1.6640625" style="68" customWidth="1"/>
    <col min="10746" max="10746" width="3.44140625" style="68" customWidth="1"/>
    <col min="10747" max="10747" width="2.6640625" style="68" customWidth="1"/>
    <col min="10748" max="10748" width="3.44140625" style="68" customWidth="1"/>
    <col min="10749" max="10749" width="3.109375" style="68" customWidth="1"/>
    <col min="10750" max="10750" width="5" style="68" customWidth="1"/>
    <col min="10751" max="10751" width="1.6640625" style="68" customWidth="1"/>
    <col min="10752" max="10752" width="4.88671875" style="68" customWidth="1"/>
    <col min="10753" max="10753" width="1.33203125" style="68" customWidth="1"/>
    <col min="10754" max="10754" width="5.33203125" style="68" customWidth="1"/>
    <col min="10755" max="10755" width="0.88671875" style="68" customWidth="1"/>
    <col min="10756" max="10756" width="3" style="68" customWidth="1"/>
    <col min="10757" max="10757" width="3.44140625" style="68" customWidth="1"/>
    <col min="10758" max="10758" width="10.88671875" style="68" customWidth="1"/>
    <col min="10759" max="10759" width="14" style="68" customWidth="1"/>
    <col min="10760" max="10760" width="17.109375" style="68" customWidth="1"/>
    <col min="10761" max="10761" width="15.5546875" style="68" customWidth="1"/>
    <col min="10762" max="10762" width="13.33203125" style="68" customWidth="1"/>
    <col min="10763" max="10763" width="12.33203125" style="68" customWidth="1"/>
    <col min="10764" max="10764" width="13.44140625" style="68" customWidth="1"/>
    <col min="10765" max="10765" width="51.109375" style="68" customWidth="1"/>
    <col min="10766" max="10766" width="59" style="68" customWidth="1"/>
    <col min="10767" max="10767" width="60.88671875" style="68" customWidth="1"/>
    <col min="10768" max="10768" width="42.44140625" style="68" customWidth="1"/>
    <col min="10769" max="10769" width="15.44140625" style="68" customWidth="1"/>
    <col min="10770" max="10770" width="19" style="68" customWidth="1"/>
    <col min="10771" max="10987" width="9.109375" style="68"/>
    <col min="10988" max="10988" width="2.44140625" style="68" customWidth="1"/>
    <col min="10989" max="10989" width="40.33203125" style="68" customWidth="1"/>
    <col min="10990" max="10990" width="7.5546875" style="68" customWidth="1"/>
    <col min="10991" max="10991" width="4.33203125" style="68" customWidth="1"/>
    <col min="10992" max="10992" width="3" style="68" customWidth="1"/>
    <col min="10993" max="10993" width="5.109375" style="68" customWidth="1"/>
    <col min="10994" max="10994" width="1.109375" style="68" customWidth="1"/>
    <col min="10995" max="10995" width="3.44140625" style="68" customWidth="1"/>
    <col min="10996" max="10996" width="3" style="68" customWidth="1"/>
    <col min="10997" max="10997" width="4" style="68" customWidth="1"/>
    <col min="10998" max="10998" width="3.109375" style="68" customWidth="1"/>
    <col min="10999" max="10999" width="6.109375" style="68" customWidth="1"/>
    <col min="11000" max="11000" width="4.33203125" style="68" customWidth="1"/>
    <col min="11001" max="11001" width="1.6640625" style="68" customWidth="1"/>
    <col min="11002" max="11002" width="3.44140625" style="68" customWidth="1"/>
    <col min="11003" max="11003" width="2.6640625" style="68" customWidth="1"/>
    <col min="11004" max="11004" width="3.44140625" style="68" customWidth="1"/>
    <col min="11005" max="11005" width="3.109375" style="68" customWidth="1"/>
    <col min="11006" max="11006" width="5" style="68" customWidth="1"/>
    <col min="11007" max="11007" width="1.6640625" style="68" customWidth="1"/>
    <col min="11008" max="11008" width="4.88671875" style="68" customWidth="1"/>
    <col min="11009" max="11009" width="1.33203125" style="68" customWidth="1"/>
    <col min="11010" max="11010" width="5.33203125" style="68" customWidth="1"/>
    <col min="11011" max="11011" width="0.88671875" style="68" customWidth="1"/>
    <col min="11012" max="11012" width="3" style="68" customWidth="1"/>
    <col min="11013" max="11013" width="3.44140625" style="68" customWidth="1"/>
    <col min="11014" max="11014" width="10.88671875" style="68" customWidth="1"/>
    <col min="11015" max="11015" width="14" style="68" customWidth="1"/>
    <col min="11016" max="11016" width="17.109375" style="68" customWidth="1"/>
    <col min="11017" max="11017" width="15.5546875" style="68" customWidth="1"/>
    <col min="11018" max="11018" width="13.33203125" style="68" customWidth="1"/>
    <col min="11019" max="11019" width="12.33203125" style="68" customWidth="1"/>
    <col min="11020" max="11020" width="13.44140625" style="68" customWidth="1"/>
    <col min="11021" max="11021" width="51.109375" style="68" customWidth="1"/>
    <col min="11022" max="11022" width="59" style="68" customWidth="1"/>
    <col min="11023" max="11023" width="60.88671875" style="68" customWidth="1"/>
    <col min="11024" max="11024" width="42.44140625" style="68" customWidth="1"/>
    <col min="11025" max="11025" width="15.44140625" style="68" customWidth="1"/>
    <col min="11026" max="11026" width="19" style="68" customWidth="1"/>
    <col min="11027" max="11243" width="9.109375" style="68"/>
    <col min="11244" max="11244" width="2.44140625" style="68" customWidth="1"/>
    <col min="11245" max="11245" width="40.33203125" style="68" customWidth="1"/>
    <col min="11246" max="11246" width="7.5546875" style="68" customWidth="1"/>
    <col min="11247" max="11247" width="4.33203125" style="68" customWidth="1"/>
    <col min="11248" max="11248" width="3" style="68" customWidth="1"/>
    <col min="11249" max="11249" width="5.109375" style="68" customWidth="1"/>
    <col min="11250" max="11250" width="1.109375" style="68" customWidth="1"/>
    <col min="11251" max="11251" width="3.44140625" style="68" customWidth="1"/>
    <col min="11252" max="11252" width="3" style="68" customWidth="1"/>
    <col min="11253" max="11253" width="4" style="68" customWidth="1"/>
    <col min="11254" max="11254" width="3.109375" style="68" customWidth="1"/>
    <col min="11255" max="11255" width="6.109375" style="68" customWidth="1"/>
    <col min="11256" max="11256" width="4.33203125" style="68" customWidth="1"/>
    <col min="11257" max="11257" width="1.6640625" style="68" customWidth="1"/>
    <col min="11258" max="11258" width="3.44140625" style="68" customWidth="1"/>
    <col min="11259" max="11259" width="2.6640625" style="68" customWidth="1"/>
    <col min="11260" max="11260" width="3.44140625" style="68" customWidth="1"/>
    <col min="11261" max="11261" width="3.109375" style="68" customWidth="1"/>
    <col min="11262" max="11262" width="5" style="68" customWidth="1"/>
    <col min="11263" max="11263" width="1.6640625" style="68" customWidth="1"/>
    <col min="11264" max="11264" width="4.88671875" style="68" customWidth="1"/>
    <col min="11265" max="11265" width="1.33203125" style="68" customWidth="1"/>
    <col min="11266" max="11266" width="5.33203125" style="68" customWidth="1"/>
    <col min="11267" max="11267" width="0.88671875" style="68" customWidth="1"/>
    <col min="11268" max="11268" width="3" style="68" customWidth="1"/>
    <col min="11269" max="11269" width="3.44140625" style="68" customWidth="1"/>
    <col min="11270" max="11270" width="10.88671875" style="68" customWidth="1"/>
    <col min="11271" max="11271" width="14" style="68" customWidth="1"/>
    <col min="11272" max="11272" width="17.109375" style="68" customWidth="1"/>
    <col min="11273" max="11273" width="15.5546875" style="68" customWidth="1"/>
    <col min="11274" max="11274" width="13.33203125" style="68" customWidth="1"/>
    <col min="11275" max="11275" width="12.33203125" style="68" customWidth="1"/>
    <col min="11276" max="11276" width="13.44140625" style="68" customWidth="1"/>
    <col min="11277" max="11277" width="51.109375" style="68" customWidth="1"/>
    <col min="11278" max="11278" width="59" style="68" customWidth="1"/>
    <col min="11279" max="11279" width="60.88671875" style="68" customWidth="1"/>
    <col min="11280" max="11280" width="42.44140625" style="68" customWidth="1"/>
    <col min="11281" max="11281" width="15.44140625" style="68" customWidth="1"/>
    <col min="11282" max="11282" width="19" style="68" customWidth="1"/>
    <col min="11283" max="11499" width="9.109375" style="68"/>
    <col min="11500" max="11500" width="2.44140625" style="68" customWidth="1"/>
    <col min="11501" max="11501" width="40.33203125" style="68" customWidth="1"/>
    <col min="11502" max="11502" width="7.5546875" style="68" customWidth="1"/>
    <col min="11503" max="11503" width="4.33203125" style="68" customWidth="1"/>
    <col min="11504" max="11504" width="3" style="68" customWidth="1"/>
    <col min="11505" max="11505" width="5.109375" style="68" customWidth="1"/>
    <col min="11506" max="11506" width="1.109375" style="68" customWidth="1"/>
    <col min="11507" max="11507" width="3.44140625" style="68" customWidth="1"/>
    <col min="11508" max="11508" width="3" style="68" customWidth="1"/>
    <col min="11509" max="11509" width="4" style="68" customWidth="1"/>
    <col min="11510" max="11510" width="3.109375" style="68" customWidth="1"/>
    <col min="11511" max="11511" width="6.109375" style="68" customWidth="1"/>
    <col min="11512" max="11512" width="4.33203125" style="68" customWidth="1"/>
    <col min="11513" max="11513" width="1.6640625" style="68" customWidth="1"/>
    <col min="11514" max="11514" width="3.44140625" style="68" customWidth="1"/>
    <col min="11515" max="11515" width="2.6640625" style="68" customWidth="1"/>
    <col min="11516" max="11516" width="3.44140625" style="68" customWidth="1"/>
    <col min="11517" max="11517" width="3.109375" style="68" customWidth="1"/>
    <col min="11518" max="11518" width="5" style="68" customWidth="1"/>
    <col min="11519" max="11519" width="1.6640625" style="68" customWidth="1"/>
    <col min="11520" max="11520" width="4.88671875" style="68" customWidth="1"/>
    <col min="11521" max="11521" width="1.33203125" style="68" customWidth="1"/>
    <col min="11522" max="11522" width="5.33203125" style="68" customWidth="1"/>
    <col min="11523" max="11523" width="0.88671875" style="68" customWidth="1"/>
    <col min="11524" max="11524" width="3" style="68" customWidth="1"/>
    <col min="11525" max="11525" width="3.44140625" style="68" customWidth="1"/>
    <col min="11526" max="11526" width="10.88671875" style="68" customWidth="1"/>
    <col min="11527" max="11527" width="14" style="68" customWidth="1"/>
    <col min="11528" max="11528" width="17.109375" style="68" customWidth="1"/>
    <col min="11529" max="11529" width="15.5546875" style="68" customWidth="1"/>
    <col min="11530" max="11530" width="13.33203125" style="68" customWidth="1"/>
    <col min="11531" max="11531" width="12.33203125" style="68" customWidth="1"/>
    <col min="11532" max="11532" width="13.44140625" style="68" customWidth="1"/>
    <col min="11533" max="11533" width="51.109375" style="68" customWidth="1"/>
    <col min="11534" max="11534" width="59" style="68" customWidth="1"/>
    <col min="11535" max="11535" width="60.88671875" style="68" customWidth="1"/>
    <col min="11536" max="11536" width="42.44140625" style="68" customWidth="1"/>
    <col min="11537" max="11537" width="15.44140625" style="68" customWidth="1"/>
    <col min="11538" max="11538" width="19" style="68" customWidth="1"/>
    <col min="11539" max="11755" width="9.109375" style="68"/>
    <col min="11756" max="11756" width="2.44140625" style="68" customWidth="1"/>
    <col min="11757" max="11757" width="40.33203125" style="68" customWidth="1"/>
    <col min="11758" max="11758" width="7.5546875" style="68" customWidth="1"/>
    <col min="11759" max="11759" width="4.33203125" style="68" customWidth="1"/>
    <col min="11760" max="11760" width="3" style="68" customWidth="1"/>
    <col min="11761" max="11761" width="5.109375" style="68" customWidth="1"/>
    <col min="11762" max="11762" width="1.109375" style="68" customWidth="1"/>
    <col min="11763" max="11763" width="3.44140625" style="68" customWidth="1"/>
    <col min="11764" max="11764" width="3" style="68" customWidth="1"/>
    <col min="11765" max="11765" width="4" style="68" customWidth="1"/>
    <col min="11766" max="11766" width="3.109375" style="68" customWidth="1"/>
    <col min="11767" max="11767" width="6.109375" style="68" customWidth="1"/>
    <col min="11768" max="11768" width="4.33203125" style="68" customWidth="1"/>
    <col min="11769" max="11769" width="1.6640625" style="68" customWidth="1"/>
    <col min="11770" max="11770" width="3.44140625" style="68" customWidth="1"/>
    <col min="11771" max="11771" width="2.6640625" style="68" customWidth="1"/>
    <col min="11772" max="11772" width="3.44140625" style="68" customWidth="1"/>
    <col min="11773" max="11773" width="3.109375" style="68" customWidth="1"/>
    <col min="11774" max="11774" width="5" style="68" customWidth="1"/>
    <col min="11775" max="11775" width="1.6640625" style="68" customWidth="1"/>
    <col min="11776" max="11776" width="4.88671875" style="68" customWidth="1"/>
    <col min="11777" max="11777" width="1.33203125" style="68" customWidth="1"/>
    <col min="11778" max="11778" width="5.33203125" style="68" customWidth="1"/>
    <col min="11779" max="11779" width="0.88671875" style="68" customWidth="1"/>
    <col min="11780" max="11780" width="3" style="68" customWidth="1"/>
    <col min="11781" max="11781" width="3.44140625" style="68" customWidth="1"/>
    <col min="11782" max="11782" width="10.88671875" style="68" customWidth="1"/>
    <col min="11783" max="11783" width="14" style="68" customWidth="1"/>
    <col min="11784" max="11784" width="17.109375" style="68" customWidth="1"/>
    <col min="11785" max="11785" width="15.5546875" style="68" customWidth="1"/>
    <col min="11786" max="11786" width="13.33203125" style="68" customWidth="1"/>
    <col min="11787" max="11787" width="12.33203125" style="68" customWidth="1"/>
    <col min="11788" max="11788" width="13.44140625" style="68" customWidth="1"/>
    <col min="11789" max="11789" width="51.109375" style="68" customWidth="1"/>
    <col min="11790" max="11790" width="59" style="68" customWidth="1"/>
    <col min="11791" max="11791" width="60.88671875" style="68" customWidth="1"/>
    <col min="11792" max="11792" width="42.44140625" style="68" customWidth="1"/>
    <col min="11793" max="11793" width="15.44140625" style="68" customWidth="1"/>
    <col min="11794" max="11794" width="19" style="68" customWidth="1"/>
    <col min="11795" max="12011" width="9.109375" style="68"/>
    <col min="12012" max="12012" width="2.44140625" style="68" customWidth="1"/>
    <col min="12013" max="12013" width="40.33203125" style="68" customWidth="1"/>
    <col min="12014" max="12014" width="7.5546875" style="68" customWidth="1"/>
    <col min="12015" max="12015" width="4.33203125" style="68" customWidth="1"/>
    <col min="12016" max="12016" width="3" style="68" customWidth="1"/>
    <col min="12017" max="12017" width="5.109375" style="68" customWidth="1"/>
    <col min="12018" max="12018" width="1.109375" style="68" customWidth="1"/>
    <col min="12019" max="12019" width="3.44140625" style="68" customWidth="1"/>
    <col min="12020" max="12020" width="3" style="68" customWidth="1"/>
    <col min="12021" max="12021" width="4" style="68" customWidth="1"/>
    <col min="12022" max="12022" width="3.109375" style="68" customWidth="1"/>
    <col min="12023" max="12023" width="6.109375" style="68" customWidth="1"/>
    <col min="12024" max="12024" width="4.33203125" style="68" customWidth="1"/>
    <col min="12025" max="12025" width="1.6640625" style="68" customWidth="1"/>
    <col min="12026" max="12026" width="3.44140625" style="68" customWidth="1"/>
    <col min="12027" max="12027" width="2.6640625" style="68" customWidth="1"/>
    <col min="12028" max="12028" width="3.44140625" style="68" customWidth="1"/>
    <col min="12029" max="12029" width="3.109375" style="68" customWidth="1"/>
    <col min="12030" max="12030" width="5" style="68" customWidth="1"/>
    <col min="12031" max="12031" width="1.6640625" style="68" customWidth="1"/>
    <col min="12032" max="12032" width="4.88671875" style="68" customWidth="1"/>
    <col min="12033" max="12033" width="1.33203125" style="68" customWidth="1"/>
    <col min="12034" max="12034" width="5.33203125" style="68" customWidth="1"/>
    <col min="12035" max="12035" width="0.88671875" style="68" customWidth="1"/>
    <col min="12036" max="12036" width="3" style="68" customWidth="1"/>
    <col min="12037" max="12037" width="3.44140625" style="68" customWidth="1"/>
    <col min="12038" max="12038" width="10.88671875" style="68" customWidth="1"/>
    <col min="12039" max="12039" width="14" style="68" customWidth="1"/>
    <col min="12040" max="12040" width="17.109375" style="68" customWidth="1"/>
    <col min="12041" max="12041" width="15.5546875" style="68" customWidth="1"/>
    <col min="12042" max="12042" width="13.33203125" style="68" customWidth="1"/>
    <col min="12043" max="12043" width="12.33203125" style="68" customWidth="1"/>
    <col min="12044" max="12044" width="13.44140625" style="68" customWidth="1"/>
    <col min="12045" max="12045" width="51.109375" style="68" customWidth="1"/>
    <col min="12046" max="12046" width="59" style="68" customWidth="1"/>
    <col min="12047" max="12047" width="60.88671875" style="68" customWidth="1"/>
    <col min="12048" max="12048" width="42.44140625" style="68" customWidth="1"/>
    <col min="12049" max="12049" width="15.44140625" style="68" customWidth="1"/>
    <col min="12050" max="12050" width="19" style="68" customWidth="1"/>
    <col min="12051" max="12267" width="9.109375" style="68"/>
    <col min="12268" max="12268" width="2.44140625" style="68" customWidth="1"/>
    <col min="12269" max="12269" width="40.33203125" style="68" customWidth="1"/>
    <col min="12270" max="12270" width="7.5546875" style="68" customWidth="1"/>
    <col min="12271" max="12271" width="4.33203125" style="68" customWidth="1"/>
    <col min="12272" max="12272" width="3" style="68" customWidth="1"/>
    <col min="12273" max="12273" width="5.109375" style="68" customWidth="1"/>
    <col min="12274" max="12274" width="1.109375" style="68" customWidth="1"/>
    <col min="12275" max="12275" width="3.44140625" style="68" customWidth="1"/>
    <col min="12276" max="12276" width="3" style="68" customWidth="1"/>
    <col min="12277" max="12277" width="4" style="68" customWidth="1"/>
    <col min="12278" max="12278" width="3.109375" style="68" customWidth="1"/>
    <col min="12279" max="12279" width="6.109375" style="68" customWidth="1"/>
    <col min="12280" max="12280" width="4.33203125" style="68" customWidth="1"/>
    <col min="12281" max="12281" width="1.6640625" style="68" customWidth="1"/>
    <col min="12282" max="12282" width="3.44140625" style="68" customWidth="1"/>
    <col min="12283" max="12283" width="2.6640625" style="68" customWidth="1"/>
    <col min="12284" max="12284" width="3.44140625" style="68" customWidth="1"/>
    <col min="12285" max="12285" width="3.109375" style="68" customWidth="1"/>
    <col min="12286" max="12286" width="5" style="68" customWidth="1"/>
    <col min="12287" max="12287" width="1.6640625" style="68" customWidth="1"/>
    <col min="12288" max="12288" width="4.88671875" style="68" customWidth="1"/>
    <col min="12289" max="12289" width="1.33203125" style="68" customWidth="1"/>
    <col min="12290" max="12290" width="5.33203125" style="68" customWidth="1"/>
    <col min="12291" max="12291" width="0.88671875" style="68" customWidth="1"/>
    <col min="12292" max="12292" width="3" style="68" customWidth="1"/>
    <col min="12293" max="12293" width="3.44140625" style="68" customWidth="1"/>
    <col min="12294" max="12294" width="10.88671875" style="68" customWidth="1"/>
    <col min="12295" max="12295" width="14" style="68" customWidth="1"/>
    <col min="12296" max="12296" width="17.109375" style="68" customWidth="1"/>
    <col min="12297" max="12297" width="15.5546875" style="68" customWidth="1"/>
    <col min="12298" max="12298" width="13.33203125" style="68" customWidth="1"/>
    <col min="12299" max="12299" width="12.33203125" style="68" customWidth="1"/>
    <col min="12300" max="12300" width="13.44140625" style="68" customWidth="1"/>
    <col min="12301" max="12301" width="51.109375" style="68" customWidth="1"/>
    <col min="12302" max="12302" width="59" style="68" customWidth="1"/>
    <col min="12303" max="12303" width="60.88671875" style="68" customWidth="1"/>
    <col min="12304" max="12304" width="42.44140625" style="68" customWidth="1"/>
    <col min="12305" max="12305" width="15.44140625" style="68" customWidth="1"/>
    <col min="12306" max="12306" width="19" style="68" customWidth="1"/>
    <col min="12307" max="12523" width="9.109375" style="68"/>
    <col min="12524" max="12524" width="2.44140625" style="68" customWidth="1"/>
    <col min="12525" max="12525" width="40.33203125" style="68" customWidth="1"/>
    <col min="12526" max="12526" width="7.5546875" style="68" customWidth="1"/>
    <col min="12527" max="12527" width="4.33203125" style="68" customWidth="1"/>
    <col min="12528" max="12528" width="3" style="68" customWidth="1"/>
    <col min="12529" max="12529" width="5.109375" style="68" customWidth="1"/>
    <col min="12530" max="12530" width="1.109375" style="68" customWidth="1"/>
    <col min="12531" max="12531" width="3.44140625" style="68" customWidth="1"/>
    <col min="12532" max="12532" width="3" style="68" customWidth="1"/>
    <col min="12533" max="12533" width="4" style="68" customWidth="1"/>
    <col min="12534" max="12534" width="3.109375" style="68" customWidth="1"/>
    <col min="12535" max="12535" width="6.109375" style="68" customWidth="1"/>
    <col min="12536" max="12536" width="4.33203125" style="68" customWidth="1"/>
    <col min="12537" max="12537" width="1.6640625" style="68" customWidth="1"/>
    <col min="12538" max="12538" width="3.44140625" style="68" customWidth="1"/>
    <col min="12539" max="12539" width="2.6640625" style="68" customWidth="1"/>
    <col min="12540" max="12540" width="3.44140625" style="68" customWidth="1"/>
    <col min="12541" max="12541" width="3.109375" style="68" customWidth="1"/>
    <col min="12542" max="12542" width="5" style="68" customWidth="1"/>
    <col min="12543" max="12543" width="1.6640625" style="68" customWidth="1"/>
    <col min="12544" max="12544" width="4.88671875" style="68" customWidth="1"/>
    <col min="12545" max="12545" width="1.33203125" style="68" customWidth="1"/>
    <col min="12546" max="12546" width="5.33203125" style="68" customWidth="1"/>
    <col min="12547" max="12547" width="0.88671875" style="68" customWidth="1"/>
    <col min="12548" max="12548" width="3" style="68" customWidth="1"/>
    <col min="12549" max="12549" width="3.44140625" style="68" customWidth="1"/>
    <col min="12550" max="12550" width="10.88671875" style="68" customWidth="1"/>
    <col min="12551" max="12551" width="14" style="68" customWidth="1"/>
    <col min="12552" max="12552" width="17.109375" style="68" customWidth="1"/>
    <col min="12553" max="12553" width="15.5546875" style="68" customWidth="1"/>
    <col min="12554" max="12554" width="13.33203125" style="68" customWidth="1"/>
    <col min="12555" max="12555" width="12.33203125" style="68" customWidth="1"/>
    <col min="12556" max="12556" width="13.44140625" style="68" customWidth="1"/>
    <col min="12557" max="12557" width="51.109375" style="68" customWidth="1"/>
    <col min="12558" max="12558" width="59" style="68" customWidth="1"/>
    <col min="12559" max="12559" width="60.88671875" style="68" customWidth="1"/>
    <col min="12560" max="12560" width="42.44140625" style="68" customWidth="1"/>
    <col min="12561" max="12561" width="15.44140625" style="68" customWidth="1"/>
    <col min="12562" max="12562" width="19" style="68" customWidth="1"/>
    <col min="12563" max="12779" width="9.109375" style="68"/>
    <col min="12780" max="12780" width="2.44140625" style="68" customWidth="1"/>
    <col min="12781" max="12781" width="40.33203125" style="68" customWidth="1"/>
    <col min="12782" max="12782" width="7.5546875" style="68" customWidth="1"/>
    <col min="12783" max="12783" width="4.33203125" style="68" customWidth="1"/>
    <col min="12784" max="12784" width="3" style="68" customWidth="1"/>
    <col min="12785" max="12785" width="5.109375" style="68" customWidth="1"/>
    <col min="12786" max="12786" width="1.109375" style="68" customWidth="1"/>
    <col min="12787" max="12787" width="3.44140625" style="68" customWidth="1"/>
    <col min="12788" max="12788" width="3" style="68" customWidth="1"/>
    <col min="12789" max="12789" width="4" style="68" customWidth="1"/>
    <col min="12790" max="12790" width="3.109375" style="68" customWidth="1"/>
    <col min="12791" max="12791" width="6.109375" style="68" customWidth="1"/>
    <col min="12792" max="12792" width="4.33203125" style="68" customWidth="1"/>
    <col min="12793" max="12793" width="1.6640625" style="68" customWidth="1"/>
    <col min="12794" max="12794" width="3.44140625" style="68" customWidth="1"/>
    <col min="12795" max="12795" width="2.6640625" style="68" customWidth="1"/>
    <col min="12796" max="12796" width="3.44140625" style="68" customWidth="1"/>
    <col min="12797" max="12797" width="3.109375" style="68" customWidth="1"/>
    <col min="12798" max="12798" width="5" style="68" customWidth="1"/>
    <col min="12799" max="12799" width="1.6640625" style="68" customWidth="1"/>
    <col min="12800" max="12800" width="4.88671875" style="68" customWidth="1"/>
    <col min="12801" max="12801" width="1.33203125" style="68" customWidth="1"/>
    <col min="12802" max="12802" width="5.33203125" style="68" customWidth="1"/>
    <col min="12803" max="12803" width="0.88671875" style="68" customWidth="1"/>
    <col min="12804" max="12804" width="3" style="68" customWidth="1"/>
    <col min="12805" max="12805" width="3.44140625" style="68" customWidth="1"/>
    <col min="12806" max="12806" width="10.88671875" style="68" customWidth="1"/>
    <col min="12807" max="12807" width="14" style="68" customWidth="1"/>
    <col min="12808" max="12808" width="17.109375" style="68" customWidth="1"/>
    <col min="12809" max="12809" width="15.5546875" style="68" customWidth="1"/>
    <col min="12810" max="12810" width="13.33203125" style="68" customWidth="1"/>
    <col min="12811" max="12811" width="12.33203125" style="68" customWidth="1"/>
    <col min="12812" max="12812" width="13.44140625" style="68" customWidth="1"/>
    <col min="12813" max="12813" width="51.109375" style="68" customWidth="1"/>
    <col min="12814" max="12814" width="59" style="68" customWidth="1"/>
    <col min="12815" max="12815" width="60.88671875" style="68" customWidth="1"/>
    <col min="12816" max="12816" width="42.44140625" style="68" customWidth="1"/>
    <col min="12817" max="12817" width="15.44140625" style="68" customWidth="1"/>
    <col min="12818" max="12818" width="19" style="68" customWidth="1"/>
    <col min="12819" max="13035" width="9.109375" style="68"/>
    <col min="13036" max="13036" width="2.44140625" style="68" customWidth="1"/>
    <col min="13037" max="13037" width="40.33203125" style="68" customWidth="1"/>
    <col min="13038" max="13038" width="7.5546875" style="68" customWidth="1"/>
    <col min="13039" max="13039" width="4.33203125" style="68" customWidth="1"/>
    <col min="13040" max="13040" width="3" style="68" customWidth="1"/>
    <col min="13041" max="13041" width="5.109375" style="68" customWidth="1"/>
    <col min="13042" max="13042" width="1.109375" style="68" customWidth="1"/>
    <col min="13043" max="13043" width="3.44140625" style="68" customWidth="1"/>
    <col min="13044" max="13044" width="3" style="68" customWidth="1"/>
    <col min="13045" max="13045" width="4" style="68" customWidth="1"/>
    <col min="13046" max="13046" width="3.109375" style="68" customWidth="1"/>
    <col min="13047" max="13047" width="6.109375" style="68" customWidth="1"/>
    <col min="13048" max="13048" width="4.33203125" style="68" customWidth="1"/>
    <col min="13049" max="13049" width="1.6640625" style="68" customWidth="1"/>
    <col min="13050" max="13050" width="3.44140625" style="68" customWidth="1"/>
    <col min="13051" max="13051" width="2.6640625" style="68" customWidth="1"/>
    <col min="13052" max="13052" width="3.44140625" style="68" customWidth="1"/>
    <col min="13053" max="13053" width="3.109375" style="68" customWidth="1"/>
    <col min="13054" max="13054" width="5" style="68" customWidth="1"/>
    <col min="13055" max="13055" width="1.6640625" style="68" customWidth="1"/>
    <col min="13056" max="13056" width="4.88671875" style="68" customWidth="1"/>
    <col min="13057" max="13057" width="1.33203125" style="68" customWidth="1"/>
    <col min="13058" max="13058" width="5.33203125" style="68" customWidth="1"/>
    <col min="13059" max="13059" width="0.88671875" style="68" customWidth="1"/>
    <col min="13060" max="13060" width="3" style="68" customWidth="1"/>
    <col min="13061" max="13061" width="3.44140625" style="68" customWidth="1"/>
    <col min="13062" max="13062" width="10.88671875" style="68" customWidth="1"/>
    <col min="13063" max="13063" width="14" style="68" customWidth="1"/>
    <col min="13064" max="13064" width="17.109375" style="68" customWidth="1"/>
    <col min="13065" max="13065" width="15.5546875" style="68" customWidth="1"/>
    <col min="13066" max="13066" width="13.33203125" style="68" customWidth="1"/>
    <col min="13067" max="13067" width="12.33203125" style="68" customWidth="1"/>
    <col min="13068" max="13068" width="13.44140625" style="68" customWidth="1"/>
    <col min="13069" max="13069" width="51.109375" style="68" customWidth="1"/>
    <col min="13070" max="13070" width="59" style="68" customWidth="1"/>
    <col min="13071" max="13071" width="60.88671875" style="68" customWidth="1"/>
    <col min="13072" max="13072" width="42.44140625" style="68" customWidth="1"/>
    <col min="13073" max="13073" width="15.44140625" style="68" customWidth="1"/>
    <col min="13074" max="13074" width="19" style="68" customWidth="1"/>
    <col min="13075" max="13291" width="9.109375" style="68"/>
    <col min="13292" max="13292" width="2.44140625" style="68" customWidth="1"/>
    <col min="13293" max="13293" width="40.33203125" style="68" customWidth="1"/>
    <col min="13294" max="13294" width="7.5546875" style="68" customWidth="1"/>
    <col min="13295" max="13295" width="4.33203125" style="68" customWidth="1"/>
    <col min="13296" max="13296" width="3" style="68" customWidth="1"/>
    <col min="13297" max="13297" width="5.109375" style="68" customWidth="1"/>
    <col min="13298" max="13298" width="1.109375" style="68" customWidth="1"/>
    <col min="13299" max="13299" width="3.44140625" style="68" customWidth="1"/>
    <col min="13300" max="13300" width="3" style="68" customWidth="1"/>
    <col min="13301" max="13301" width="4" style="68" customWidth="1"/>
    <col min="13302" max="13302" width="3.109375" style="68" customWidth="1"/>
    <col min="13303" max="13303" width="6.109375" style="68" customWidth="1"/>
    <col min="13304" max="13304" width="4.33203125" style="68" customWidth="1"/>
    <col min="13305" max="13305" width="1.6640625" style="68" customWidth="1"/>
    <col min="13306" max="13306" width="3.44140625" style="68" customWidth="1"/>
    <col min="13307" max="13307" width="2.6640625" style="68" customWidth="1"/>
    <col min="13308" max="13308" width="3.44140625" style="68" customWidth="1"/>
    <col min="13309" max="13309" width="3.109375" style="68" customWidth="1"/>
    <col min="13310" max="13310" width="5" style="68" customWidth="1"/>
    <col min="13311" max="13311" width="1.6640625" style="68" customWidth="1"/>
    <col min="13312" max="13312" width="4.88671875" style="68" customWidth="1"/>
    <col min="13313" max="13313" width="1.33203125" style="68" customWidth="1"/>
    <col min="13314" max="13314" width="5.33203125" style="68" customWidth="1"/>
    <col min="13315" max="13315" width="0.88671875" style="68" customWidth="1"/>
    <col min="13316" max="13316" width="3" style="68" customWidth="1"/>
    <col min="13317" max="13317" width="3.44140625" style="68" customWidth="1"/>
    <col min="13318" max="13318" width="10.88671875" style="68" customWidth="1"/>
    <col min="13319" max="13319" width="14" style="68" customWidth="1"/>
    <col min="13320" max="13320" width="17.109375" style="68" customWidth="1"/>
    <col min="13321" max="13321" width="15.5546875" style="68" customWidth="1"/>
    <col min="13322" max="13322" width="13.33203125" style="68" customWidth="1"/>
    <col min="13323" max="13323" width="12.33203125" style="68" customWidth="1"/>
    <col min="13324" max="13324" width="13.44140625" style="68" customWidth="1"/>
    <col min="13325" max="13325" width="51.109375" style="68" customWidth="1"/>
    <col min="13326" max="13326" width="59" style="68" customWidth="1"/>
    <col min="13327" max="13327" width="60.88671875" style="68" customWidth="1"/>
    <col min="13328" max="13328" width="42.44140625" style="68" customWidth="1"/>
    <col min="13329" max="13329" width="15.44140625" style="68" customWidth="1"/>
    <col min="13330" max="13330" width="19" style="68" customWidth="1"/>
    <col min="13331" max="13547" width="9.109375" style="68"/>
    <col min="13548" max="13548" width="2.44140625" style="68" customWidth="1"/>
    <col min="13549" max="13549" width="40.33203125" style="68" customWidth="1"/>
    <col min="13550" max="13550" width="7.5546875" style="68" customWidth="1"/>
    <col min="13551" max="13551" width="4.33203125" style="68" customWidth="1"/>
    <col min="13552" max="13552" width="3" style="68" customWidth="1"/>
    <col min="13553" max="13553" width="5.109375" style="68" customWidth="1"/>
    <col min="13554" max="13554" width="1.109375" style="68" customWidth="1"/>
    <col min="13555" max="13555" width="3.44140625" style="68" customWidth="1"/>
    <col min="13556" max="13556" width="3" style="68" customWidth="1"/>
    <col min="13557" max="13557" width="4" style="68" customWidth="1"/>
    <col min="13558" max="13558" width="3.109375" style="68" customWidth="1"/>
    <col min="13559" max="13559" width="6.109375" style="68" customWidth="1"/>
    <col min="13560" max="13560" width="4.33203125" style="68" customWidth="1"/>
    <col min="13561" max="13561" width="1.6640625" style="68" customWidth="1"/>
    <col min="13562" max="13562" width="3.44140625" style="68" customWidth="1"/>
    <col min="13563" max="13563" width="2.6640625" style="68" customWidth="1"/>
    <col min="13564" max="13564" width="3.44140625" style="68" customWidth="1"/>
    <col min="13565" max="13565" width="3.109375" style="68" customWidth="1"/>
    <col min="13566" max="13566" width="5" style="68" customWidth="1"/>
    <col min="13567" max="13567" width="1.6640625" style="68" customWidth="1"/>
    <col min="13568" max="13568" width="4.88671875" style="68" customWidth="1"/>
    <col min="13569" max="13569" width="1.33203125" style="68" customWidth="1"/>
    <col min="13570" max="13570" width="5.33203125" style="68" customWidth="1"/>
    <col min="13571" max="13571" width="0.88671875" style="68" customWidth="1"/>
    <col min="13572" max="13572" width="3" style="68" customWidth="1"/>
    <col min="13573" max="13573" width="3.44140625" style="68" customWidth="1"/>
    <col min="13574" max="13574" width="10.88671875" style="68" customWidth="1"/>
    <col min="13575" max="13575" width="14" style="68" customWidth="1"/>
    <col min="13576" max="13576" width="17.109375" style="68" customWidth="1"/>
    <col min="13577" max="13577" width="15.5546875" style="68" customWidth="1"/>
    <col min="13578" max="13578" width="13.33203125" style="68" customWidth="1"/>
    <col min="13579" max="13579" width="12.33203125" style="68" customWidth="1"/>
    <col min="13580" max="13580" width="13.44140625" style="68" customWidth="1"/>
    <col min="13581" max="13581" width="51.109375" style="68" customWidth="1"/>
    <col min="13582" max="13582" width="59" style="68" customWidth="1"/>
    <col min="13583" max="13583" width="60.88671875" style="68" customWidth="1"/>
    <col min="13584" max="13584" width="42.44140625" style="68" customWidth="1"/>
    <col min="13585" max="13585" width="15.44140625" style="68" customWidth="1"/>
    <col min="13586" max="13586" width="19" style="68" customWidth="1"/>
    <col min="13587" max="13803" width="9.109375" style="68"/>
    <col min="13804" max="13804" width="2.44140625" style="68" customWidth="1"/>
    <col min="13805" max="13805" width="40.33203125" style="68" customWidth="1"/>
    <col min="13806" max="13806" width="7.5546875" style="68" customWidth="1"/>
    <col min="13807" max="13807" width="4.33203125" style="68" customWidth="1"/>
    <col min="13808" max="13808" width="3" style="68" customWidth="1"/>
    <col min="13809" max="13809" width="5.109375" style="68" customWidth="1"/>
    <col min="13810" max="13810" width="1.109375" style="68" customWidth="1"/>
    <col min="13811" max="13811" width="3.44140625" style="68" customWidth="1"/>
    <col min="13812" max="13812" width="3" style="68" customWidth="1"/>
    <col min="13813" max="13813" width="4" style="68" customWidth="1"/>
    <col min="13814" max="13814" width="3.109375" style="68" customWidth="1"/>
    <col min="13815" max="13815" width="6.109375" style="68" customWidth="1"/>
    <col min="13816" max="13816" width="4.33203125" style="68" customWidth="1"/>
    <col min="13817" max="13817" width="1.6640625" style="68" customWidth="1"/>
    <col min="13818" max="13818" width="3.44140625" style="68" customWidth="1"/>
    <col min="13819" max="13819" width="2.6640625" style="68" customWidth="1"/>
    <col min="13820" max="13820" width="3.44140625" style="68" customWidth="1"/>
    <col min="13821" max="13821" width="3.109375" style="68" customWidth="1"/>
    <col min="13822" max="13822" width="5" style="68" customWidth="1"/>
    <col min="13823" max="13823" width="1.6640625" style="68" customWidth="1"/>
    <col min="13824" max="13824" width="4.88671875" style="68" customWidth="1"/>
    <col min="13825" max="13825" width="1.33203125" style="68" customWidth="1"/>
    <col min="13826" max="13826" width="5.33203125" style="68" customWidth="1"/>
    <col min="13827" max="13827" width="0.88671875" style="68" customWidth="1"/>
    <col min="13828" max="13828" width="3" style="68" customWidth="1"/>
    <col min="13829" max="13829" width="3.44140625" style="68" customWidth="1"/>
    <col min="13830" max="13830" width="10.88671875" style="68" customWidth="1"/>
    <col min="13831" max="13831" width="14" style="68" customWidth="1"/>
    <col min="13832" max="13832" width="17.109375" style="68" customWidth="1"/>
    <col min="13833" max="13833" width="15.5546875" style="68" customWidth="1"/>
    <col min="13834" max="13834" width="13.33203125" style="68" customWidth="1"/>
    <col min="13835" max="13835" width="12.33203125" style="68" customWidth="1"/>
    <col min="13836" max="13836" width="13.44140625" style="68" customWidth="1"/>
    <col min="13837" max="13837" width="51.109375" style="68" customWidth="1"/>
    <col min="13838" max="13838" width="59" style="68" customWidth="1"/>
    <col min="13839" max="13839" width="60.88671875" style="68" customWidth="1"/>
    <col min="13840" max="13840" width="42.44140625" style="68" customWidth="1"/>
    <col min="13841" max="13841" width="15.44140625" style="68" customWidth="1"/>
    <col min="13842" max="13842" width="19" style="68" customWidth="1"/>
    <col min="13843" max="14059" width="9.109375" style="68"/>
    <col min="14060" max="14060" width="2.44140625" style="68" customWidth="1"/>
    <col min="14061" max="14061" width="40.33203125" style="68" customWidth="1"/>
    <col min="14062" max="14062" width="7.5546875" style="68" customWidth="1"/>
    <col min="14063" max="14063" width="4.33203125" style="68" customWidth="1"/>
    <col min="14064" max="14064" width="3" style="68" customWidth="1"/>
    <col min="14065" max="14065" width="5.109375" style="68" customWidth="1"/>
    <col min="14066" max="14066" width="1.109375" style="68" customWidth="1"/>
    <col min="14067" max="14067" width="3.44140625" style="68" customWidth="1"/>
    <col min="14068" max="14068" width="3" style="68" customWidth="1"/>
    <col min="14069" max="14069" width="4" style="68" customWidth="1"/>
    <col min="14070" max="14070" width="3.109375" style="68" customWidth="1"/>
    <col min="14071" max="14071" width="6.109375" style="68" customWidth="1"/>
    <col min="14072" max="14072" width="4.33203125" style="68" customWidth="1"/>
    <col min="14073" max="14073" width="1.6640625" style="68" customWidth="1"/>
    <col min="14074" max="14074" width="3.44140625" style="68" customWidth="1"/>
    <col min="14075" max="14075" width="2.6640625" style="68" customWidth="1"/>
    <col min="14076" max="14076" width="3.44140625" style="68" customWidth="1"/>
    <col min="14077" max="14077" width="3.109375" style="68" customWidth="1"/>
    <col min="14078" max="14078" width="5" style="68" customWidth="1"/>
    <col min="14079" max="14079" width="1.6640625" style="68" customWidth="1"/>
    <col min="14080" max="14080" width="4.88671875" style="68" customWidth="1"/>
    <col min="14081" max="14081" width="1.33203125" style="68" customWidth="1"/>
    <col min="14082" max="14082" width="5.33203125" style="68" customWidth="1"/>
    <col min="14083" max="14083" width="0.88671875" style="68" customWidth="1"/>
    <col min="14084" max="14084" width="3" style="68" customWidth="1"/>
    <col min="14085" max="14085" width="3.44140625" style="68" customWidth="1"/>
    <col min="14086" max="14086" width="10.88671875" style="68" customWidth="1"/>
    <col min="14087" max="14087" width="14" style="68" customWidth="1"/>
    <col min="14088" max="14088" width="17.109375" style="68" customWidth="1"/>
    <col min="14089" max="14089" width="15.5546875" style="68" customWidth="1"/>
    <col min="14090" max="14090" width="13.33203125" style="68" customWidth="1"/>
    <col min="14091" max="14091" width="12.33203125" style="68" customWidth="1"/>
    <col min="14092" max="14092" width="13.44140625" style="68" customWidth="1"/>
    <col min="14093" max="14093" width="51.109375" style="68" customWidth="1"/>
    <col min="14094" max="14094" width="59" style="68" customWidth="1"/>
    <col min="14095" max="14095" width="60.88671875" style="68" customWidth="1"/>
    <col min="14096" max="14096" width="42.44140625" style="68" customWidth="1"/>
    <col min="14097" max="14097" width="15.44140625" style="68" customWidth="1"/>
    <col min="14098" max="14098" width="19" style="68" customWidth="1"/>
    <col min="14099" max="14315" width="9.109375" style="68"/>
    <col min="14316" max="14316" width="2.44140625" style="68" customWidth="1"/>
    <col min="14317" max="14317" width="40.33203125" style="68" customWidth="1"/>
    <col min="14318" max="14318" width="7.5546875" style="68" customWidth="1"/>
    <col min="14319" max="14319" width="4.33203125" style="68" customWidth="1"/>
    <col min="14320" max="14320" width="3" style="68" customWidth="1"/>
    <col min="14321" max="14321" width="5.109375" style="68" customWidth="1"/>
    <col min="14322" max="14322" width="1.109375" style="68" customWidth="1"/>
    <col min="14323" max="14323" width="3.44140625" style="68" customWidth="1"/>
    <col min="14324" max="14324" width="3" style="68" customWidth="1"/>
    <col min="14325" max="14325" width="4" style="68" customWidth="1"/>
    <col min="14326" max="14326" width="3.109375" style="68" customWidth="1"/>
    <col min="14327" max="14327" width="6.109375" style="68" customWidth="1"/>
    <col min="14328" max="14328" width="4.33203125" style="68" customWidth="1"/>
    <col min="14329" max="14329" width="1.6640625" style="68" customWidth="1"/>
    <col min="14330" max="14330" width="3.44140625" style="68" customWidth="1"/>
    <col min="14331" max="14331" width="2.6640625" style="68" customWidth="1"/>
    <col min="14332" max="14332" width="3.44140625" style="68" customWidth="1"/>
    <col min="14333" max="14333" width="3.109375" style="68" customWidth="1"/>
    <col min="14334" max="14334" width="5" style="68" customWidth="1"/>
    <col min="14335" max="14335" width="1.6640625" style="68" customWidth="1"/>
    <col min="14336" max="14336" width="4.88671875" style="68" customWidth="1"/>
    <col min="14337" max="14337" width="1.33203125" style="68" customWidth="1"/>
    <col min="14338" max="14338" width="5.33203125" style="68" customWidth="1"/>
    <col min="14339" max="14339" width="0.88671875" style="68" customWidth="1"/>
    <col min="14340" max="14340" width="3" style="68" customWidth="1"/>
    <col min="14341" max="14341" width="3.44140625" style="68" customWidth="1"/>
    <col min="14342" max="14342" width="10.88671875" style="68" customWidth="1"/>
    <col min="14343" max="14343" width="14" style="68" customWidth="1"/>
    <col min="14344" max="14344" width="17.109375" style="68" customWidth="1"/>
    <col min="14345" max="14345" width="15.5546875" style="68" customWidth="1"/>
    <col min="14346" max="14346" width="13.33203125" style="68" customWidth="1"/>
    <col min="14347" max="14347" width="12.33203125" style="68" customWidth="1"/>
    <col min="14348" max="14348" width="13.44140625" style="68" customWidth="1"/>
    <col min="14349" max="14349" width="51.109375" style="68" customWidth="1"/>
    <col min="14350" max="14350" width="59" style="68" customWidth="1"/>
    <col min="14351" max="14351" width="60.88671875" style="68" customWidth="1"/>
    <col min="14352" max="14352" width="42.44140625" style="68" customWidth="1"/>
    <col min="14353" max="14353" width="15.44140625" style="68" customWidth="1"/>
    <col min="14354" max="14354" width="19" style="68" customWidth="1"/>
    <col min="14355" max="14571" width="9.109375" style="68"/>
    <col min="14572" max="14572" width="2.44140625" style="68" customWidth="1"/>
    <col min="14573" max="14573" width="40.33203125" style="68" customWidth="1"/>
    <col min="14574" max="14574" width="7.5546875" style="68" customWidth="1"/>
    <col min="14575" max="14575" width="4.33203125" style="68" customWidth="1"/>
    <col min="14576" max="14576" width="3" style="68" customWidth="1"/>
    <col min="14577" max="14577" width="5.109375" style="68" customWidth="1"/>
    <col min="14578" max="14578" width="1.109375" style="68" customWidth="1"/>
    <col min="14579" max="14579" width="3.44140625" style="68" customWidth="1"/>
    <col min="14580" max="14580" width="3" style="68" customWidth="1"/>
    <col min="14581" max="14581" width="4" style="68" customWidth="1"/>
    <col min="14582" max="14582" width="3.109375" style="68" customWidth="1"/>
    <col min="14583" max="14583" width="6.109375" style="68" customWidth="1"/>
    <col min="14584" max="14584" width="4.33203125" style="68" customWidth="1"/>
    <col min="14585" max="14585" width="1.6640625" style="68" customWidth="1"/>
    <col min="14586" max="14586" width="3.44140625" style="68" customWidth="1"/>
    <col min="14587" max="14587" width="2.6640625" style="68" customWidth="1"/>
    <col min="14588" max="14588" width="3.44140625" style="68" customWidth="1"/>
    <col min="14589" max="14589" width="3.109375" style="68" customWidth="1"/>
    <col min="14590" max="14590" width="5" style="68" customWidth="1"/>
    <col min="14591" max="14591" width="1.6640625" style="68" customWidth="1"/>
    <col min="14592" max="14592" width="4.88671875" style="68" customWidth="1"/>
    <col min="14593" max="14593" width="1.33203125" style="68" customWidth="1"/>
    <col min="14594" max="14594" width="5.33203125" style="68" customWidth="1"/>
    <col min="14595" max="14595" width="0.88671875" style="68" customWidth="1"/>
    <col min="14596" max="14596" width="3" style="68" customWidth="1"/>
    <col min="14597" max="14597" width="3.44140625" style="68" customWidth="1"/>
    <col min="14598" max="14598" width="10.88671875" style="68" customWidth="1"/>
    <col min="14599" max="14599" width="14" style="68" customWidth="1"/>
    <col min="14600" max="14600" width="17.109375" style="68" customWidth="1"/>
    <col min="14601" max="14601" width="15.5546875" style="68" customWidth="1"/>
    <col min="14602" max="14602" width="13.33203125" style="68" customWidth="1"/>
    <col min="14603" max="14603" width="12.33203125" style="68" customWidth="1"/>
    <col min="14604" max="14604" width="13.44140625" style="68" customWidth="1"/>
    <col min="14605" max="14605" width="51.109375" style="68" customWidth="1"/>
    <col min="14606" max="14606" width="59" style="68" customWidth="1"/>
    <col min="14607" max="14607" width="60.88671875" style="68" customWidth="1"/>
    <col min="14608" max="14608" width="42.44140625" style="68" customWidth="1"/>
    <col min="14609" max="14609" width="15.44140625" style="68" customWidth="1"/>
    <col min="14610" max="14610" width="19" style="68" customWidth="1"/>
    <col min="14611" max="14827" width="9.109375" style="68"/>
    <col min="14828" max="14828" width="2.44140625" style="68" customWidth="1"/>
    <col min="14829" max="14829" width="40.33203125" style="68" customWidth="1"/>
    <col min="14830" max="14830" width="7.5546875" style="68" customWidth="1"/>
    <col min="14831" max="14831" width="4.33203125" style="68" customWidth="1"/>
    <col min="14832" max="14832" width="3" style="68" customWidth="1"/>
    <col min="14833" max="14833" width="5.109375" style="68" customWidth="1"/>
    <col min="14834" max="14834" width="1.109375" style="68" customWidth="1"/>
    <col min="14835" max="14835" width="3.44140625" style="68" customWidth="1"/>
    <col min="14836" max="14836" width="3" style="68" customWidth="1"/>
    <col min="14837" max="14837" width="4" style="68" customWidth="1"/>
    <col min="14838" max="14838" width="3.109375" style="68" customWidth="1"/>
    <col min="14839" max="14839" width="6.109375" style="68" customWidth="1"/>
    <col min="14840" max="14840" width="4.33203125" style="68" customWidth="1"/>
    <col min="14841" max="14841" width="1.6640625" style="68" customWidth="1"/>
    <col min="14842" max="14842" width="3.44140625" style="68" customWidth="1"/>
    <col min="14843" max="14843" width="2.6640625" style="68" customWidth="1"/>
    <col min="14844" max="14844" width="3.44140625" style="68" customWidth="1"/>
    <col min="14845" max="14845" width="3.109375" style="68" customWidth="1"/>
    <col min="14846" max="14846" width="5" style="68" customWidth="1"/>
    <col min="14847" max="14847" width="1.6640625" style="68" customWidth="1"/>
    <col min="14848" max="14848" width="4.88671875" style="68" customWidth="1"/>
    <col min="14849" max="14849" width="1.33203125" style="68" customWidth="1"/>
    <col min="14850" max="14850" width="5.33203125" style="68" customWidth="1"/>
    <col min="14851" max="14851" width="0.88671875" style="68" customWidth="1"/>
    <col min="14852" max="14852" width="3" style="68" customWidth="1"/>
    <col min="14853" max="14853" width="3.44140625" style="68" customWidth="1"/>
    <col min="14854" max="14854" width="10.88671875" style="68" customWidth="1"/>
    <col min="14855" max="14855" width="14" style="68" customWidth="1"/>
    <col min="14856" max="14856" width="17.109375" style="68" customWidth="1"/>
    <col min="14857" max="14857" width="15.5546875" style="68" customWidth="1"/>
    <col min="14858" max="14858" width="13.33203125" style="68" customWidth="1"/>
    <col min="14859" max="14859" width="12.33203125" style="68" customWidth="1"/>
    <col min="14860" max="14860" width="13.44140625" style="68" customWidth="1"/>
    <col min="14861" max="14861" width="51.109375" style="68" customWidth="1"/>
    <col min="14862" max="14862" width="59" style="68" customWidth="1"/>
    <col min="14863" max="14863" width="60.88671875" style="68" customWidth="1"/>
    <col min="14864" max="14864" width="42.44140625" style="68" customWidth="1"/>
    <col min="14865" max="14865" width="15.44140625" style="68" customWidth="1"/>
    <col min="14866" max="14866" width="19" style="68" customWidth="1"/>
    <col min="14867" max="15083" width="9.109375" style="68"/>
    <col min="15084" max="15084" width="2.44140625" style="68" customWidth="1"/>
    <col min="15085" max="15085" width="40.33203125" style="68" customWidth="1"/>
    <col min="15086" max="15086" width="7.5546875" style="68" customWidth="1"/>
    <col min="15087" max="15087" width="4.33203125" style="68" customWidth="1"/>
    <col min="15088" max="15088" width="3" style="68" customWidth="1"/>
    <col min="15089" max="15089" width="5.109375" style="68" customWidth="1"/>
    <col min="15090" max="15090" width="1.109375" style="68" customWidth="1"/>
    <col min="15091" max="15091" width="3.44140625" style="68" customWidth="1"/>
    <col min="15092" max="15092" width="3" style="68" customWidth="1"/>
    <col min="15093" max="15093" width="4" style="68" customWidth="1"/>
    <col min="15094" max="15094" width="3.109375" style="68" customWidth="1"/>
    <col min="15095" max="15095" width="6.109375" style="68" customWidth="1"/>
    <col min="15096" max="15096" width="4.33203125" style="68" customWidth="1"/>
    <col min="15097" max="15097" width="1.6640625" style="68" customWidth="1"/>
    <col min="15098" max="15098" width="3.44140625" style="68" customWidth="1"/>
    <col min="15099" max="15099" width="2.6640625" style="68" customWidth="1"/>
    <col min="15100" max="15100" width="3.44140625" style="68" customWidth="1"/>
    <col min="15101" max="15101" width="3.109375" style="68" customWidth="1"/>
    <col min="15102" max="15102" width="5" style="68" customWidth="1"/>
    <col min="15103" max="15103" width="1.6640625" style="68" customWidth="1"/>
    <col min="15104" max="15104" width="4.88671875" style="68" customWidth="1"/>
    <col min="15105" max="15105" width="1.33203125" style="68" customWidth="1"/>
    <col min="15106" max="15106" width="5.33203125" style="68" customWidth="1"/>
    <col min="15107" max="15107" width="0.88671875" style="68" customWidth="1"/>
    <col min="15108" max="15108" width="3" style="68" customWidth="1"/>
    <col min="15109" max="15109" width="3.44140625" style="68" customWidth="1"/>
    <col min="15110" max="15110" width="10.88671875" style="68" customWidth="1"/>
    <col min="15111" max="15111" width="14" style="68" customWidth="1"/>
    <col min="15112" max="15112" width="17.109375" style="68" customWidth="1"/>
    <col min="15113" max="15113" width="15.5546875" style="68" customWidth="1"/>
    <col min="15114" max="15114" width="13.33203125" style="68" customWidth="1"/>
    <col min="15115" max="15115" width="12.33203125" style="68" customWidth="1"/>
    <col min="15116" max="15116" width="13.44140625" style="68" customWidth="1"/>
    <col min="15117" max="15117" width="51.109375" style="68" customWidth="1"/>
    <col min="15118" max="15118" width="59" style="68" customWidth="1"/>
    <col min="15119" max="15119" width="60.88671875" style="68" customWidth="1"/>
    <col min="15120" max="15120" width="42.44140625" style="68" customWidth="1"/>
    <col min="15121" max="15121" width="15.44140625" style="68" customWidth="1"/>
    <col min="15122" max="15122" width="19" style="68" customWidth="1"/>
    <col min="15123" max="15339" width="9.109375" style="68"/>
    <col min="15340" max="15340" width="2.44140625" style="68" customWidth="1"/>
    <col min="15341" max="15341" width="40.33203125" style="68" customWidth="1"/>
    <col min="15342" max="15342" width="7.5546875" style="68" customWidth="1"/>
    <col min="15343" max="15343" width="4.33203125" style="68" customWidth="1"/>
    <col min="15344" max="15344" width="3" style="68" customWidth="1"/>
    <col min="15345" max="15345" width="5.109375" style="68" customWidth="1"/>
    <col min="15346" max="15346" width="1.109375" style="68" customWidth="1"/>
    <col min="15347" max="15347" width="3.44140625" style="68" customWidth="1"/>
    <col min="15348" max="15348" width="3" style="68" customWidth="1"/>
    <col min="15349" max="15349" width="4" style="68" customWidth="1"/>
    <col min="15350" max="15350" width="3.109375" style="68" customWidth="1"/>
    <col min="15351" max="15351" width="6.109375" style="68" customWidth="1"/>
    <col min="15352" max="15352" width="4.33203125" style="68" customWidth="1"/>
    <col min="15353" max="15353" width="1.6640625" style="68" customWidth="1"/>
    <col min="15354" max="15354" width="3.44140625" style="68" customWidth="1"/>
    <col min="15355" max="15355" width="2.6640625" style="68" customWidth="1"/>
    <col min="15356" max="15356" width="3.44140625" style="68" customWidth="1"/>
    <col min="15357" max="15357" width="3.109375" style="68" customWidth="1"/>
    <col min="15358" max="15358" width="5" style="68" customWidth="1"/>
    <col min="15359" max="15359" width="1.6640625" style="68" customWidth="1"/>
    <col min="15360" max="15360" width="4.88671875" style="68" customWidth="1"/>
    <col min="15361" max="15361" width="1.33203125" style="68" customWidth="1"/>
    <col min="15362" max="15362" width="5.33203125" style="68" customWidth="1"/>
    <col min="15363" max="15363" width="0.88671875" style="68" customWidth="1"/>
    <col min="15364" max="15364" width="3" style="68" customWidth="1"/>
    <col min="15365" max="15365" width="3.44140625" style="68" customWidth="1"/>
    <col min="15366" max="15366" width="10.88671875" style="68" customWidth="1"/>
    <col min="15367" max="15367" width="14" style="68" customWidth="1"/>
    <col min="15368" max="15368" width="17.109375" style="68" customWidth="1"/>
    <col min="15369" max="15369" width="15.5546875" style="68" customWidth="1"/>
    <col min="15370" max="15370" width="13.33203125" style="68" customWidth="1"/>
    <col min="15371" max="15371" width="12.33203125" style="68" customWidth="1"/>
    <col min="15372" max="15372" width="13.44140625" style="68" customWidth="1"/>
    <col min="15373" max="15373" width="51.109375" style="68" customWidth="1"/>
    <col min="15374" max="15374" width="59" style="68" customWidth="1"/>
    <col min="15375" max="15375" width="60.88671875" style="68" customWidth="1"/>
    <col min="15376" max="15376" width="42.44140625" style="68" customWidth="1"/>
    <col min="15377" max="15377" width="15.44140625" style="68" customWidth="1"/>
    <col min="15378" max="15378" width="19" style="68" customWidth="1"/>
    <col min="15379" max="15595" width="9.109375" style="68"/>
    <col min="15596" max="15596" width="2.44140625" style="68" customWidth="1"/>
    <col min="15597" max="15597" width="40.33203125" style="68" customWidth="1"/>
    <col min="15598" max="15598" width="7.5546875" style="68" customWidth="1"/>
    <col min="15599" max="15599" width="4.33203125" style="68" customWidth="1"/>
    <col min="15600" max="15600" width="3" style="68" customWidth="1"/>
    <col min="15601" max="15601" width="5.109375" style="68" customWidth="1"/>
    <col min="15602" max="15602" width="1.109375" style="68" customWidth="1"/>
    <col min="15603" max="15603" width="3.44140625" style="68" customWidth="1"/>
    <col min="15604" max="15604" width="3" style="68" customWidth="1"/>
    <col min="15605" max="15605" width="4" style="68" customWidth="1"/>
    <col min="15606" max="15606" width="3.109375" style="68" customWidth="1"/>
    <col min="15607" max="15607" width="6.109375" style="68" customWidth="1"/>
    <col min="15608" max="15608" width="4.33203125" style="68" customWidth="1"/>
    <col min="15609" max="15609" width="1.6640625" style="68" customWidth="1"/>
    <col min="15610" max="15610" width="3.44140625" style="68" customWidth="1"/>
    <col min="15611" max="15611" width="2.6640625" style="68" customWidth="1"/>
    <col min="15612" max="15612" width="3.44140625" style="68" customWidth="1"/>
    <col min="15613" max="15613" width="3.109375" style="68" customWidth="1"/>
    <col min="15614" max="15614" width="5" style="68" customWidth="1"/>
    <col min="15615" max="15615" width="1.6640625" style="68" customWidth="1"/>
    <col min="15616" max="15616" width="4.88671875" style="68" customWidth="1"/>
    <col min="15617" max="15617" width="1.33203125" style="68" customWidth="1"/>
    <col min="15618" max="15618" width="5.33203125" style="68" customWidth="1"/>
    <col min="15619" max="15619" width="0.88671875" style="68" customWidth="1"/>
    <col min="15620" max="15620" width="3" style="68" customWidth="1"/>
    <col min="15621" max="15621" width="3.44140625" style="68" customWidth="1"/>
    <col min="15622" max="15622" width="10.88671875" style="68" customWidth="1"/>
    <col min="15623" max="15623" width="14" style="68" customWidth="1"/>
    <col min="15624" max="15624" width="17.109375" style="68" customWidth="1"/>
    <col min="15625" max="15625" width="15.5546875" style="68" customWidth="1"/>
    <col min="15626" max="15626" width="13.33203125" style="68" customWidth="1"/>
    <col min="15627" max="15627" width="12.33203125" style="68" customWidth="1"/>
    <col min="15628" max="15628" width="13.44140625" style="68" customWidth="1"/>
    <col min="15629" max="15629" width="51.109375" style="68" customWidth="1"/>
    <col min="15630" max="15630" width="59" style="68" customWidth="1"/>
    <col min="15631" max="15631" width="60.88671875" style="68" customWidth="1"/>
    <col min="15632" max="15632" width="42.44140625" style="68" customWidth="1"/>
    <col min="15633" max="15633" width="15.44140625" style="68" customWidth="1"/>
    <col min="15634" max="15634" width="19" style="68" customWidth="1"/>
    <col min="15635" max="15851" width="9.109375" style="68"/>
    <col min="15852" max="15852" width="2.44140625" style="68" customWidth="1"/>
    <col min="15853" max="15853" width="40.33203125" style="68" customWidth="1"/>
    <col min="15854" max="15854" width="7.5546875" style="68" customWidth="1"/>
    <col min="15855" max="15855" width="4.33203125" style="68" customWidth="1"/>
    <col min="15856" max="15856" width="3" style="68" customWidth="1"/>
    <col min="15857" max="15857" width="5.109375" style="68" customWidth="1"/>
    <col min="15858" max="15858" width="1.109375" style="68" customWidth="1"/>
    <col min="15859" max="15859" width="3.44140625" style="68" customWidth="1"/>
    <col min="15860" max="15860" width="3" style="68" customWidth="1"/>
    <col min="15861" max="15861" width="4" style="68" customWidth="1"/>
    <col min="15862" max="15862" width="3.109375" style="68" customWidth="1"/>
    <col min="15863" max="15863" width="6.109375" style="68" customWidth="1"/>
    <col min="15864" max="15864" width="4.33203125" style="68" customWidth="1"/>
    <col min="15865" max="15865" width="1.6640625" style="68" customWidth="1"/>
    <col min="15866" max="15866" width="3.44140625" style="68" customWidth="1"/>
    <col min="15867" max="15867" width="2.6640625" style="68" customWidth="1"/>
    <col min="15868" max="15868" width="3.44140625" style="68" customWidth="1"/>
    <col min="15869" max="15869" width="3.109375" style="68" customWidth="1"/>
    <col min="15870" max="15870" width="5" style="68" customWidth="1"/>
    <col min="15871" max="15871" width="1.6640625" style="68" customWidth="1"/>
    <col min="15872" max="15872" width="4.88671875" style="68" customWidth="1"/>
    <col min="15873" max="15873" width="1.33203125" style="68" customWidth="1"/>
    <col min="15874" max="15874" width="5.33203125" style="68" customWidth="1"/>
    <col min="15875" max="15875" width="0.88671875" style="68" customWidth="1"/>
    <col min="15876" max="15876" width="3" style="68" customWidth="1"/>
    <col min="15877" max="15877" width="3.44140625" style="68" customWidth="1"/>
    <col min="15878" max="15878" width="10.88671875" style="68" customWidth="1"/>
    <col min="15879" max="15879" width="14" style="68" customWidth="1"/>
    <col min="15880" max="15880" width="17.109375" style="68" customWidth="1"/>
    <col min="15881" max="15881" width="15.5546875" style="68" customWidth="1"/>
    <col min="15882" max="15882" width="13.33203125" style="68" customWidth="1"/>
    <col min="15883" max="15883" width="12.33203125" style="68" customWidth="1"/>
    <col min="15884" max="15884" width="13.44140625" style="68" customWidth="1"/>
    <col min="15885" max="15885" width="51.109375" style="68" customWidth="1"/>
    <col min="15886" max="15886" width="59" style="68" customWidth="1"/>
    <col min="15887" max="15887" width="60.88671875" style="68" customWidth="1"/>
    <col min="15888" max="15888" width="42.44140625" style="68" customWidth="1"/>
    <col min="15889" max="15889" width="15.44140625" style="68" customWidth="1"/>
    <col min="15890" max="15890" width="19" style="68" customWidth="1"/>
    <col min="15891" max="16107" width="9.109375" style="68"/>
    <col min="16108" max="16108" width="2.44140625" style="68" customWidth="1"/>
    <col min="16109" max="16109" width="40.33203125" style="68" customWidth="1"/>
    <col min="16110" max="16110" width="7.5546875" style="68" customWidth="1"/>
    <col min="16111" max="16111" width="4.33203125" style="68" customWidth="1"/>
    <col min="16112" max="16112" width="3" style="68" customWidth="1"/>
    <col min="16113" max="16113" width="5.109375" style="68" customWidth="1"/>
    <col min="16114" max="16114" width="1.109375" style="68" customWidth="1"/>
    <col min="16115" max="16115" width="3.44140625" style="68" customWidth="1"/>
    <col min="16116" max="16116" width="3" style="68" customWidth="1"/>
    <col min="16117" max="16117" width="4" style="68" customWidth="1"/>
    <col min="16118" max="16118" width="3.109375" style="68" customWidth="1"/>
    <col min="16119" max="16119" width="6.109375" style="68" customWidth="1"/>
    <col min="16120" max="16120" width="4.33203125" style="68" customWidth="1"/>
    <col min="16121" max="16121" width="1.6640625" style="68" customWidth="1"/>
    <col min="16122" max="16122" width="3.44140625" style="68" customWidth="1"/>
    <col min="16123" max="16123" width="2.6640625" style="68" customWidth="1"/>
    <col min="16124" max="16124" width="3.44140625" style="68" customWidth="1"/>
    <col min="16125" max="16125" width="3.109375" style="68" customWidth="1"/>
    <col min="16126" max="16126" width="5" style="68" customWidth="1"/>
    <col min="16127" max="16127" width="1.6640625" style="68" customWidth="1"/>
    <col min="16128" max="16128" width="4.88671875" style="68" customWidth="1"/>
    <col min="16129" max="16129" width="1.33203125" style="68" customWidth="1"/>
    <col min="16130" max="16130" width="5.33203125" style="68" customWidth="1"/>
    <col min="16131" max="16131" width="0.88671875" style="68" customWidth="1"/>
    <col min="16132" max="16132" width="3" style="68" customWidth="1"/>
    <col min="16133" max="16133" width="3.44140625" style="68" customWidth="1"/>
    <col min="16134" max="16134" width="10.88671875" style="68" customWidth="1"/>
    <col min="16135" max="16135" width="14" style="68" customWidth="1"/>
    <col min="16136" max="16136" width="17.109375" style="68" customWidth="1"/>
    <col min="16137" max="16137" width="15.5546875" style="68" customWidth="1"/>
    <col min="16138" max="16138" width="13.33203125" style="68" customWidth="1"/>
    <col min="16139" max="16139" width="12.33203125" style="68" customWidth="1"/>
    <col min="16140" max="16140" width="13.44140625" style="68" customWidth="1"/>
    <col min="16141" max="16141" width="51.109375" style="68" customWidth="1"/>
    <col min="16142" max="16142" width="59" style="68" customWidth="1"/>
    <col min="16143" max="16143" width="60.88671875" style="68" customWidth="1"/>
    <col min="16144" max="16144" width="42.44140625" style="68" customWidth="1"/>
    <col min="16145" max="16145" width="15.44140625" style="68" customWidth="1"/>
    <col min="16146" max="16146" width="19" style="68" customWidth="1"/>
    <col min="16147" max="16384" width="9.109375" style="68"/>
  </cols>
  <sheetData>
    <row r="1" spans="1:34" ht="50.25" customHeight="1" x14ac:dyDescent="0.25">
      <c r="C1" s="345" t="s">
        <v>299</v>
      </c>
      <c r="D1" s="346"/>
      <c r="E1" s="346"/>
      <c r="F1" s="346"/>
      <c r="G1" s="346"/>
      <c r="H1" s="346"/>
      <c r="I1" s="346"/>
      <c r="J1" s="346"/>
      <c r="K1" s="346"/>
      <c r="L1" s="346"/>
      <c r="M1" s="346"/>
      <c r="N1" s="346"/>
      <c r="O1" s="346"/>
      <c r="P1" s="346"/>
      <c r="Q1" s="346"/>
      <c r="R1" s="346"/>
      <c r="S1" s="346"/>
      <c r="T1" s="346"/>
      <c r="U1" s="346"/>
      <c r="V1" s="347"/>
    </row>
    <row r="2" spans="1:34" ht="50.25" customHeight="1" x14ac:dyDescent="0.25">
      <c r="C2" s="37"/>
      <c r="D2" s="38"/>
      <c r="E2" s="38"/>
      <c r="F2" s="38"/>
      <c r="G2" s="38"/>
      <c r="H2" s="38"/>
      <c r="I2" s="39"/>
      <c r="J2" s="39"/>
      <c r="K2" s="39"/>
      <c r="L2" s="39"/>
      <c r="M2" s="39"/>
      <c r="N2" s="39"/>
      <c r="O2" s="39"/>
      <c r="P2" s="39"/>
      <c r="Q2" s="39"/>
      <c r="R2" s="39"/>
      <c r="S2" s="40"/>
      <c r="T2" s="41"/>
      <c r="U2" s="41"/>
      <c r="V2" s="42"/>
      <c r="W2" s="1"/>
      <c r="X2" s="1"/>
      <c r="Y2" s="1"/>
      <c r="Z2" s="1"/>
      <c r="AA2" s="1"/>
      <c r="AB2" s="1"/>
      <c r="AC2" s="1"/>
      <c r="AD2" s="1"/>
      <c r="AE2" s="1"/>
      <c r="AF2" s="1"/>
      <c r="AG2" s="1"/>
      <c r="AH2" s="1"/>
    </row>
    <row r="3" spans="1:34" ht="50.25" customHeight="1" x14ac:dyDescent="0.25">
      <c r="C3" s="348" t="s">
        <v>1</v>
      </c>
      <c r="D3" s="349"/>
      <c r="E3" s="350"/>
      <c r="F3" s="351" t="s">
        <v>300</v>
      </c>
      <c r="G3" s="352"/>
      <c r="H3" s="352"/>
      <c r="I3" s="352"/>
      <c r="J3" s="352"/>
      <c r="K3" s="352"/>
      <c r="L3" s="352"/>
      <c r="M3" s="352"/>
      <c r="N3" s="352"/>
      <c r="O3" s="353"/>
      <c r="P3" s="354" t="s">
        <v>3</v>
      </c>
      <c r="Q3" s="354"/>
      <c r="R3" s="355" t="s">
        <v>301</v>
      </c>
      <c r="S3" s="355"/>
      <c r="T3" s="355"/>
      <c r="U3" s="355"/>
      <c r="V3" s="356"/>
      <c r="W3" s="1"/>
      <c r="X3" s="1"/>
      <c r="Y3" s="1"/>
      <c r="Z3" s="1"/>
      <c r="AA3" s="1"/>
      <c r="AB3" s="1"/>
      <c r="AC3" s="1"/>
      <c r="AD3" s="1"/>
      <c r="AE3" s="1"/>
      <c r="AF3" s="1"/>
      <c r="AG3" s="1"/>
      <c r="AH3" s="1"/>
    </row>
    <row r="4" spans="1:34" ht="50.25" customHeight="1" x14ac:dyDescent="0.25">
      <c r="C4" s="43"/>
      <c r="D4" s="44"/>
      <c r="E4" s="44"/>
      <c r="F4" s="44"/>
      <c r="G4" s="44"/>
      <c r="H4" s="44"/>
      <c r="I4" s="44"/>
      <c r="J4" s="44"/>
      <c r="K4" s="44"/>
      <c r="L4" s="44"/>
      <c r="M4" s="44"/>
      <c r="N4" s="44"/>
      <c r="O4" s="44"/>
      <c r="P4" s="44"/>
      <c r="Q4" s="44"/>
      <c r="R4" s="44"/>
      <c r="S4" s="45"/>
      <c r="V4" s="70"/>
    </row>
    <row r="5" spans="1:34" s="71" customFormat="1" ht="50.25" customHeight="1" x14ac:dyDescent="0.25">
      <c r="A5" s="68" t="s">
        <v>5</v>
      </c>
      <c r="B5" s="68" t="s">
        <v>302</v>
      </c>
      <c r="C5" s="218" t="s">
        <v>303</v>
      </c>
      <c r="D5" s="219" t="s">
        <v>304</v>
      </c>
      <c r="E5" s="36" t="s">
        <v>305</v>
      </c>
      <c r="F5" s="35" t="s">
        <v>7</v>
      </c>
      <c r="G5" s="35" t="s">
        <v>8</v>
      </c>
      <c r="H5" s="35" t="s">
        <v>9</v>
      </c>
      <c r="I5" s="35" t="s">
        <v>10</v>
      </c>
      <c r="J5" s="35" t="s">
        <v>11</v>
      </c>
      <c r="K5" s="35" t="s">
        <v>12</v>
      </c>
      <c r="L5" s="35" t="s">
        <v>13</v>
      </c>
      <c r="M5" s="35" t="s">
        <v>14</v>
      </c>
      <c r="N5" s="35" t="s">
        <v>15</v>
      </c>
      <c r="O5" s="35" t="s">
        <v>16</v>
      </c>
      <c r="P5" s="35" t="s">
        <v>17</v>
      </c>
      <c r="Q5" s="35" t="s">
        <v>18</v>
      </c>
      <c r="R5" s="35" t="s">
        <v>19</v>
      </c>
      <c r="S5" s="35" t="s">
        <v>20</v>
      </c>
      <c r="T5" s="35" t="s">
        <v>21</v>
      </c>
      <c r="U5" s="35" t="s">
        <v>22</v>
      </c>
      <c r="V5" s="47" t="s">
        <v>23</v>
      </c>
    </row>
    <row r="6" spans="1:34" ht="50.25" customHeight="1" x14ac:dyDescent="0.25">
      <c r="C6" s="263" t="s">
        <v>24</v>
      </c>
      <c r="D6" s="263"/>
      <c r="E6" s="263"/>
      <c r="F6" s="211"/>
      <c r="G6" s="211"/>
      <c r="H6" s="211"/>
      <c r="I6" s="211"/>
      <c r="J6" s="211"/>
      <c r="K6" s="211"/>
      <c r="L6" s="211"/>
      <c r="M6" s="211"/>
      <c r="N6" s="211"/>
      <c r="O6" s="211"/>
      <c r="P6" s="211"/>
      <c r="Q6" s="211"/>
      <c r="R6" s="200"/>
      <c r="S6" s="200"/>
      <c r="T6" s="200"/>
      <c r="U6" s="200"/>
      <c r="V6" s="201"/>
      <c r="W6" s="1"/>
      <c r="X6" s="1"/>
      <c r="Y6" s="1"/>
      <c r="Z6" s="1"/>
      <c r="AA6" s="1"/>
      <c r="AB6" s="1"/>
      <c r="AC6" s="1"/>
      <c r="AD6" s="1"/>
      <c r="AE6" s="1"/>
      <c r="AF6" s="1"/>
      <c r="AG6" s="1"/>
      <c r="AH6" s="1"/>
    </row>
    <row r="7" spans="1:34" ht="50.25" customHeight="1" x14ac:dyDescent="0.25">
      <c r="A7" s="68" t="s">
        <v>25</v>
      </c>
      <c r="C7" s="273" t="s">
        <v>306</v>
      </c>
      <c r="D7" s="271" t="s">
        <v>139</v>
      </c>
      <c r="E7" s="259" t="s">
        <v>307</v>
      </c>
      <c r="F7" s="209"/>
      <c r="G7" s="209"/>
      <c r="H7" s="209"/>
      <c r="I7" s="209"/>
      <c r="J7" s="209"/>
      <c r="K7" s="209"/>
      <c r="L7" s="209"/>
      <c r="M7" s="213">
        <v>1</v>
      </c>
      <c r="N7" s="209"/>
      <c r="O7" s="209"/>
      <c r="P7" s="209"/>
      <c r="Q7" s="209"/>
      <c r="R7" s="253" t="s">
        <v>30</v>
      </c>
      <c r="S7" s="327"/>
      <c r="T7" s="251"/>
      <c r="U7" s="357"/>
      <c r="V7" s="317"/>
      <c r="W7" s="1"/>
      <c r="X7" s="1"/>
      <c r="Y7" s="1"/>
      <c r="Z7" s="1"/>
      <c r="AA7" s="1"/>
      <c r="AB7" s="1"/>
      <c r="AC7" s="1"/>
      <c r="AD7" s="1"/>
      <c r="AE7" s="1"/>
      <c r="AF7" s="1"/>
      <c r="AG7" s="1"/>
      <c r="AH7" s="1"/>
    </row>
    <row r="8" spans="1:34" ht="50.25" customHeight="1" x14ac:dyDescent="0.25">
      <c r="C8" s="273"/>
      <c r="D8" s="271"/>
      <c r="E8" s="259"/>
      <c r="F8" s="210"/>
      <c r="G8" s="210"/>
      <c r="H8" s="210"/>
      <c r="I8" s="210"/>
      <c r="J8" s="210"/>
      <c r="K8" s="210"/>
      <c r="L8" s="210"/>
      <c r="M8" s="210"/>
      <c r="N8" s="210"/>
      <c r="O8" s="210"/>
      <c r="P8" s="210"/>
      <c r="Q8" s="210"/>
      <c r="R8" s="253"/>
      <c r="S8" s="293"/>
      <c r="T8" s="252"/>
      <c r="U8" s="358"/>
      <c r="V8" s="317"/>
      <c r="W8" s="1"/>
      <c r="X8" s="1"/>
      <c r="Y8" s="1"/>
      <c r="Z8" s="1"/>
      <c r="AA8" s="1"/>
      <c r="AB8" s="1"/>
      <c r="AC8" s="1"/>
      <c r="AD8" s="1"/>
      <c r="AE8" s="1"/>
      <c r="AF8" s="1"/>
      <c r="AG8" s="1"/>
      <c r="AH8" s="1"/>
    </row>
    <row r="9" spans="1:34" ht="50.25" customHeight="1" x14ac:dyDescent="0.25">
      <c r="C9" s="273"/>
      <c r="D9" s="246" t="s">
        <v>143</v>
      </c>
      <c r="E9" s="259"/>
      <c r="F9" s="209"/>
      <c r="G9" s="209"/>
      <c r="H9" s="209"/>
      <c r="I9" s="209"/>
      <c r="J9" s="209"/>
      <c r="K9" s="213">
        <v>1</v>
      </c>
      <c r="L9" s="209"/>
      <c r="M9" s="209"/>
      <c r="N9" s="209"/>
      <c r="O9" s="209"/>
      <c r="P9" s="209"/>
      <c r="Q9" s="209"/>
      <c r="R9" s="253">
        <v>162</v>
      </c>
      <c r="S9" s="247"/>
      <c r="T9" s="276"/>
      <c r="U9" s="276"/>
      <c r="V9" s="317"/>
    </row>
    <row r="10" spans="1:34" ht="50.25" customHeight="1" x14ac:dyDescent="0.25">
      <c r="C10" s="273"/>
      <c r="D10" s="246"/>
      <c r="E10" s="259"/>
      <c r="F10" s="210"/>
      <c r="G10" s="210"/>
      <c r="H10" s="210"/>
      <c r="I10" s="210"/>
      <c r="J10" s="210"/>
      <c r="K10" s="210"/>
      <c r="L10" s="210"/>
      <c r="M10" s="210"/>
      <c r="N10" s="210"/>
      <c r="O10" s="210"/>
      <c r="P10" s="210"/>
      <c r="Q10" s="210"/>
      <c r="R10" s="253"/>
      <c r="S10" s="247"/>
      <c r="T10" s="276"/>
      <c r="U10" s="276"/>
      <c r="V10" s="317"/>
    </row>
    <row r="11" spans="1:34" ht="49.8" customHeight="1" x14ac:dyDescent="0.25">
      <c r="A11" s="68" t="s">
        <v>25</v>
      </c>
      <c r="C11" s="273"/>
      <c r="D11" s="269" t="s">
        <v>147</v>
      </c>
      <c r="E11" s="259"/>
      <c r="F11" s="209"/>
      <c r="G11" s="209"/>
      <c r="H11" s="209"/>
      <c r="I11" s="209"/>
      <c r="J11" s="209"/>
      <c r="K11" s="209"/>
      <c r="L11" s="209"/>
      <c r="M11" s="209"/>
      <c r="N11" s="209"/>
      <c r="O11" s="213">
        <v>1</v>
      </c>
      <c r="P11" s="209"/>
      <c r="Q11" s="209"/>
      <c r="R11" s="258">
        <v>80</v>
      </c>
      <c r="S11" s="18"/>
      <c r="T11" s="17"/>
      <c r="U11" s="17"/>
      <c r="V11" s="50"/>
    </row>
    <row r="12" spans="1:34" ht="50.25" customHeight="1" x14ac:dyDescent="0.25">
      <c r="C12" s="273"/>
      <c r="D12" s="269"/>
      <c r="E12" s="259"/>
      <c r="F12" s="210"/>
      <c r="G12" s="210"/>
      <c r="H12" s="210"/>
      <c r="I12" s="210"/>
      <c r="J12" s="210"/>
      <c r="K12" s="210"/>
      <c r="L12" s="210"/>
      <c r="M12" s="210"/>
      <c r="N12" s="210"/>
      <c r="O12" s="210"/>
      <c r="P12" s="210"/>
      <c r="Q12" s="210"/>
      <c r="R12" s="245"/>
      <c r="S12" s="18"/>
      <c r="T12" s="17"/>
      <c r="U12" s="17"/>
      <c r="V12" s="50"/>
    </row>
    <row r="13" spans="1:34" ht="50.25" customHeight="1" x14ac:dyDescent="0.25">
      <c r="C13" s="273"/>
      <c r="D13" s="246" t="s">
        <v>161</v>
      </c>
      <c r="E13" s="259"/>
      <c r="F13" s="209"/>
      <c r="G13" s="209"/>
      <c r="H13" s="213">
        <v>1</v>
      </c>
      <c r="I13" s="209"/>
      <c r="J13" s="209"/>
      <c r="K13" s="213">
        <v>1</v>
      </c>
      <c r="L13" s="209"/>
      <c r="M13" s="209"/>
      <c r="N13" s="213">
        <v>1</v>
      </c>
      <c r="O13" s="209"/>
      <c r="P13" s="209"/>
      <c r="Q13" s="213">
        <v>1</v>
      </c>
      <c r="R13" s="253" t="s">
        <v>30</v>
      </c>
      <c r="S13" s="359" t="s">
        <v>389</v>
      </c>
      <c r="T13" s="17"/>
      <c r="U13" s="17"/>
      <c r="V13" s="50"/>
      <c r="W13" s="1"/>
      <c r="X13" s="1"/>
      <c r="Y13" s="1"/>
      <c r="Z13" s="1"/>
      <c r="AA13" s="1"/>
      <c r="AB13" s="1"/>
      <c r="AC13" s="1"/>
      <c r="AD13" s="1"/>
      <c r="AE13" s="1"/>
      <c r="AF13" s="1"/>
      <c r="AG13" s="1"/>
      <c r="AH13" s="1"/>
    </row>
    <row r="14" spans="1:34" ht="50.25" customHeight="1" x14ac:dyDescent="0.25">
      <c r="C14" s="273"/>
      <c r="D14" s="246"/>
      <c r="E14" s="259"/>
      <c r="F14" s="210"/>
      <c r="G14" s="210"/>
      <c r="H14" s="210"/>
      <c r="I14" s="210"/>
      <c r="J14" s="210"/>
      <c r="K14" s="210"/>
      <c r="L14" s="210"/>
      <c r="M14" s="210"/>
      <c r="N14" s="210"/>
      <c r="O14" s="210"/>
      <c r="P14" s="210"/>
      <c r="Q14" s="210"/>
      <c r="R14" s="253"/>
      <c r="S14" s="238"/>
      <c r="T14" s="17"/>
      <c r="U14" s="17"/>
      <c r="V14" s="50"/>
      <c r="W14" s="1"/>
      <c r="X14" s="1"/>
      <c r="Y14" s="1"/>
      <c r="Z14" s="1"/>
      <c r="AA14" s="1"/>
      <c r="AB14" s="1"/>
      <c r="AC14" s="1"/>
      <c r="AD14" s="1"/>
      <c r="AE14" s="1"/>
      <c r="AF14" s="1"/>
      <c r="AG14" s="1"/>
      <c r="AH14" s="1"/>
    </row>
    <row r="15" spans="1:34" ht="49.8" customHeight="1" x14ac:dyDescent="0.25">
      <c r="A15" s="68" t="s">
        <v>25</v>
      </c>
      <c r="C15" s="273" t="s">
        <v>308</v>
      </c>
      <c r="D15" s="269" t="s">
        <v>309</v>
      </c>
      <c r="E15" s="259"/>
      <c r="F15" s="209"/>
      <c r="G15" s="209"/>
      <c r="H15" s="209"/>
      <c r="I15" s="209"/>
      <c r="J15" s="209"/>
      <c r="K15" s="209"/>
      <c r="L15" s="213">
        <v>1</v>
      </c>
      <c r="M15" s="209"/>
      <c r="N15" s="209"/>
      <c r="O15" s="209"/>
      <c r="P15" s="209"/>
      <c r="Q15" s="209"/>
      <c r="R15" s="260">
        <v>100</v>
      </c>
      <c r="S15" s="29"/>
      <c r="T15" s="29"/>
      <c r="U15" s="327"/>
      <c r="V15" s="331"/>
    </row>
    <row r="16" spans="1:34" ht="50.25" customHeight="1" x14ac:dyDescent="0.25">
      <c r="C16" s="273"/>
      <c r="D16" s="269"/>
      <c r="E16" s="259"/>
      <c r="F16" s="210"/>
      <c r="G16" s="210"/>
      <c r="H16" s="210"/>
      <c r="I16" s="210"/>
      <c r="J16" s="210"/>
      <c r="K16" s="210"/>
      <c r="L16" s="210"/>
      <c r="M16" s="210"/>
      <c r="N16" s="210"/>
      <c r="O16" s="210"/>
      <c r="P16" s="210"/>
      <c r="Q16" s="210"/>
      <c r="R16" s="260"/>
      <c r="S16" s="29"/>
      <c r="T16" s="29"/>
      <c r="U16" s="293"/>
      <c r="V16" s="332"/>
    </row>
    <row r="17" spans="1:34" ht="50.25" customHeight="1" x14ac:dyDescent="0.25">
      <c r="C17" s="273"/>
      <c r="D17" s="246" t="s">
        <v>310</v>
      </c>
      <c r="E17" s="259"/>
      <c r="F17" s="209"/>
      <c r="G17" s="209"/>
      <c r="H17" s="209"/>
      <c r="I17" s="209"/>
      <c r="J17" s="209"/>
      <c r="K17" s="209"/>
      <c r="L17" s="209"/>
      <c r="M17" s="209"/>
      <c r="N17" s="213">
        <v>1</v>
      </c>
      <c r="O17" s="209"/>
      <c r="P17" s="209"/>
      <c r="Q17" s="209"/>
      <c r="R17" s="279">
        <v>30</v>
      </c>
      <c r="S17" s="29"/>
      <c r="T17" s="29"/>
      <c r="U17" s="327"/>
      <c r="V17" s="331"/>
    </row>
    <row r="18" spans="1:34" ht="50.25" customHeight="1" x14ac:dyDescent="0.25">
      <c r="C18" s="273"/>
      <c r="D18" s="246"/>
      <c r="E18" s="259"/>
      <c r="F18" s="210"/>
      <c r="G18" s="210"/>
      <c r="H18" s="210"/>
      <c r="I18" s="210"/>
      <c r="J18" s="210"/>
      <c r="K18" s="210"/>
      <c r="L18" s="210"/>
      <c r="M18" s="210"/>
      <c r="N18" s="210"/>
      <c r="O18" s="210"/>
      <c r="P18" s="210"/>
      <c r="Q18" s="210"/>
      <c r="R18" s="262"/>
      <c r="S18" s="29"/>
      <c r="T18" s="29"/>
      <c r="U18" s="293"/>
      <c r="V18" s="332"/>
    </row>
    <row r="19" spans="1:34" ht="50.25" customHeight="1" x14ac:dyDescent="0.25">
      <c r="C19" s="273"/>
      <c r="D19" s="246" t="s">
        <v>185</v>
      </c>
      <c r="E19" s="259"/>
      <c r="F19" s="209"/>
      <c r="G19" s="209"/>
      <c r="H19" s="209"/>
      <c r="I19" s="209"/>
      <c r="J19" s="209"/>
      <c r="K19" s="209"/>
      <c r="L19" s="209"/>
      <c r="M19" s="209"/>
      <c r="N19" s="213">
        <v>1</v>
      </c>
      <c r="O19" s="209"/>
      <c r="P19" s="209"/>
      <c r="Q19" s="209"/>
      <c r="R19" s="253">
        <v>100</v>
      </c>
      <c r="S19" s="333"/>
      <c r="T19" s="333"/>
      <c r="U19" s="327"/>
      <c r="V19" s="331"/>
    </row>
    <row r="20" spans="1:34" ht="50.25" customHeight="1" x14ac:dyDescent="0.25">
      <c r="C20" s="273"/>
      <c r="D20" s="246"/>
      <c r="E20" s="259"/>
      <c r="F20" s="210"/>
      <c r="G20" s="210"/>
      <c r="H20" s="210"/>
      <c r="I20" s="210"/>
      <c r="J20" s="210"/>
      <c r="K20" s="210"/>
      <c r="L20" s="210"/>
      <c r="M20" s="210"/>
      <c r="N20" s="210"/>
      <c r="O20" s="210"/>
      <c r="P20" s="210"/>
      <c r="Q20" s="210"/>
      <c r="R20" s="253"/>
      <c r="S20" s="334"/>
      <c r="T20" s="334"/>
      <c r="U20" s="293"/>
      <c r="V20" s="332"/>
    </row>
    <row r="21" spans="1:34" ht="49.8" customHeight="1" x14ac:dyDescent="0.25">
      <c r="C21" s="273"/>
      <c r="D21" s="269" t="s">
        <v>187</v>
      </c>
      <c r="E21" s="259"/>
      <c r="F21" s="209"/>
      <c r="G21" s="209"/>
      <c r="H21" s="209"/>
      <c r="I21" s="209"/>
      <c r="J21" s="209"/>
      <c r="K21" s="213">
        <v>1</v>
      </c>
      <c r="L21" s="209"/>
      <c r="M21" s="209"/>
      <c r="N21" s="209"/>
      <c r="O21" s="209"/>
      <c r="P21" s="213">
        <v>1</v>
      </c>
      <c r="Q21" s="209"/>
      <c r="R21" s="261">
        <v>30</v>
      </c>
      <c r="S21" s="29"/>
      <c r="T21" s="29"/>
      <c r="U21" s="327"/>
      <c r="V21" s="331"/>
    </row>
    <row r="22" spans="1:34" ht="50.25" customHeight="1" x14ac:dyDescent="0.25">
      <c r="C22" s="273"/>
      <c r="D22" s="269"/>
      <c r="E22" s="259"/>
      <c r="F22" s="210"/>
      <c r="G22" s="210"/>
      <c r="H22" s="210"/>
      <c r="I22" s="210"/>
      <c r="J22" s="210"/>
      <c r="K22" s="210"/>
      <c r="L22" s="210"/>
      <c r="M22" s="210"/>
      <c r="N22" s="210"/>
      <c r="O22" s="210"/>
      <c r="P22" s="210"/>
      <c r="Q22" s="210"/>
      <c r="R22" s="262"/>
      <c r="S22" s="29"/>
      <c r="T22" s="29"/>
      <c r="U22" s="293"/>
      <c r="V22" s="332"/>
    </row>
    <row r="23" spans="1:34" ht="49.8" customHeight="1" x14ac:dyDescent="0.25">
      <c r="A23" s="68" t="s">
        <v>25</v>
      </c>
      <c r="C23" s="273"/>
      <c r="D23" s="270" t="s">
        <v>189</v>
      </c>
      <c r="E23" s="259"/>
      <c r="F23" s="209"/>
      <c r="G23" s="209"/>
      <c r="H23" s="209"/>
      <c r="I23" s="209"/>
      <c r="J23" s="209"/>
      <c r="K23" s="213">
        <v>1</v>
      </c>
      <c r="L23" s="209"/>
      <c r="M23" s="209"/>
      <c r="N23" s="209"/>
      <c r="O23" s="209"/>
      <c r="P23" s="213">
        <v>1</v>
      </c>
      <c r="Q23" s="209"/>
      <c r="R23" s="262">
        <v>30</v>
      </c>
      <c r="S23" s="29"/>
      <c r="T23" s="29"/>
      <c r="U23" s="13"/>
      <c r="V23" s="331"/>
    </row>
    <row r="24" spans="1:34" ht="50.25" customHeight="1" x14ac:dyDescent="0.25">
      <c r="C24" s="273"/>
      <c r="D24" s="270"/>
      <c r="E24" s="259"/>
      <c r="F24" s="210"/>
      <c r="G24" s="210"/>
      <c r="H24" s="210"/>
      <c r="I24" s="210"/>
      <c r="J24" s="210"/>
      <c r="K24" s="210"/>
      <c r="L24" s="210"/>
      <c r="M24" s="210"/>
      <c r="N24" s="210"/>
      <c r="O24" s="210"/>
      <c r="P24" s="210"/>
      <c r="Q24" s="210"/>
      <c r="R24" s="253"/>
      <c r="S24" s="29"/>
      <c r="T24" s="29"/>
      <c r="U24" s="13"/>
      <c r="V24" s="332"/>
    </row>
    <row r="25" spans="1:34" ht="50.25" customHeight="1" x14ac:dyDescent="0.25">
      <c r="C25" s="273"/>
      <c r="D25" s="246" t="s">
        <v>311</v>
      </c>
      <c r="E25" s="259"/>
      <c r="F25" s="209"/>
      <c r="G25" s="209"/>
      <c r="H25" s="209"/>
      <c r="I25" s="209"/>
      <c r="J25" s="209"/>
      <c r="K25" s="209"/>
      <c r="L25" s="213">
        <v>1</v>
      </c>
      <c r="M25" s="209"/>
      <c r="N25" s="209"/>
      <c r="O25" s="209"/>
      <c r="P25" s="209"/>
      <c r="Q25" s="209"/>
      <c r="R25" s="260" t="s">
        <v>30</v>
      </c>
      <c r="S25" s="29"/>
      <c r="T25" s="29"/>
      <c r="U25" s="13"/>
      <c r="V25" s="51"/>
    </row>
    <row r="26" spans="1:34" ht="50.25" customHeight="1" x14ac:dyDescent="0.25">
      <c r="C26" s="273"/>
      <c r="D26" s="246"/>
      <c r="E26" s="259"/>
      <c r="F26" s="210"/>
      <c r="G26" s="210"/>
      <c r="H26" s="210"/>
      <c r="I26" s="210"/>
      <c r="J26" s="210"/>
      <c r="K26" s="210"/>
      <c r="L26" s="210"/>
      <c r="M26" s="210"/>
      <c r="N26" s="210"/>
      <c r="O26" s="210"/>
      <c r="P26" s="210"/>
      <c r="Q26" s="210"/>
      <c r="R26" s="260"/>
      <c r="S26" s="29"/>
      <c r="T26" s="29"/>
      <c r="U26" s="13"/>
      <c r="V26" s="51"/>
    </row>
    <row r="27" spans="1:34" ht="50.25" customHeight="1" x14ac:dyDescent="0.25">
      <c r="C27" s="273"/>
      <c r="D27" s="274" t="s">
        <v>312</v>
      </c>
      <c r="E27" s="259"/>
      <c r="F27" s="209"/>
      <c r="G27" s="209"/>
      <c r="H27" s="209"/>
      <c r="I27" s="209"/>
      <c r="J27" s="213">
        <v>1</v>
      </c>
      <c r="K27" s="213">
        <v>1</v>
      </c>
      <c r="L27" s="209"/>
      <c r="M27" s="209"/>
      <c r="N27" s="209"/>
      <c r="O27" s="209"/>
      <c r="P27" s="209"/>
      <c r="Q27" s="209"/>
      <c r="R27" s="261">
        <v>60</v>
      </c>
      <c r="S27" s="29"/>
      <c r="T27" s="29"/>
      <c r="U27" s="327"/>
      <c r="V27" s="331"/>
    </row>
    <row r="28" spans="1:34" ht="50.25" customHeight="1" x14ac:dyDescent="0.25">
      <c r="C28" s="273"/>
      <c r="D28" s="246"/>
      <c r="E28" s="259"/>
      <c r="F28" s="210"/>
      <c r="G28" s="210"/>
      <c r="H28" s="210"/>
      <c r="I28" s="210"/>
      <c r="J28" s="210"/>
      <c r="K28" s="210"/>
      <c r="L28" s="210"/>
      <c r="M28" s="210"/>
      <c r="N28" s="210"/>
      <c r="O28" s="210"/>
      <c r="P28" s="210"/>
      <c r="Q28" s="210"/>
      <c r="R28" s="262"/>
      <c r="S28" s="29"/>
      <c r="T28" s="29"/>
      <c r="U28" s="293"/>
      <c r="V28" s="332"/>
    </row>
    <row r="29" spans="1:34" ht="50.25" customHeight="1" x14ac:dyDescent="0.25">
      <c r="C29" s="273"/>
      <c r="D29" s="246" t="s">
        <v>194</v>
      </c>
      <c r="E29" s="259"/>
      <c r="F29" s="209"/>
      <c r="G29" s="209"/>
      <c r="H29" s="209"/>
      <c r="I29" s="209"/>
      <c r="J29" s="209"/>
      <c r="K29" s="209"/>
      <c r="L29" s="209"/>
      <c r="M29" s="209"/>
      <c r="N29" s="209"/>
      <c r="O29" s="213">
        <v>1</v>
      </c>
      <c r="P29" s="209"/>
      <c r="Q29" s="209"/>
      <c r="R29" s="253">
        <v>162</v>
      </c>
      <c r="S29" s="29"/>
      <c r="T29" s="29"/>
      <c r="U29" s="327"/>
      <c r="V29" s="331"/>
    </row>
    <row r="30" spans="1:34" ht="50.25" customHeight="1" x14ac:dyDescent="0.25">
      <c r="C30" s="273"/>
      <c r="D30" s="246"/>
      <c r="E30" s="259"/>
      <c r="F30" s="210"/>
      <c r="G30" s="210"/>
      <c r="H30" s="210"/>
      <c r="I30" s="210"/>
      <c r="J30" s="210"/>
      <c r="K30" s="210"/>
      <c r="L30" s="210"/>
      <c r="M30" s="210"/>
      <c r="N30" s="210"/>
      <c r="O30" s="210"/>
      <c r="P30" s="210"/>
      <c r="Q30" s="210"/>
      <c r="R30" s="253"/>
      <c r="S30" s="29"/>
      <c r="T30" s="29"/>
      <c r="U30" s="293"/>
      <c r="V30" s="332"/>
    </row>
    <row r="31" spans="1:34" ht="50.25" customHeight="1" x14ac:dyDescent="0.25">
      <c r="C31" s="273"/>
      <c r="D31" s="246" t="s">
        <v>313</v>
      </c>
      <c r="E31" s="259"/>
      <c r="F31" s="209"/>
      <c r="G31" s="209"/>
      <c r="H31" s="209"/>
      <c r="I31" s="209"/>
      <c r="J31" s="209"/>
      <c r="K31" s="213">
        <v>1</v>
      </c>
      <c r="L31" s="209"/>
      <c r="M31" s="209"/>
      <c r="N31" s="209"/>
      <c r="O31" s="209"/>
      <c r="P31" s="209"/>
      <c r="Q31" s="213">
        <v>1</v>
      </c>
      <c r="R31" s="253" t="s">
        <v>98</v>
      </c>
      <c r="S31" s="276"/>
      <c r="T31" s="276"/>
      <c r="U31" s="328"/>
      <c r="V31" s="317"/>
      <c r="W31" s="1"/>
      <c r="X31" s="1"/>
      <c r="Y31" s="1"/>
      <c r="Z31" s="1"/>
      <c r="AA31" s="1"/>
      <c r="AB31" s="1"/>
      <c r="AC31" s="1"/>
      <c r="AD31" s="1"/>
      <c r="AE31" s="1"/>
      <c r="AF31" s="1"/>
      <c r="AG31" s="1"/>
      <c r="AH31" s="1"/>
    </row>
    <row r="32" spans="1:34" ht="50.25" customHeight="1" x14ac:dyDescent="0.25">
      <c r="C32" s="273"/>
      <c r="D32" s="246"/>
      <c r="E32" s="259"/>
      <c r="F32" s="210"/>
      <c r="G32" s="210"/>
      <c r="H32" s="210"/>
      <c r="I32" s="210"/>
      <c r="J32" s="210"/>
      <c r="K32" s="210"/>
      <c r="L32" s="210"/>
      <c r="M32" s="210"/>
      <c r="N32" s="210"/>
      <c r="O32" s="210"/>
      <c r="P32" s="210"/>
      <c r="Q32" s="210"/>
      <c r="R32" s="253"/>
      <c r="S32" s="276"/>
      <c r="T32" s="276"/>
      <c r="U32" s="328"/>
      <c r="V32" s="317"/>
      <c r="W32" s="1"/>
      <c r="X32" s="1"/>
      <c r="Y32" s="1"/>
      <c r="Z32" s="1"/>
      <c r="AA32" s="1"/>
      <c r="AB32" s="1"/>
      <c r="AC32" s="1"/>
      <c r="AD32" s="1"/>
      <c r="AE32" s="1"/>
      <c r="AF32" s="1"/>
      <c r="AG32" s="1"/>
      <c r="AH32" s="1"/>
    </row>
    <row r="33" spans="1:35" ht="50.25" customHeight="1" x14ac:dyDescent="0.25">
      <c r="C33" s="273"/>
      <c r="D33" s="267" t="s">
        <v>199</v>
      </c>
      <c r="E33" s="259" t="s">
        <v>314</v>
      </c>
      <c r="F33" s="213">
        <v>1</v>
      </c>
      <c r="G33" s="213">
        <v>1</v>
      </c>
      <c r="H33" s="213">
        <v>1</v>
      </c>
      <c r="I33" s="213">
        <v>1</v>
      </c>
      <c r="J33" s="213">
        <v>1</v>
      </c>
      <c r="K33" s="213">
        <v>1</v>
      </c>
      <c r="L33" s="213">
        <v>1</v>
      </c>
      <c r="M33" s="213">
        <v>1</v>
      </c>
      <c r="N33" s="213">
        <v>1</v>
      </c>
      <c r="O33" s="213">
        <v>1</v>
      </c>
      <c r="P33" s="213">
        <v>1</v>
      </c>
      <c r="Q33" s="213">
        <v>1</v>
      </c>
      <c r="R33" s="244" t="s">
        <v>30</v>
      </c>
      <c r="S33" s="337" t="s">
        <v>394</v>
      </c>
      <c r="T33" s="292"/>
      <c r="U33" s="252"/>
      <c r="V33" s="338"/>
    </row>
    <row r="34" spans="1:35" ht="50.25" customHeight="1" x14ac:dyDescent="0.25">
      <c r="C34" s="273"/>
      <c r="D34" s="267"/>
      <c r="E34" s="259"/>
      <c r="F34" s="210"/>
      <c r="G34" s="210"/>
      <c r="H34" s="210"/>
      <c r="I34" s="210"/>
      <c r="J34" s="210"/>
      <c r="K34" s="210"/>
      <c r="L34" s="210"/>
      <c r="M34" s="210"/>
      <c r="N34" s="210"/>
      <c r="O34" s="210"/>
      <c r="P34" s="210"/>
      <c r="Q34" s="210"/>
      <c r="R34" s="245"/>
      <c r="S34" s="336"/>
      <c r="T34" s="293"/>
      <c r="U34" s="276"/>
      <c r="V34" s="330"/>
    </row>
    <row r="35" spans="1:35" ht="50.25" customHeight="1" x14ac:dyDescent="0.25">
      <c r="A35" s="68" t="s">
        <v>25</v>
      </c>
      <c r="C35" s="273"/>
      <c r="D35" s="246" t="s">
        <v>201</v>
      </c>
      <c r="E35" s="259"/>
      <c r="F35" s="209"/>
      <c r="G35" s="209"/>
      <c r="H35" s="209"/>
      <c r="I35" s="209"/>
      <c r="J35" s="209"/>
      <c r="K35" s="213">
        <v>1</v>
      </c>
      <c r="L35" s="209"/>
      <c r="M35" s="209"/>
      <c r="N35" s="209"/>
      <c r="O35" s="209"/>
      <c r="P35" s="209"/>
      <c r="Q35" s="213">
        <v>1</v>
      </c>
      <c r="R35" s="253" t="s">
        <v>30</v>
      </c>
      <c r="S35" s="327"/>
      <c r="T35" s="341"/>
      <c r="U35" s="276"/>
      <c r="V35" s="323"/>
    </row>
    <row r="36" spans="1:35" ht="50.25" customHeight="1" x14ac:dyDescent="0.25">
      <c r="C36" s="273"/>
      <c r="D36" s="246"/>
      <c r="E36" s="259"/>
      <c r="F36" s="210"/>
      <c r="G36" s="210"/>
      <c r="H36" s="210"/>
      <c r="I36" s="210"/>
      <c r="J36" s="210"/>
      <c r="K36" s="210"/>
      <c r="L36" s="210"/>
      <c r="M36" s="210"/>
      <c r="N36" s="210"/>
      <c r="O36" s="210"/>
      <c r="P36" s="210"/>
      <c r="Q36" s="210"/>
      <c r="R36" s="253"/>
      <c r="S36" s="293"/>
      <c r="T36" s="342"/>
      <c r="U36" s="276"/>
      <c r="V36" s="323"/>
    </row>
    <row r="37" spans="1:35" ht="50.25" customHeight="1" x14ac:dyDescent="0.25">
      <c r="C37" s="273"/>
      <c r="D37" s="246" t="s">
        <v>315</v>
      </c>
      <c r="E37" s="259"/>
      <c r="F37" s="213">
        <v>1</v>
      </c>
      <c r="G37" s="209"/>
      <c r="H37" s="209"/>
      <c r="I37" s="209"/>
      <c r="J37" s="209"/>
      <c r="K37" s="209"/>
      <c r="L37" s="213">
        <v>1</v>
      </c>
      <c r="M37" s="209"/>
      <c r="N37" s="209"/>
      <c r="O37" s="209"/>
      <c r="P37" s="209"/>
      <c r="Q37" s="209"/>
      <c r="R37" s="258" t="s">
        <v>30</v>
      </c>
      <c r="S37" s="343" t="s">
        <v>316</v>
      </c>
      <c r="T37" s="327"/>
      <c r="U37" s="276"/>
      <c r="V37" s="339"/>
    </row>
    <row r="38" spans="1:35" ht="50.25" customHeight="1" x14ac:dyDescent="0.25">
      <c r="C38" s="273"/>
      <c r="D38" s="246"/>
      <c r="E38" s="259"/>
      <c r="F38" s="210"/>
      <c r="G38" s="210"/>
      <c r="H38" s="210"/>
      <c r="I38" s="210"/>
      <c r="J38" s="210"/>
      <c r="K38" s="210"/>
      <c r="L38" s="210"/>
      <c r="M38" s="210"/>
      <c r="N38" s="210"/>
      <c r="O38" s="210"/>
      <c r="P38" s="210"/>
      <c r="Q38" s="210"/>
      <c r="R38" s="245"/>
      <c r="S38" s="336"/>
      <c r="T38" s="293"/>
      <c r="U38" s="276"/>
      <c r="V38" s="339"/>
    </row>
    <row r="39" spans="1:35" ht="50.25" customHeight="1" x14ac:dyDescent="0.25">
      <c r="A39" s="68" t="s">
        <v>25</v>
      </c>
      <c r="C39" s="273"/>
      <c r="D39" s="268" t="s">
        <v>317</v>
      </c>
      <c r="E39" s="259"/>
      <c r="F39" s="209"/>
      <c r="G39" s="209"/>
      <c r="H39" s="209"/>
      <c r="I39" s="213">
        <v>1</v>
      </c>
      <c r="J39" s="209"/>
      <c r="K39" s="209"/>
      <c r="L39" s="209"/>
      <c r="M39" s="209"/>
      <c r="N39" s="209"/>
      <c r="O39" s="209"/>
      <c r="P39" s="209"/>
      <c r="Q39" s="209"/>
      <c r="R39" s="258" t="s">
        <v>30</v>
      </c>
      <c r="S39" s="327"/>
      <c r="T39" s="327"/>
      <c r="U39" s="328"/>
      <c r="V39" s="329"/>
    </row>
    <row r="40" spans="1:35" ht="50.25" customHeight="1" x14ac:dyDescent="0.25">
      <c r="C40" s="273"/>
      <c r="D40" s="268"/>
      <c r="E40" s="259"/>
      <c r="F40" s="210"/>
      <c r="G40" s="210"/>
      <c r="H40" s="210"/>
      <c r="I40" s="210"/>
      <c r="J40" s="210"/>
      <c r="K40" s="210"/>
      <c r="L40" s="210"/>
      <c r="M40" s="210"/>
      <c r="N40" s="210"/>
      <c r="O40" s="210"/>
      <c r="P40" s="210"/>
      <c r="Q40" s="210"/>
      <c r="R40" s="245"/>
      <c r="S40" s="293"/>
      <c r="T40" s="293"/>
      <c r="U40" s="328"/>
      <c r="V40" s="330"/>
      <c r="AI40" s="68">
        <v>6</v>
      </c>
    </row>
    <row r="41" spans="1:35" ht="50.25" customHeight="1" x14ac:dyDescent="0.25">
      <c r="A41" s="68" t="s">
        <v>25</v>
      </c>
      <c r="C41" s="273"/>
      <c r="D41" s="246" t="s">
        <v>207</v>
      </c>
      <c r="E41" s="259"/>
      <c r="F41" s="209"/>
      <c r="G41" s="213">
        <v>1</v>
      </c>
      <c r="H41" s="209"/>
      <c r="I41" s="209"/>
      <c r="J41" s="209"/>
      <c r="K41" s="209"/>
      <c r="L41" s="209"/>
      <c r="M41" s="213">
        <v>1</v>
      </c>
      <c r="N41" s="209"/>
      <c r="O41" s="209"/>
      <c r="P41" s="209"/>
      <c r="Q41" s="209"/>
      <c r="R41" s="253" t="s">
        <v>30</v>
      </c>
      <c r="S41" s="335" t="s">
        <v>386</v>
      </c>
      <c r="T41" s="276"/>
      <c r="U41" s="276"/>
      <c r="V41" s="323"/>
    </row>
    <row r="42" spans="1:35" ht="50.25" customHeight="1" x14ac:dyDescent="0.25">
      <c r="C42" s="273"/>
      <c r="D42" s="246"/>
      <c r="E42" s="259"/>
      <c r="F42" s="210"/>
      <c r="G42" s="210"/>
      <c r="H42" s="210"/>
      <c r="I42" s="210"/>
      <c r="J42" s="210"/>
      <c r="K42" s="210"/>
      <c r="L42" s="210"/>
      <c r="M42" s="210"/>
      <c r="N42" s="210"/>
      <c r="O42" s="210"/>
      <c r="P42" s="210"/>
      <c r="Q42" s="210"/>
      <c r="R42" s="253"/>
      <c r="S42" s="336"/>
      <c r="T42" s="276"/>
      <c r="U42" s="276"/>
      <c r="V42" s="323"/>
    </row>
    <row r="43" spans="1:35" ht="50.25" customHeight="1" x14ac:dyDescent="0.25">
      <c r="C43" s="273"/>
      <c r="D43" s="269" t="s">
        <v>209</v>
      </c>
      <c r="E43" s="259"/>
      <c r="F43" s="209"/>
      <c r="G43" s="209"/>
      <c r="H43" s="209"/>
      <c r="I43" s="209"/>
      <c r="J43" s="209"/>
      <c r="K43" s="209"/>
      <c r="L43" s="209"/>
      <c r="M43" s="209"/>
      <c r="N43" s="209"/>
      <c r="O43" s="209"/>
      <c r="P43" s="209"/>
      <c r="Q43" s="213">
        <v>1</v>
      </c>
      <c r="R43" s="325">
        <v>30</v>
      </c>
      <c r="S43" s="251"/>
      <c r="T43" s="251"/>
      <c r="U43" s="251"/>
      <c r="V43" s="323"/>
    </row>
    <row r="44" spans="1:35" ht="50.25" customHeight="1" x14ac:dyDescent="0.25">
      <c r="C44" s="273"/>
      <c r="D44" s="269"/>
      <c r="E44" s="259"/>
      <c r="F44" s="210"/>
      <c r="G44" s="210"/>
      <c r="H44" s="210"/>
      <c r="I44" s="210"/>
      <c r="J44" s="210"/>
      <c r="K44" s="210"/>
      <c r="L44" s="210"/>
      <c r="M44" s="210"/>
      <c r="N44" s="210"/>
      <c r="O44" s="210"/>
      <c r="P44" s="210"/>
      <c r="Q44" s="210"/>
      <c r="R44" s="325"/>
      <c r="S44" s="252"/>
      <c r="T44" s="252"/>
      <c r="U44" s="252"/>
      <c r="V44" s="323"/>
    </row>
    <row r="45" spans="1:35" ht="49.8" customHeight="1" x14ac:dyDescent="0.25">
      <c r="C45" s="273"/>
      <c r="D45" s="270" t="s">
        <v>318</v>
      </c>
      <c r="E45" s="259"/>
      <c r="F45" s="209"/>
      <c r="G45" s="209"/>
      <c r="H45" s="209"/>
      <c r="I45" s="209"/>
      <c r="J45" s="209"/>
      <c r="K45" s="209"/>
      <c r="L45" s="209"/>
      <c r="M45" s="209"/>
      <c r="N45" s="209"/>
      <c r="O45" s="213">
        <v>1</v>
      </c>
      <c r="P45" s="209"/>
      <c r="Q45" s="209"/>
      <c r="R45" s="325">
        <v>162</v>
      </c>
      <c r="S45" s="14"/>
      <c r="T45" s="13"/>
      <c r="U45" s="16"/>
      <c r="V45" s="52"/>
    </row>
    <row r="46" spans="1:35" ht="50.25" customHeight="1" x14ac:dyDescent="0.25">
      <c r="C46" s="273"/>
      <c r="D46" s="270"/>
      <c r="E46" s="259"/>
      <c r="F46" s="210"/>
      <c r="G46" s="210"/>
      <c r="H46" s="210"/>
      <c r="I46" s="210"/>
      <c r="J46" s="210"/>
      <c r="K46" s="210"/>
      <c r="L46" s="210"/>
      <c r="M46" s="210"/>
      <c r="N46" s="210"/>
      <c r="O46" s="210"/>
      <c r="P46" s="210"/>
      <c r="Q46" s="210"/>
      <c r="R46" s="325"/>
      <c r="S46" s="14"/>
      <c r="T46" s="13"/>
      <c r="U46" s="16"/>
      <c r="V46" s="52"/>
    </row>
    <row r="47" spans="1:35" ht="50.25" customHeight="1" x14ac:dyDescent="0.25">
      <c r="C47" s="273"/>
      <c r="D47" s="246" t="s">
        <v>213</v>
      </c>
      <c r="E47" s="259"/>
      <c r="F47" s="209"/>
      <c r="G47" s="209"/>
      <c r="H47" s="209"/>
      <c r="I47" s="209"/>
      <c r="J47" s="209"/>
      <c r="K47" s="209"/>
      <c r="L47" s="213">
        <v>1</v>
      </c>
      <c r="M47" s="209"/>
      <c r="N47" s="209"/>
      <c r="O47" s="209"/>
      <c r="P47" s="209"/>
      <c r="Q47" s="213">
        <v>1</v>
      </c>
      <c r="R47" s="258" t="s">
        <v>30</v>
      </c>
      <c r="S47" s="14"/>
      <c r="T47" s="13"/>
      <c r="U47" s="16"/>
      <c r="V47" s="52"/>
    </row>
    <row r="48" spans="1:35" ht="50.25" customHeight="1" x14ac:dyDescent="0.25">
      <c r="C48" s="273"/>
      <c r="D48" s="246"/>
      <c r="E48" s="259"/>
      <c r="F48" s="210"/>
      <c r="G48" s="210"/>
      <c r="H48" s="210"/>
      <c r="I48" s="210"/>
      <c r="J48" s="210"/>
      <c r="K48" s="210"/>
      <c r="L48" s="210"/>
      <c r="M48" s="210"/>
      <c r="N48" s="210"/>
      <c r="O48" s="210"/>
      <c r="P48" s="210"/>
      <c r="Q48" s="210"/>
      <c r="R48" s="245"/>
      <c r="S48" s="14"/>
      <c r="T48" s="13"/>
      <c r="U48" s="16"/>
      <c r="V48" s="52"/>
    </row>
    <row r="49" spans="1:34" ht="50.25" customHeight="1" x14ac:dyDescent="0.25">
      <c r="C49" s="273"/>
      <c r="D49" s="246" t="s">
        <v>319</v>
      </c>
      <c r="E49" s="259"/>
      <c r="F49" s="209"/>
      <c r="G49" s="209"/>
      <c r="H49" s="209"/>
      <c r="I49" s="209"/>
      <c r="J49" s="209"/>
      <c r="K49" s="209"/>
      <c r="L49" s="209"/>
      <c r="M49" s="209"/>
      <c r="N49" s="209"/>
      <c r="O49" s="213">
        <v>1</v>
      </c>
      <c r="P49" s="209"/>
      <c r="Q49" s="209"/>
      <c r="R49" s="258" t="s">
        <v>30</v>
      </c>
      <c r="S49" s="14"/>
      <c r="T49" s="13"/>
      <c r="U49" s="16"/>
      <c r="V49" s="52"/>
    </row>
    <row r="50" spans="1:34" ht="50.25" customHeight="1" x14ac:dyDescent="0.25">
      <c r="C50" s="273"/>
      <c r="D50" s="246"/>
      <c r="E50" s="259"/>
      <c r="F50" s="210"/>
      <c r="G50" s="210"/>
      <c r="H50" s="210"/>
      <c r="I50" s="210"/>
      <c r="J50" s="210"/>
      <c r="K50" s="210"/>
      <c r="L50" s="210"/>
      <c r="M50" s="210"/>
      <c r="N50" s="210"/>
      <c r="O50" s="210"/>
      <c r="P50" s="210"/>
      <c r="Q50" s="210"/>
      <c r="R50" s="245"/>
      <c r="S50" s="14"/>
      <c r="T50" s="13"/>
      <c r="U50" s="16"/>
      <c r="V50" s="52"/>
    </row>
    <row r="51" spans="1:34" ht="50.25" customHeight="1" x14ac:dyDescent="0.25">
      <c r="C51" s="273"/>
      <c r="D51" s="246" t="s">
        <v>320</v>
      </c>
      <c r="E51" s="259"/>
      <c r="F51" s="209"/>
      <c r="G51" s="214">
        <v>1</v>
      </c>
      <c r="H51" s="209"/>
      <c r="I51" s="209"/>
      <c r="J51" s="209"/>
      <c r="K51" s="209"/>
      <c r="L51" s="209"/>
      <c r="M51" s="209"/>
      <c r="N51" s="214">
        <v>1</v>
      </c>
      <c r="O51" s="209"/>
      <c r="P51" s="209"/>
      <c r="Q51" s="209"/>
      <c r="R51" s="258" t="s">
        <v>30</v>
      </c>
      <c r="S51" s="326" t="s">
        <v>321</v>
      </c>
      <c r="T51" s="13"/>
      <c r="U51" s="16"/>
      <c r="V51" s="52"/>
    </row>
    <row r="52" spans="1:34" ht="50.25" customHeight="1" x14ac:dyDescent="0.25">
      <c r="C52" s="273"/>
      <c r="D52" s="246"/>
      <c r="E52" s="259"/>
      <c r="F52" s="210"/>
      <c r="G52" s="210"/>
      <c r="H52" s="210"/>
      <c r="I52" s="210"/>
      <c r="J52" s="210"/>
      <c r="K52" s="210"/>
      <c r="L52" s="210"/>
      <c r="M52" s="210"/>
      <c r="N52" s="210"/>
      <c r="O52" s="210"/>
      <c r="P52" s="210"/>
      <c r="Q52" s="210"/>
      <c r="R52" s="245"/>
      <c r="S52" s="326"/>
      <c r="T52" s="13"/>
      <c r="U52" s="16"/>
      <c r="V52" s="52"/>
    </row>
    <row r="53" spans="1:34" ht="50.25" customHeight="1" x14ac:dyDescent="0.25">
      <c r="C53" s="273"/>
      <c r="D53" s="246" t="s">
        <v>322</v>
      </c>
      <c r="E53" s="259"/>
      <c r="F53" s="209"/>
      <c r="G53" s="214">
        <v>1</v>
      </c>
      <c r="H53" s="209"/>
      <c r="I53" s="209"/>
      <c r="J53" s="209"/>
      <c r="K53" s="209"/>
      <c r="L53" s="214">
        <v>1</v>
      </c>
      <c r="M53" s="209"/>
      <c r="N53" s="209"/>
      <c r="O53" s="209"/>
      <c r="P53" s="209"/>
      <c r="Q53" s="214">
        <v>1</v>
      </c>
      <c r="R53" s="258" t="s">
        <v>30</v>
      </c>
      <c r="S53" s="326" t="s">
        <v>387</v>
      </c>
      <c r="T53" s="13"/>
      <c r="U53" s="16"/>
      <c r="V53" s="52"/>
    </row>
    <row r="54" spans="1:34" ht="50.25" customHeight="1" x14ac:dyDescent="0.25">
      <c r="C54" s="273"/>
      <c r="D54" s="246"/>
      <c r="E54" s="259"/>
      <c r="F54" s="210"/>
      <c r="G54" s="210"/>
      <c r="H54" s="210"/>
      <c r="I54" s="210"/>
      <c r="J54" s="210"/>
      <c r="K54" s="210"/>
      <c r="L54" s="210"/>
      <c r="M54" s="210"/>
      <c r="N54" s="210"/>
      <c r="O54" s="210"/>
      <c r="P54" s="210"/>
      <c r="Q54" s="210"/>
      <c r="R54" s="245"/>
      <c r="S54" s="326"/>
      <c r="T54" s="13"/>
      <c r="U54" s="16"/>
      <c r="V54" s="52"/>
    </row>
    <row r="55" spans="1:34" ht="50.25" customHeight="1" x14ac:dyDescent="0.25">
      <c r="C55" s="273"/>
      <c r="D55" s="246" t="s">
        <v>41</v>
      </c>
      <c r="E55" s="259"/>
      <c r="F55" s="209"/>
      <c r="G55" s="209"/>
      <c r="H55" s="209"/>
      <c r="I55" s="209"/>
      <c r="J55" s="209"/>
      <c r="K55" s="209"/>
      <c r="L55" s="209"/>
      <c r="M55" s="209"/>
      <c r="N55" s="209"/>
      <c r="O55" s="209"/>
      <c r="P55" s="209"/>
      <c r="Q55" s="214">
        <v>1</v>
      </c>
      <c r="R55" s="258" t="s">
        <v>30</v>
      </c>
      <c r="S55" s="14"/>
      <c r="T55" s="13"/>
      <c r="U55" s="16"/>
      <c r="V55" s="52"/>
    </row>
    <row r="56" spans="1:34" ht="50.25" customHeight="1" x14ac:dyDescent="0.25">
      <c r="C56" s="273"/>
      <c r="D56" s="246"/>
      <c r="E56" s="259"/>
      <c r="F56" s="210"/>
      <c r="G56" s="210"/>
      <c r="H56" s="210"/>
      <c r="I56" s="210"/>
      <c r="J56" s="210"/>
      <c r="K56" s="210"/>
      <c r="L56" s="210"/>
      <c r="M56" s="210"/>
      <c r="N56" s="210"/>
      <c r="O56" s="210"/>
      <c r="P56" s="210"/>
      <c r="Q56" s="210"/>
      <c r="R56" s="245"/>
      <c r="S56" s="14"/>
      <c r="T56" s="13"/>
      <c r="U56" s="16"/>
      <c r="V56" s="52"/>
    </row>
    <row r="57" spans="1:34" ht="50.25" customHeight="1" x14ac:dyDescent="0.25">
      <c r="C57" s="273"/>
      <c r="D57" s="246" t="s">
        <v>323</v>
      </c>
      <c r="E57" s="259" t="s">
        <v>225</v>
      </c>
      <c r="F57" s="209"/>
      <c r="G57" s="209"/>
      <c r="H57" s="209"/>
      <c r="I57" s="214">
        <v>1</v>
      </c>
      <c r="J57" s="209"/>
      <c r="K57" s="209"/>
      <c r="L57" s="209"/>
      <c r="M57" s="209"/>
      <c r="N57" s="209"/>
      <c r="O57" s="209"/>
      <c r="P57" s="209"/>
      <c r="Q57" s="209"/>
      <c r="R57" s="258" t="s">
        <v>30</v>
      </c>
      <c r="S57" s="14"/>
      <c r="T57" s="13"/>
      <c r="U57" s="16"/>
      <c r="V57" s="52"/>
    </row>
    <row r="58" spans="1:34" ht="50.25" customHeight="1" x14ac:dyDescent="0.25">
      <c r="C58" s="273"/>
      <c r="D58" s="246"/>
      <c r="E58" s="259"/>
      <c r="F58" s="210"/>
      <c r="G58" s="210"/>
      <c r="H58" s="210"/>
      <c r="I58" s="210"/>
      <c r="J58" s="210"/>
      <c r="K58" s="210"/>
      <c r="L58" s="210"/>
      <c r="M58" s="210"/>
      <c r="N58" s="210"/>
      <c r="O58" s="210"/>
      <c r="P58" s="210"/>
      <c r="Q58" s="210"/>
      <c r="R58" s="245"/>
      <c r="S58" s="14"/>
      <c r="T58" s="13"/>
      <c r="U58" s="16"/>
      <c r="V58" s="52"/>
    </row>
    <row r="59" spans="1:34" ht="50.25" customHeight="1" x14ac:dyDescent="0.25">
      <c r="C59" s="273"/>
      <c r="D59" s="246" t="s">
        <v>324</v>
      </c>
      <c r="E59" s="259"/>
      <c r="F59" s="209"/>
      <c r="G59" s="209"/>
      <c r="H59" s="209"/>
      <c r="I59" s="214">
        <v>1</v>
      </c>
      <c r="J59" s="209"/>
      <c r="K59" s="209"/>
      <c r="L59" s="209"/>
      <c r="M59" s="209"/>
      <c r="N59" s="209"/>
      <c r="O59" s="209"/>
      <c r="P59" s="209"/>
      <c r="Q59" s="214">
        <v>1</v>
      </c>
      <c r="R59" s="258" t="s">
        <v>30</v>
      </c>
      <c r="S59" s="14"/>
      <c r="T59" s="13"/>
      <c r="U59" s="16"/>
      <c r="V59" s="52"/>
    </row>
    <row r="60" spans="1:34" ht="50.25" customHeight="1" x14ac:dyDescent="0.25">
      <c r="C60" s="273"/>
      <c r="D60" s="246"/>
      <c r="E60" s="259"/>
      <c r="F60" s="210"/>
      <c r="G60" s="210"/>
      <c r="H60" s="210"/>
      <c r="I60" s="210"/>
      <c r="J60" s="210"/>
      <c r="K60" s="210"/>
      <c r="L60" s="210"/>
      <c r="M60" s="210"/>
      <c r="N60" s="210"/>
      <c r="O60" s="210"/>
      <c r="P60" s="210"/>
      <c r="Q60" s="210"/>
      <c r="R60" s="245"/>
      <c r="S60" s="14"/>
      <c r="T60" s="13"/>
      <c r="U60" s="16"/>
      <c r="V60" s="52"/>
    </row>
    <row r="61" spans="1:34" ht="61.95" customHeight="1" x14ac:dyDescent="0.25">
      <c r="C61" s="273"/>
      <c r="D61" s="271" t="s">
        <v>325</v>
      </c>
      <c r="E61" s="259" t="s">
        <v>232</v>
      </c>
      <c r="F61" s="214">
        <v>1</v>
      </c>
      <c r="G61" s="214">
        <v>1</v>
      </c>
      <c r="H61" s="214">
        <v>1</v>
      </c>
      <c r="I61" s="214">
        <v>1</v>
      </c>
      <c r="J61" s="214">
        <v>1</v>
      </c>
      <c r="K61" s="214">
        <v>1</v>
      </c>
      <c r="L61" s="214">
        <v>1</v>
      </c>
      <c r="M61" s="214">
        <v>1</v>
      </c>
      <c r="N61" s="214">
        <v>1</v>
      </c>
      <c r="O61" s="214">
        <v>1</v>
      </c>
      <c r="P61" s="214">
        <v>1</v>
      </c>
      <c r="Q61" s="214">
        <v>1</v>
      </c>
      <c r="R61" s="261" t="s">
        <v>30</v>
      </c>
      <c r="S61" s="360" t="s">
        <v>395</v>
      </c>
      <c r="T61" s="19"/>
      <c r="U61" s="16"/>
      <c r="V61" s="52"/>
    </row>
    <row r="62" spans="1:34" ht="61.95" customHeight="1" x14ac:dyDescent="0.25">
      <c r="C62" s="273"/>
      <c r="D62" s="271"/>
      <c r="E62" s="259"/>
      <c r="F62" s="210"/>
      <c r="G62" s="210"/>
      <c r="H62" s="210"/>
      <c r="I62" s="210"/>
      <c r="J62" s="210"/>
      <c r="K62" s="210"/>
      <c r="L62" s="210"/>
      <c r="M62" s="210"/>
      <c r="N62" s="210"/>
      <c r="O62" s="210"/>
      <c r="P62" s="210"/>
      <c r="Q62" s="210"/>
      <c r="R62" s="262"/>
      <c r="S62" s="361"/>
      <c r="T62" s="19"/>
      <c r="U62" s="16"/>
      <c r="V62" s="52"/>
    </row>
    <row r="63" spans="1:34" s="72" customFormat="1" ht="50.25" customHeight="1" x14ac:dyDescent="0.25">
      <c r="A63" s="68"/>
      <c r="B63" s="68"/>
      <c r="C63" s="239" t="s">
        <v>326</v>
      </c>
      <c r="D63" s="240"/>
      <c r="E63" s="241"/>
      <c r="F63" s="215">
        <f>+F7+F9+F11+F13+F15+F17+F19+F21+F23+F25+F27+F29+F31+F33+F35+F37+F39+F41+F43+F45+F47+F49+F51+F53+F55+F57+F59+F61</f>
        <v>3</v>
      </c>
      <c r="G63" s="215">
        <f t="shared" ref="G63:K63" si="0">+G7+G9+G11+G13+G15+G17+G19+G21+G23+G25+G27+G29+G31+G33+G35+G37+G39+G41+G43+G45+G47+G49+G51+G53+G55+G57+G59+G61</f>
        <v>5</v>
      </c>
      <c r="H63" s="215">
        <f t="shared" si="0"/>
        <v>3</v>
      </c>
      <c r="I63" s="215">
        <f t="shared" si="0"/>
        <v>5</v>
      </c>
      <c r="J63" s="215">
        <f t="shared" si="0"/>
        <v>3</v>
      </c>
      <c r="K63" s="215">
        <f t="shared" si="0"/>
        <v>9</v>
      </c>
      <c r="L63" s="215">
        <f>+L7+L9+L11+L13+L15+L17+L19+L21+L23+L25+L27+L29+L31+L33+L35+L37+L39+L41+L43+L45+L47+L49+L51+L53+L55+L57+L59+L61</f>
        <v>7</v>
      </c>
      <c r="M63" s="215">
        <f t="shared" ref="M63" si="1">+M7+M9+M11+M13+M15+M17+M19+M21+M23+M25+M27+M29+M31+M33+M35+M37+M39+M41+M43+M45+M47+M49+M51+M53+M55+M57+M59+M61</f>
        <v>4</v>
      </c>
      <c r="N63" s="215">
        <f>+N7+N9+N11+N13+N15+N17+N19+N21+N23+N25+N27+N29+N31+N33+N35+N37+N39+N41+N43+N45+N47+N49+N51+N53+N55+N57+N59+N61</f>
        <v>6</v>
      </c>
      <c r="O63" s="215">
        <f>+O7+O9+O11+O13+O15+O17+O19+O21+O23+O25+O27+O29+O31+O33+O35+O37+O39+O41+O43+O45+O47+O49+O51+O53+O55+O57+O59+O61</f>
        <v>6</v>
      </c>
      <c r="P63" s="215">
        <f>+P7+P9+P11+P13+P15+P17+P19+P21+P23+P25+P27+P29+P31+P33+P35+P37+P39+P41+P43+P45+P47+P49+P51+P53+P55+P57+P59+P61</f>
        <v>4</v>
      </c>
      <c r="Q63" s="215">
        <f>+Q7+Q9+Q11+Q13+Q15+Q17+Q19+Q21+Q23+Q25+Q27+Q29+Q31+Q33+Q35+Q37+Q39+Q41+Q43+Q45+Q47+Q49+Q51+Q53+Q55+Q57+Q59+Q61</f>
        <v>10</v>
      </c>
      <c r="R63" s="217">
        <f>SUM(F63:Q63)</f>
        <v>65</v>
      </c>
      <c r="S63" s="223"/>
      <c r="T63" s="6"/>
      <c r="U63" s="6"/>
      <c r="V63" s="54"/>
      <c r="W63" s="2"/>
      <c r="X63" s="2"/>
      <c r="Y63" s="2"/>
      <c r="Z63" s="2"/>
      <c r="AA63" s="2"/>
      <c r="AB63" s="2"/>
      <c r="AC63" s="2"/>
      <c r="AD63" s="2"/>
      <c r="AE63" s="2"/>
      <c r="AF63" s="2"/>
      <c r="AG63" s="2"/>
      <c r="AH63" s="2"/>
    </row>
    <row r="64" spans="1:34" s="72" customFormat="1" ht="50.25" customHeight="1" x14ac:dyDescent="0.25">
      <c r="A64" s="68"/>
      <c r="B64" s="68"/>
      <c r="C64" s="239" t="s">
        <v>327</v>
      </c>
      <c r="D64" s="240"/>
      <c r="E64" s="241"/>
      <c r="F64" s="215">
        <f>+F8+F10+F12+F14+F16+F18+F20+F22+F24+F26+F28+F30+F32+F34+F36+F38+F40+F42+F44+F46+F48+F50+F52+F54+F56+F58+F60+F62</f>
        <v>0</v>
      </c>
      <c r="G64" s="215">
        <f t="shared" ref="G64:K64" si="2">+G8+G10+G12+G14+G16+G18+G20+G22+G24+G26+G28+G30+G32+G34+G36+G38+G40+G42+G44+G46+G48+G50+G52+G54+G56+G58+G60+G62</f>
        <v>0</v>
      </c>
      <c r="H64" s="215">
        <f t="shared" si="2"/>
        <v>0</v>
      </c>
      <c r="I64" s="215">
        <f t="shared" si="2"/>
        <v>0</v>
      </c>
      <c r="J64" s="215">
        <f t="shared" si="2"/>
        <v>0</v>
      </c>
      <c r="K64" s="215">
        <f t="shared" si="2"/>
        <v>0</v>
      </c>
      <c r="L64" s="215">
        <f>+L8+L10+L12+L14+L16+L18+L20+L22+L24+L26+L28+L30+L32+L34+L36+L38+L40+L42+L44+L46+L48+L50+L52+L54+L56+L58+L60+L62</f>
        <v>0</v>
      </c>
      <c r="M64" s="215">
        <f t="shared" ref="M64:Q64" si="3">+M8+M10+M12+M14+M16+M18+M20+M22+M24+M26+M28+M30+M32+M34+M36+M38+M40+M42+M44+M46+M48+M50+M52+M54+M56+M58+M60+M62</f>
        <v>0</v>
      </c>
      <c r="N64" s="215">
        <f t="shared" si="3"/>
        <v>0</v>
      </c>
      <c r="O64" s="215">
        <f t="shared" si="3"/>
        <v>0</v>
      </c>
      <c r="P64" s="215">
        <f t="shared" si="3"/>
        <v>0</v>
      </c>
      <c r="Q64" s="215">
        <f t="shared" si="3"/>
        <v>0</v>
      </c>
      <c r="R64" s="217">
        <f>SUM(F64:Q64)</f>
        <v>0</v>
      </c>
      <c r="S64" s="6"/>
      <c r="T64" s="6"/>
      <c r="U64" s="6"/>
      <c r="V64" s="54"/>
      <c r="W64" s="2"/>
      <c r="X64" s="2"/>
      <c r="Y64" s="2"/>
      <c r="Z64" s="2"/>
      <c r="AA64" s="2"/>
      <c r="AB64" s="2"/>
      <c r="AC64" s="2"/>
      <c r="AD64" s="2"/>
      <c r="AE64" s="2"/>
      <c r="AF64" s="2"/>
      <c r="AG64" s="2"/>
      <c r="AH64" s="2"/>
    </row>
    <row r="65" spans="1:34" ht="50.25" customHeight="1" x14ac:dyDescent="0.25">
      <c r="C65" s="264" t="s">
        <v>64</v>
      </c>
      <c r="D65" s="264"/>
      <c r="E65" s="264"/>
      <c r="F65" s="216"/>
      <c r="G65" s="216"/>
      <c r="H65" s="216"/>
      <c r="I65" s="216"/>
      <c r="J65" s="216"/>
      <c r="K65" s="216"/>
      <c r="L65" s="216"/>
      <c r="M65" s="216"/>
      <c r="N65" s="216"/>
      <c r="O65" s="216"/>
      <c r="P65" s="216"/>
      <c r="Q65" s="216"/>
      <c r="R65" s="200"/>
      <c r="S65" s="200"/>
      <c r="T65" s="200"/>
      <c r="U65" s="200"/>
      <c r="V65" s="201"/>
      <c r="W65" s="1"/>
      <c r="X65" s="1"/>
      <c r="Y65" s="1"/>
      <c r="Z65" s="1"/>
      <c r="AA65" s="1"/>
      <c r="AB65" s="1"/>
      <c r="AC65" s="1"/>
      <c r="AD65" s="1"/>
      <c r="AE65" s="1"/>
      <c r="AF65" s="1"/>
      <c r="AG65" s="1"/>
      <c r="AH65" s="1"/>
    </row>
    <row r="66" spans="1:34" ht="50.25" customHeight="1" x14ac:dyDescent="0.25">
      <c r="A66" s="68" t="s">
        <v>25</v>
      </c>
      <c r="C66" s="362" t="s">
        <v>306</v>
      </c>
      <c r="D66" s="269" t="s">
        <v>243</v>
      </c>
      <c r="E66" s="259" t="s">
        <v>71</v>
      </c>
      <c r="F66" s="209"/>
      <c r="G66" s="209"/>
      <c r="H66" s="209"/>
      <c r="I66" s="209"/>
      <c r="J66" s="209"/>
      <c r="K66" s="214">
        <v>1</v>
      </c>
      <c r="L66" s="209"/>
      <c r="M66" s="209"/>
      <c r="N66" s="209"/>
      <c r="O66" s="214">
        <v>1</v>
      </c>
      <c r="P66" s="209"/>
      <c r="Q66" s="209"/>
      <c r="R66" s="253">
        <v>162</v>
      </c>
      <c r="S66" s="324"/>
      <c r="T66" s="276"/>
      <c r="U66" s="276"/>
      <c r="V66" s="323"/>
    </row>
    <row r="67" spans="1:34" ht="50.25" customHeight="1" x14ac:dyDescent="0.25">
      <c r="C67" s="362"/>
      <c r="D67" s="269"/>
      <c r="E67" s="259"/>
      <c r="F67" s="210"/>
      <c r="G67" s="210"/>
      <c r="H67" s="210"/>
      <c r="I67" s="210"/>
      <c r="J67" s="210"/>
      <c r="K67" s="210"/>
      <c r="L67" s="210"/>
      <c r="M67" s="210"/>
      <c r="N67" s="210"/>
      <c r="O67" s="210"/>
      <c r="P67" s="210"/>
      <c r="Q67" s="210"/>
      <c r="R67" s="253"/>
      <c r="S67" s="324"/>
      <c r="T67" s="276"/>
      <c r="U67" s="276"/>
      <c r="V67" s="323"/>
    </row>
    <row r="68" spans="1:34" ht="50.25" customHeight="1" x14ac:dyDescent="0.25">
      <c r="A68" s="68" t="s">
        <v>25</v>
      </c>
      <c r="C68" s="362"/>
      <c r="D68" s="270" t="s">
        <v>245</v>
      </c>
      <c r="E68" s="259"/>
      <c r="F68" s="209"/>
      <c r="G68" s="209"/>
      <c r="H68" s="209"/>
      <c r="I68" s="214">
        <v>1</v>
      </c>
      <c r="J68" s="209"/>
      <c r="K68" s="209"/>
      <c r="L68" s="209"/>
      <c r="M68" s="209"/>
      <c r="N68" s="209"/>
      <c r="O68" s="209"/>
      <c r="P68" s="209"/>
      <c r="Q68" s="209"/>
      <c r="R68" s="253">
        <v>162</v>
      </c>
      <c r="S68" s="27"/>
      <c r="T68" s="17"/>
      <c r="U68" s="17"/>
      <c r="V68" s="52"/>
    </row>
    <row r="69" spans="1:34" ht="50.25" customHeight="1" x14ac:dyDescent="0.25">
      <c r="A69" s="68" t="s">
        <v>25</v>
      </c>
      <c r="C69" s="362"/>
      <c r="D69" s="270"/>
      <c r="E69" s="259"/>
      <c r="F69" s="210"/>
      <c r="G69" s="210"/>
      <c r="H69" s="210"/>
      <c r="I69" s="210"/>
      <c r="J69" s="210"/>
      <c r="K69" s="210"/>
      <c r="L69" s="210"/>
      <c r="M69" s="210"/>
      <c r="N69" s="210"/>
      <c r="O69" s="210"/>
      <c r="P69" s="210"/>
      <c r="Q69" s="210"/>
      <c r="R69" s="253"/>
      <c r="S69" s="27"/>
      <c r="T69" s="17"/>
      <c r="U69" s="17"/>
      <c r="V69" s="52"/>
    </row>
    <row r="70" spans="1:34" ht="49.8" customHeight="1" x14ac:dyDescent="0.25">
      <c r="A70" s="68" t="s">
        <v>25</v>
      </c>
      <c r="C70" s="362"/>
      <c r="D70" s="269" t="s">
        <v>247</v>
      </c>
      <c r="E70" s="259"/>
      <c r="F70" s="209"/>
      <c r="G70" s="209"/>
      <c r="H70" s="209"/>
      <c r="I70" s="209"/>
      <c r="J70" s="209"/>
      <c r="K70" s="214">
        <v>1</v>
      </c>
      <c r="L70" s="209"/>
      <c r="M70" s="209"/>
      <c r="N70" s="209"/>
      <c r="O70" s="209"/>
      <c r="P70" s="209"/>
      <c r="Q70" s="209"/>
      <c r="R70" s="258">
        <v>162</v>
      </c>
      <c r="S70" s="247"/>
      <c r="T70" s="276"/>
      <c r="U70" s="276"/>
      <c r="V70" s="317"/>
    </row>
    <row r="71" spans="1:34" ht="50.25" customHeight="1" x14ac:dyDescent="0.25">
      <c r="C71" s="362"/>
      <c r="D71" s="269"/>
      <c r="E71" s="259"/>
      <c r="F71" s="210"/>
      <c r="G71" s="210"/>
      <c r="H71" s="210"/>
      <c r="I71" s="210"/>
      <c r="J71" s="210"/>
      <c r="K71" s="210"/>
      <c r="L71" s="210"/>
      <c r="M71" s="210"/>
      <c r="N71" s="210"/>
      <c r="O71" s="210"/>
      <c r="P71" s="210"/>
      <c r="Q71" s="210"/>
      <c r="R71" s="245"/>
      <c r="S71" s="247"/>
      <c r="T71" s="276"/>
      <c r="U71" s="276"/>
      <c r="V71" s="317"/>
    </row>
    <row r="72" spans="1:34" ht="50.25" customHeight="1" x14ac:dyDescent="0.25">
      <c r="C72" s="362"/>
      <c r="D72" s="271" t="s">
        <v>253</v>
      </c>
      <c r="E72" s="259"/>
      <c r="F72" s="209"/>
      <c r="G72" s="209"/>
      <c r="H72" s="209"/>
      <c r="I72" s="209"/>
      <c r="J72" s="209"/>
      <c r="K72" s="209"/>
      <c r="L72" s="214">
        <v>1</v>
      </c>
      <c r="M72" s="209"/>
      <c r="N72" s="209"/>
      <c r="O72" s="209"/>
      <c r="P72" s="209"/>
      <c r="Q72" s="209"/>
      <c r="R72" s="258">
        <v>100</v>
      </c>
      <c r="S72" s="18"/>
      <c r="T72" s="17"/>
      <c r="U72" s="194"/>
      <c r="V72" s="193"/>
    </row>
    <row r="73" spans="1:34" ht="50.25" customHeight="1" x14ac:dyDescent="0.25">
      <c r="C73" s="362"/>
      <c r="D73" s="271"/>
      <c r="E73" s="259"/>
      <c r="F73" s="210"/>
      <c r="G73" s="210"/>
      <c r="H73" s="210"/>
      <c r="I73" s="210"/>
      <c r="J73" s="210"/>
      <c r="K73" s="210"/>
      <c r="L73" s="210"/>
      <c r="M73" s="210"/>
      <c r="N73" s="210"/>
      <c r="O73" s="210"/>
      <c r="P73" s="210"/>
      <c r="Q73" s="210"/>
      <c r="R73" s="245"/>
      <c r="S73" s="18"/>
      <c r="T73" s="17"/>
      <c r="U73" s="194"/>
      <c r="V73" s="193"/>
    </row>
    <row r="74" spans="1:34" ht="50.25" customHeight="1" x14ac:dyDescent="0.25">
      <c r="C74" s="362"/>
      <c r="D74" s="271" t="s">
        <v>257</v>
      </c>
      <c r="E74" s="259"/>
      <c r="F74" s="209"/>
      <c r="G74" s="209"/>
      <c r="H74" s="214">
        <v>1</v>
      </c>
      <c r="I74" s="209"/>
      <c r="J74" s="209"/>
      <c r="K74" s="209"/>
      <c r="L74" s="209"/>
      <c r="M74" s="209"/>
      <c r="N74" s="209"/>
      <c r="O74" s="209"/>
      <c r="P74" s="209"/>
      <c r="Q74" s="209"/>
      <c r="R74" s="258" t="s">
        <v>30</v>
      </c>
      <c r="S74" s="296" t="s">
        <v>390</v>
      </c>
      <c r="T74" s="17"/>
      <c r="U74" s="194"/>
      <c r="V74" s="193"/>
    </row>
    <row r="75" spans="1:34" ht="50.25" customHeight="1" x14ac:dyDescent="0.25">
      <c r="C75" s="362"/>
      <c r="D75" s="271"/>
      <c r="E75" s="259"/>
      <c r="F75" s="210"/>
      <c r="G75" s="210"/>
      <c r="H75" s="210"/>
      <c r="I75" s="210"/>
      <c r="J75" s="210"/>
      <c r="K75" s="210"/>
      <c r="L75" s="210"/>
      <c r="M75" s="210"/>
      <c r="N75" s="210"/>
      <c r="O75" s="210"/>
      <c r="P75" s="210"/>
      <c r="Q75" s="210"/>
      <c r="R75" s="245"/>
      <c r="S75" s="238"/>
      <c r="T75" s="17"/>
      <c r="U75" s="194"/>
      <c r="V75" s="193"/>
    </row>
    <row r="76" spans="1:34" s="72" customFormat="1" ht="50.25" customHeight="1" x14ac:dyDescent="0.25">
      <c r="A76" s="68"/>
      <c r="B76" s="68"/>
      <c r="C76" s="239" t="s">
        <v>326</v>
      </c>
      <c r="D76" s="240"/>
      <c r="E76" s="241"/>
      <c r="F76" s="215">
        <f>+F66+F68+F70+F72+F74</f>
        <v>0</v>
      </c>
      <c r="G76" s="215">
        <f t="shared" ref="G76:Q76" si="4">+G66+G68+G70+G72+G74</f>
        <v>0</v>
      </c>
      <c r="H76" s="215">
        <f t="shared" si="4"/>
        <v>1</v>
      </c>
      <c r="I76" s="215">
        <f t="shared" si="4"/>
        <v>1</v>
      </c>
      <c r="J76" s="215">
        <f t="shared" si="4"/>
        <v>0</v>
      </c>
      <c r="K76" s="215">
        <f>+K66+K68+K70+K72+K74</f>
        <v>2</v>
      </c>
      <c r="L76" s="215">
        <f t="shared" si="4"/>
        <v>1</v>
      </c>
      <c r="M76" s="215">
        <f t="shared" si="4"/>
        <v>0</v>
      </c>
      <c r="N76" s="215">
        <f t="shared" si="4"/>
        <v>0</v>
      </c>
      <c r="O76" s="215">
        <f t="shared" si="4"/>
        <v>1</v>
      </c>
      <c r="P76" s="215">
        <f t="shared" si="4"/>
        <v>0</v>
      </c>
      <c r="Q76" s="215">
        <f t="shared" si="4"/>
        <v>0</v>
      </c>
      <c r="R76" s="20"/>
      <c r="S76" s="6"/>
      <c r="T76" s="6"/>
      <c r="U76" s="6"/>
      <c r="V76" s="54"/>
      <c r="W76" s="2"/>
      <c r="X76" s="2"/>
      <c r="Y76" s="2"/>
      <c r="Z76" s="2"/>
      <c r="AA76" s="2"/>
      <c r="AB76" s="2"/>
      <c r="AC76" s="2"/>
      <c r="AD76" s="2"/>
      <c r="AE76" s="2"/>
      <c r="AF76" s="2"/>
      <c r="AG76" s="2"/>
      <c r="AH76" s="2"/>
    </row>
    <row r="77" spans="1:34" s="72" customFormat="1" ht="50.25" customHeight="1" x14ac:dyDescent="0.25">
      <c r="A77" s="68"/>
      <c r="B77" s="68"/>
      <c r="C77" s="239" t="s">
        <v>327</v>
      </c>
      <c r="D77" s="240"/>
      <c r="E77" s="241"/>
      <c r="F77" s="215">
        <f>+F67+F69+F71+F73+F75</f>
        <v>0</v>
      </c>
      <c r="G77" s="215">
        <f t="shared" ref="G77:Q77" si="5">+G67+G69+G71+G73+G75</f>
        <v>0</v>
      </c>
      <c r="H77" s="215">
        <f t="shared" si="5"/>
        <v>0</v>
      </c>
      <c r="I77" s="215">
        <f t="shared" si="5"/>
        <v>0</v>
      </c>
      <c r="J77" s="215">
        <f t="shared" si="5"/>
        <v>0</v>
      </c>
      <c r="K77" s="215">
        <f t="shared" si="5"/>
        <v>0</v>
      </c>
      <c r="L77" s="215">
        <f t="shared" si="5"/>
        <v>0</v>
      </c>
      <c r="M77" s="215">
        <f t="shared" si="5"/>
        <v>0</v>
      </c>
      <c r="N77" s="215">
        <f t="shared" si="5"/>
        <v>0</v>
      </c>
      <c r="O77" s="215">
        <f t="shared" si="5"/>
        <v>0</v>
      </c>
      <c r="P77" s="215">
        <f t="shared" si="5"/>
        <v>0</v>
      </c>
      <c r="Q77" s="215">
        <f t="shared" si="5"/>
        <v>0</v>
      </c>
      <c r="R77" s="15"/>
      <c r="S77" s="6"/>
      <c r="T77" s="6"/>
      <c r="U77" s="6"/>
      <c r="V77" s="54"/>
      <c r="W77" s="2"/>
      <c r="X77" s="2"/>
      <c r="Y77" s="2"/>
      <c r="Z77" s="2"/>
      <c r="AA77" s="2"/>
      <c r="AB77" s="2"/>
      <c r="AC77" s="2"/>
      <c r="AD77" s="2"/>
      <c r="AE77" s="2"/>
      <c r="AF77" s="2"/>
      <c r="AG77" s="2"/>
      <c r="AH77" s="2"/>
    </row>
    <row r="78" spans="1:34" ht="50.25" customHeight="1" x14ac:dyDescent="0.25">
      <c r="C78" s="263" t="s">
        <v>74</v>
      </c>
      <c r="D78" s="263"/>
      <c r="E78" s="263"/>
      <c r="F78" s="211"/>
      <c r="G78" s="211"/>
      <c r="H78" s="211"/>
      <c r="I78" s="211"/>
      <c r="J78" s="211"/>
      <c r="K78" s="211"/>
      <c r="L78" s="211"/>
      <c r="M78" s="211"/>
      <c r="N78" s="211"/>
      <c r="O78" s="211"/>
      <c r="P78" s="211"/>
      <c r="Q78" s="211"/>
      <c r="R78" s="200"/>
      <c r="S78" s="200"/>
      <c r="T78" s="200"/>
      <c r="U78" s="200"/>
      <c r="V78" s="201"/>
      <c r="W78" s="1"/>
      <c r="X78" s="1"/>
      <c r="Y78" s="1"/>
      <c r="Z78" s="1"/>
      <c r="AA78" s="1"/>
      <c r="AB78" s="1"/>
      <c r="AC78" s="1"/>
      <c r="AD78" s="1"/>
      <c r="AE78" s="1"/>
      <c r="AF78" s="1"/>
      <c r="AG78" s="1"/>
      <c r="AH78" s="1"/>
    </row>
    <row r="79" spans="1:34" ht="50.25" customHeight="1" x14ac:dyDescent="0.25">
      <c r="C79" s="370" t="s">
        <v>328</v>
      </c>
      <c r="D79" s="271" t="s">
        <v>329</v>
      </c>
      <c r="E79" s="344" t="s">
        <v>330</v>
      </c>
      <c r="F79" s="209"/>
      <c r="G79" s="209"/>
      <c r="H79" s="209"/>
      <c r="I79" s="214">
        <v>1</v>
      </c>
      <c r="J79" s="209"/>
      <c r="K79" s="209"/>
      <c r="L79" s="209"/>
      <c r="M79" s="209"/>
      <c r="N79" s="209"/>
      <c r="O79" s="209"/>
      <c r="P79" s="209"/>
      <c r="Q79" s="209"/>
      <c r="R79" s="258" t="s">
        <v>30</v>
      </c>
      <c r="S79" s="18"/>
      <c r="T79" s="18"/>
      <c r="U79" s="17"/>
      <c r="V79" s="50"/>
      <c r="W79" s="1"/>
      <c r="X79" s="1"/>
      <c r="Y79" s="1"/>
      <c r="Z79" s="1"/>
      <c r="AA79" s="1"/>
      <c r="AB79" s="1"/>
      <c r="AC79" s="1"/>
      <c r="AD79" s="1"/>
      <c r="AE79" s="1"/>
      <c r="AF79" s="1"/>
      <c r="AG79" s="1"/>
      <c r="AH79" s="1"/>
    </row>
    <row r="80" spans="1:34" ht="50.25" customHeight="1" x14ac:dyDescent="0.25">
      <c r="C80" s="370"/>
      <c r="D80" s="271"/>
      <c r="E80" s="344"/>
      <c r="F80" s="210"/>
      <c r="G80" s="210"/>
      <c r="H80" s="210"/>
      <c r="I80" s="210"/>
      <c r="J80" s="210"/>
      <c r="K80" s="210"/>
      <c r="L80" s="210"/>
      <c r="M80" s="210"/>
      <c r="N80" s="210"/>
      <c r="O80" s="210"/>
      <c r="P80" s="210"/>
      <c r="Q80" s="210"/>
      <c r="R80" s="245"/>
      <c r="S80" s="18"/>
      <c r="T80" s="18"/>
      <c r="U80" s="17"/>
      <c r="V80" s="50"/>
      <c r="W80" s="1"/>
      <c r="X80" s="1"/>
      <c r="Y80" s="1"/>
      <c r="Z80" s="1"/>
      <c r="AA80" s="1"/>
      <c r="AB80" s="1"/>
      <c r="AC80" s="1"/>
      <c r="AD80" s="1"/>
      <c r="AE80" s="1"/>
      <c r="AF80" s="1"/>
      <c r="AG80" s="1"/>
      <c r="AH80" s="1"/>
    </row>
    <row r="81" spans="1:9214 9217:16146" ht="50.25" customHeight="1" x14ac:dyDescent="0.25">
      <c r="C81" s="313"/>
      <c r="D81" s="272" t="s">
        <v>331</v>
      </c>
      <c r="E81" s="313"/>
      <c r="F81" s="209"/>
      <c r="G81" s="209"/>
      <c r="H81" s="209"/>
      <c r="I81" s="214">
        <v>1</v>
      </c>
      <c r="J81" s="209"/>
      <c r="K81" s="209"/>
      <c r="L81" s="214">
        <v>1</v>
      </c>
      <c r="M81" s="209"/>
      <c r="N81" s="209"/>
      <c r="O81" s="214">
        <v>1</v>
      </c>
      <c r="P81" s="209"/>
      <c r="Q81" s="209"/>
      <c r="R81" s="258">
        <v>162</v>
      </c>
      <c r="S81" s="18"/>
      <c r="T81" s="18"/>
      <c r="U81" s="17"/>
      <c r="V81" s="50"/>
      <c r="W81" s="1"/>
      <c r="X81" s="1"/>
      <c r="Y81" s="1"/>
      <c r="Z81" s="1"/>
      <c r="AA81" s="1"/>
      <c r="AB81" s="1"/>
      <c r="AC81" s="1"/>
      <c r="AD81" s="1"/>
      <c r="AE81" s="1"/>
      <c r="AF81" s="1"/>
      <c r="AG81" s="1"/>
      <c r="AH81" s="1"/>
    </row>
    <row r="82" spans="1:9214 9217:16146" ht="50.25" customHeight="1" x14ac:dyDescent="0.25">
      <c r="C82" s="313"/>
      <c r="D82" s="271"/>
      <c r="E82" s="313"/>
      <c r="F82" s="210"/>
      <c r="G82" s="210"/>
      <c r="H82" s="210"/>
      <c r="I82" s="210"/>
      <c r="J82" s="210"/>
      <c r="K82" s="210"/>
      <c r="L82" s="210"/>
      <c r="M82" s="210"/>
      <c r="N82" s="210"/>
      <c r="O82" s="210"/>
      <c r="P82" s="210"/>
      <c r="Q82" s="210"/>
      <c r="R82" s="245"/>
      <c r="S82" s="18"/>
      <c r="T82" s="18"/>
      <c r="U82" s="17"/>
      <c r="V82" s="50"/>
      <c r="W82" s="1"/>
      <c r="X82" s="1"/>
      <c r="Y82" s="1"/>
      <c r="Z82" s="1"/>
      <c r="AA82" s="1"/>
      <c r="AB82" s="1"/>
      <c r="AC82" s="1"/>
      <c r="AD82" s="1"/>
      <c r="AE82" s="1"/>
      <c r="AF82" s="1"/>
      <c r="AG82" s="1"/>
      <c r="AH82" s="1"/>
    </row>
    <row r="83" spans="1:9214 9217:16146" ht="50.25" customHeight="1" x14ac:dyDescent="0.25">
      <c r="C83" s="313"/>
      <c r="D83" s="271" t="s">
        <v>332</v>
      </c>
      <c r="E83" s="313"/>
      <c r="F83" s="209"/>
      <c r="G83" s="209"/>
      <c r="H83" s="209"/>
      <c r="I83" s="209"/>
      <c r="J83" s="214">
        <v>1</v>
      </c>
      <c r="K83" s="209"/>
      <c r="L83" s="209"/>
      <c r="M83" s="209"/>
      <c r="N83" s="209"/>
      <c r="O83" s="209"/>
      <c r="P83" s="214">
        <v>1</v>
      </c>
      <c r="Q83" s="209"/>
      <c r="R83" s="258" t="s">
        <v>30</v>
      </c>
      <c r="S83" s="18"/>
      <c r="T83" s="18"/>
      <c r="U83" s="17"/>
      <c r="V83" s="50"/>
      <c r="W83" s="1"/>
      <c r="X83" s="1"/>
      <c r="Y83" s="1"/>
      <c r="Z83" s="1"/>
      <c r="AA83" s="1"/>
      <c r="AB83" s="1"/>
      <c r="AC83" s="1"/>
      <c r="AD83" s="1"/>
      <c r="AE83" s="1"/>
      <c r="AF83" s="1"/>
      <c r="AG83" s="1"/>
      <c r="AH83" s="1"/>
    </row>
    <row r="84" spans="1:9214 9217:16146" ht="50.25" customHeight="1" x14ac:dyDescent="0.25">
      <c r="C84" s="313"/>
      <c r="D84" s="271"/>
      <c r="E84" s="313"/>
      <c r="F84" s="210"/>
      <c r="G84" s="210"/>
      <c r="H84" s="210"/>
      <c r="I84" s="210"/>
      <c r="J84" s="210"/>
      <c r="K84" s="210"/>
      <c r="L84" s="210"/>
      <c r="M84" s="210"/>
      <c r="N84" s="210"/>
      <c r="O84" s="210"/>
      <c r="P84" s="210"/>
      <c r="Q84" s="210"/>
      <c r="R84" s="245"/>
      <c r="S84" s="18"/>
      <c r="T84" s="18"/>
      <c r="U84" s="17"/>
      <c r="V84" s="50"/>
      <c r="W84" s="1"/>
      <c r="X84" s="1"/>
      <c r="Y84" s="1"/>
      <c r="Z84" s="1"/>
      <c r="AA84" s="1"/>
      <c r="AB84" s="1"/>
      <c r="AC84" s="1"/>
      <c r="AD84" s="1"/>
      <c r="AE84" s="1"/>
      <c r="AF84" s="1"/>
      <c r="AG84" s="1"/>
      <c r="AH84" s="1"/>
    </row>
    <row r="85" spans="1:9214 9217:16146" s="72" customFormat="1" ht="50.25" customHeight="1" x14ac:dyDescent="0.25">
      <c r="A85" s="68"/>
      <c r="B85" s="68"/>
      <c r="C85" s="239" t="s">
        <v>326</v>
      </c>
      <c r="D85" s="240"/>
      <c r="E85" s="241"/>
      <c r="F85" s="212">
        <f>+F79+F81+F83</f>
        <v>0</v>
      </c>
      <c r="G85" s="212">
        <f t="shared" ref="G85:Q85" si="6">+G79+G81+G83</f>
        <v>0</v>
      </c>
      <c r="H85" s="212">
        <f t="shared" si="6"/>
        <v>0</v>
      </c>
      <c r="I85" s="212">
        <f t="shared" si="6"/>
        <v>2</v>
      </c>
      <c r="J85" s="212">
        <f t="shared" si="6"/>
        <v>1</v>
      </c>
      <c r="K85" s="212">
        <f t="shared" si="6"/>
        <v>0</v>
      </c>
      <c r="L85" s="212">
        <f t="shared" si="6"/>
        <v>1</v>
      </c>
      <c r="M85" s="212">
        <f t="shared" si="6"/>
        <v>0</v>
      </c>
      <c r="N85" s="212">
        <f t="shared" si="6"/>
        <v>0</v>
      </c>
      <c r="O85" s="212">
        <f t="shared" si="6"/>
        <v>1</v>
      </c>
      <c r="P85" s="212">
        <f t="shared" si="6"/>
        <v>1</v>
      </c>
      <c r="Q85" s="212">
        <f t="shared" si="6"/>
        <v>0</v>
      </c>
      <c r="R85" s="20"/>
      <c r="S85" s="6"/>
      <c r="T85" s="6"/>
      <c r="U85" s="6"/>
      <c r="V85" s="54"/>
      <c r="W85" s="2"/>
      <c r="X85" s="2"/>
      <c r="Y85" s="2"/>
      <c r="Z85" s="2"/>
      <c r="AA85" s="2"/>
      <c r="AB85" s="2"/>
      <c r="AC85" s="2"/>
      <c r="AD85" s="2"/>
      <c r="AE85" s="2"/>
      <c r="AF85" s="2"/>
      <c r="AG85" s="2"/>
      <c r="AH85" s="2"/>
    </row>
    <row r="86" spans="1:9214 9217:16146" s="72" customFormat="1" ht="50.25" customHeight="1" x14ac:dyDescent="0.25">
      <c r="A86" s="68"/>
      <c r="B86" s="68"/>
      <c r="C86" s="239" t="s">
        <v>327</v>
      </c>
      <c r="D86" s="240"/>
      <c r="E86" s="241"/>
      <c r="F86" s="4">
        <f>+F80+F82+F84</f>
        <v>0</v>
      </c>
      <c r="G86" s="4">
        <f t="shared" ref="G86:Q86" si="7">+G80+G82+G84</f>
        <v>0</v>
      </c>
      <c r="H86" s="4">
        <f t="shared" si="7"/>
        <v>0</v>
      </c>
      <c r="I86" s="4">
        <f t="shared" si="7"/>
        <v>0</v>
      </c>
      <c r="J86" s="4">
        <f t="shared" si="7"/>
        <v>0</v>
      </c>
      <c r="K86" s="4">
        <f t="shared" si="7"/>
        <v>0</v>
      </c>
      <c r="L86" s="4">
        <f t="shared" si="7"/>
        <v>0</v>
      </c>
      <c r="M86" s="4">
        <f t="shared" si="7"/>
        <v>0</v>
      </c>
      <c r="N86" s="4">
        <f t="shared" si="7"/>
        <v>0</v>
      </c>
      <c r="O86" s="4">
        <f t="shared" si="7"/>
        <v>0</v>
      </c>
      <c r="P86" s="4">
        <f t="shared" si="7"/>
        <v>0</v>
      </c>
      <c r="Q86" s="4">
        <f t="shared" si="7"/>
        <v>0</v>
      </c>
      <c r="R86" s="15"/>
      <c r="S86" s="6"/>
      <c r="T86" s="6"/>
      <c r="U86" s="6"/>
      <c r="V86" s="54"/>
      <c r="W86" s="2"/>
      <c r="X86" s="2"/>
      <c r="Y86" s="2"/>
      <c r="Z86" s="2"/>
      <c r="AA86" s="2"/>
      <c r="AB86" s="2"/>
      <c r="AC86" s="2"/>
      <c r="AD86" s="2"/>
      <c r="AE86" s="2"/>
      <c r="AF86" s="2"/>
      <c r="AG86" s="2"/>
      <c r="AH86" s="2"/>
    </row>
    <row r="87" spans="1:9214 9217:16146" ht="50.25" customHeight="1" x14ac:dyDescent="0.25">
      <c r="C87" s="263" t="s">
        <v>76</v>
      </c>
      <c r="D87" s="263"/>
      <c r="E87" s="263"/>
      <c r="F87" s="200"/>
      <c r="G87" s="200"/>
      <c r="H87" s="200"/>
      <c r="I87" s="200"/>
      <c r="J87" s="200"/>
      <c r="K87" s="200"/>
      <c r="L87" s="200"/>
      <c r="M87" s="200"/>
      <c r="N87" s="200"/>
      <c r="O87" s="200"/>
      <c r="P87" s="200"/>
      <c r="Q87" s="200"/>
      <c r="R87" s="200"/>
      <c r="S87" s="200"/>
      <c r="T87" s="200"/>
      <c r="U87" s="200"/>
      <c r="V87" s="201"/>
      <c r="W87" s="1"/>
      <c r="X87" s="1"/>
      <c r="Y87" s="1"/>
      <c r="Z87" s="1"/>
      <c r="AA87" s="1"/>
      <c r="AB87" s="1"/>
      <c r="AC87" s="1"/>
      <c r="AD87" s="1"/>
      <c r="AE87" s="1"/>
      <c r="AF87" s="1"/>
      <c r="AG87" s="1"/>
      <c r="AH87" s="1"/>
    </row>
    <row r="88" spans="1:9214 9217:16146" ht="50.25" customHeight="1" x14ac:dyDescent="0.25">
      <c r="C88" s="367"/>
      <c r="D88" s="321" t="s">
        <v>77</v>
      </c>
      <c r="E88" s="254" t="s">
        <v>78</v>
      </c>
      <c r="F88" s="28"/>
      <c r="G88" s="28"/>
      <c r="H88" s="28"/>
      <c r="I88" s="132">
        <v>1</v>
      </c>
      <c r="J88" s="28"/>
      <c r="K88" s="28"/>
      <c r="L88" s="28"/>
      <c r="M88" s="28"/>
      <c r="N88" s="28"/>
      <c r="O88" s="28"/>
      <c r="P88" s="28"/>
      <c r="Q88" s="28"/>
      <c r="R88" s="320" t="s">
        <v>30</v>
      </c>
      <c r="S88" s="247"/>
      <c r="T88" s="247"/>
      <c r="U88" s="276"/>
      <c r="V88" s="317"/>
    </row>
    <row r="89" spans="1:9214 9217:16146" ht="50.25" customHeight="1" x14ac:dyDescent="0.25">
      <c r="C89" s="368"/>
      <c r="D89" s="322"/>
      <c r="E89" s="254"/>
      <c r="F89" s="192"/>
      <c r="G89" s="192"/>
      <c r="H89" s="192"/>
      <c r="I89" s="192"/>
      <c r="J89" s="192"/>
      <c r="K89" s="192"/>
      <c r="L89" s="192"/>
      <c r="M89" s="192"/>
      <c r="N89" s="192"/>
      <c r="O89" s="192"/>
      <c r="P89" s="192"/>
      <c r="Q89" s="192"/>
      <c r="R89" s="320"/>
      <c r="S89" s="247"/>
      <c r="T89" s="247"/>
      <c r="U89" s="276"/>
      <c r="V89" s="317"/>
    </row>
    <row r="90" spans="1:9214 9217:16146" ht="50.25" customHeight="1" x14ac:dyDescent="0.25">
      <c r="C90" s="368"/>
      <c r="D90" s="318" t="s">
        <v>79</v>
      </c>
      <c r="E90" s="309" t="s">
        <v>80</v>
      </c>
      <c r="F90" s="28"/>
      <c r="G90" s="28"/>
      <c r="H90" s="28"/>
      <c r="I90" s="28"/>
      <c r="J90" s="28"/>
      <c r="K90" s="28"/>
      <c r="L90" s="28"/>
      <c r="M90" s="28"/>
      <c r="N90" s="132">
        <v>1</v>
      </c>
      <c r="O90" s="28"/>
      <c r="P90" s="28"/>
      <c r="Q90" s="28"/>
      <c r="R90" s="25">
        <v>162</v>
      </c>
      <c r="S90" s="18"/>
      <c r="T90" s="18"/>
      <c r="U90" s="17"/>
      <c r="V90" s="50"/>
    </row>
    <row r="91" spans="1:9214 9217:16146" ht="50.25" customHeight="1" x14ac:dyDescent="0.25">
      <c r="C91" s="368"/>
      <c r="D91" s="319"/>
      <c r="E91" s="365"/>
      <c r="F91" s="192"/>
      <c r="G91" s="192"/>
      <c r="H91" s="192"/>
      <c r="I91" s="192"/>
      <c r="J91" s="192"/>
      <c r="K91" s="192"/>
      <c r="L91" s="192"/>
      <c r="M91" s="192"/>
      <c r="N91" s="192"/>
      <c r="O91" s="192"/>
      <c r="P91" s="192"/>
      <c r="Q91" s="192"/>
      <c r="R91" s="25"/>
      <c r="S91" s="18"/>
      <c r="T91" s="18"/>
      <c r="U91" s="17"/>
      <c r="V91" s="50"/>
    </row>
    <row r="92" spans="1:9214 9217:16146" ht="50.25" customHeight="1" x14ac:dyDescent="0.25">
      <c r="C92" s="368"/>
      <c r="D92" s="318" t="s">
        <v>333</v>
      </c>
      <c r="E92" s="365"/>
      <c r="F92" s="28"/>
      <c r="G92" s="28"/>
      <c r="H92" s="132">
        <v>1</v>
      </c>
      <c r="I92" s="28"/>
      <c r="J92" s="28"/>
      <c r="K92" s="28"/>
      <c r="L92" s="28"/>
      <c r="M92" s="28"/>
      <c r="N92" s="28"/>
      <c r="O92" s="28"/>
      <c r="P92" s="28"/>
      <c r="Q92" s="132">
        <v>1</v>
      </c>
      <c r="R92" s="91">
        <v>20</v>
      </c>
      <c r="S92" s="296" t="s">
        <v>391</v>
      </c>
      <c r="T92" s="18"/>
      <c r="U92" s="17"/>
      <c r="V92" s="50"/>
    </row>
    <row r="93" spans="1:9214 9217:16146" ht="50.25" customHeight="1" x14ac:dyDescent="0.25">
      <c r="C93" s="369"/>
      <c r="D93" s="319"/>
      <c r="E93" s="310"/>
      <c r="F93" s="192"/>
      <c r="G93" s="192"/>
      <c r="H93" s="210"/>
      <c r="I93" s="192"/>
      <c r="J93" s="192"/>
      <c r="K93" s="192"/>
      <c r="L93" s="192"/>
      <c r="M93" s="192"/>
      <c r="N93" s="192"/>
      <c r="O93" s="192"/>
      <c r="P93" s="192"/>
      <c r="Q93" s="192"/>
      <c r="R93" s="91"/>
      <c r="S93" s="238"/>
      <c r="T93" s="18"/>
      <c r="U93" s="17"/>
      <c r="V93" s="50"/>
    </row>
    <row r="94" spans="1:9214 9217:16146" s="72" customFormat="1" ht="50.25" customHeight="1" x14ac:dyDescent="0.25">
      <c r="A94" s="68"/>
      <c r="B94" s="68"/>
      <c r="C94" s="366" t="s">
        <v>326</v>
      </c>
      <c r="D94" s="240"/>
      <c r="E94" s="241"/>
      <c r="F94" s="4">
        <f>+F88+F90+F92</f>
        <v>0</v>
      </c>
      <c r="G94" s="4">
        <f t="shared" ref="G94:Q94" si="8">+G88+G90+G92</f>
        <v>0</v>
      </c>
      <c r="H94" s="4">
        <f t="shared" si="8"/>
        <v>1</v>
      </c>
      <c r="I94" s="4">
        <f t="shared" si="8"/>
        <v>1</v>
      </c>
      <c r="J94" s="4">
        <f t="shared" si="8"/>
        <v>0</v>
      </c>
      <c r="K94" s="4">
        <f t="shared" si="8"/>
        <v>0</v>
      </c>
      <c r="L94" s="4">
        <f t="shared" si="8"/>
        <v>0</v>
      </c>
      <c r="M94" s="4">
        <f t="shared" si="8"/>
        <v>0</v>
      </c>
      <c r="N94" s="4">
        <f t="shared" si="8"/>
        <v>1</v>
      </c>
      <c r="O94" s="4">
        <f t="shared" si="8"/>
        <v>0</v>
      </c>
      <c r="P94" s="4">
        <f t="shared" si="8"/>
        <v>0</v>
      </c>
      <c r="Q94" s="4">
        <f t="shared" si="8"/>
        <v>1</v>
      </c>
      <c r="R94" s="20"/>
      <c r="S94" s="6"/>
      <c r="T94" s="6"/>
      <c r="U94" s="6"/>
      <c r="V94" s="54"/>
      <c r="W94" s="2"/>
      <c r="X94" s="2"/>
      <c r="Y94" s="2"/>
      <c r="Z94" s="2"/>
      <c r="AA94" s="2"/>
      <c r="AB94" s="2"/>
      <c r="AC94" s="2"/>
      <c r="AD94" s="2"/>
      <c r="AE94" s="2"/>
      <c r="AF94" s="2"/>
      <c r="AG94" s="2"/>
      <c r="AH94" s="2"/>
    </row>
    <row r="95" spans="1:9214 9217:16146" s="72" customFormat="1" ht="50.25" customHeight="1" x14ac:dyDescent="0.25">
      <c r="A95" s="68"/>
      <c r="B95" s="68"/>
      <c r="C95" s="239" t="s">
        <v>327</v>
      </c>
      <c r="D95" s="240"/>
      <c r="E95" s="241"/>
      <c r="F95" s="4">
        <f>+F89+F91+F93</f>
        <v>0</v>
      </c>
      <c r="G95" s="4">
        <f t="shared" ref="G95:Q95" si="9">+G89+G91+G93</f>
        <v>0</v>
      </c>
      <c r="H95" s="4">
        <f t="shared" si="9"/>
        <v>0</v>
      </c>
      <c r="I95" s="4">
        <f t="shared" si="9"/>
        <v>0</v>
      </c>
      <c r="J95" s="4">
        <f t="shared" si="9"/>
        <v>0</v>
      </c>
      <c r="K95" s="4">
        <f t="shared" si="9"/>
        <v>0</v>
      </c>
      <c r="L95" s="4">
        <f t="shared" si="9"/>
        <v>0</v>
      </c>
      <c r="M95" s="4">
        <f t="shared" si="9"/>
        <v>0</v>
      </c>
      <c r="N95" s="4">
        <f t="shared" si="9"/>
        <v>0</v>
      </c>
      <c r="O95" s="4">
        <f t="shared" si="9"/>
        <v>0</v>
      </c>
      <c r="P95" s="4">
        <f t="shared" si="9"/>
        <v>0</v>
      </c>
      <c r="Q95" s="4">
        <f t="shared" si="9"/>
        <v>0</v>
      </c>
      <c r="R95" s="15"/>
      <c r="S95" s="6"/>
      <c r="T95" s="6"/>
      <c r="U95" s="6"/>
      <c r="V95" s="54"/>
      <c r="W95" s="2"/>
      <c r="X95" s="2"/>
      <c r="Y95" s="2"/>
      <c r="Z95" s="2"/>
      <c r="AA95" s="2"/>
      <c r="AB95" s="2"/>
      <c r="AC95" s="2"/>
      <c r="AD95" s="2"/>
      <c r="AE95" s="2"/>
      <c r="AF95" s="2"/>
      <c r="AG95" s="2"/>
      <c r="AH95" s="2"/>
    </row>
    <row r="96" spans="1:9214 9217:16146" ht="50.25" customHeight="1" x14ac:dyDescent="0.25">
      <c r="C96" s="263" t="s">
        <v>81</v>
      </c>
      <c r="D96" s="263"/>
      <c r="E96" s="263"/>
      <c r="F96" s="211"/>
      <c r="G96" s="200"/>
      <c r="H96" s="200"/>
      <c r="I96" s="200"/>
      <c r="J96" s="200"/>
      <c r="K96" s="200"/>
      <c r="L96" s="200"/>
      <c r="M96" s="200"/>
      <c r="N96" s="200"/>
      <c r="O96" s="200"/>
      <c r="P96" s="200"/>
      <c r="Q96" s="200"/>
      <c r="R96" s="200"/>
      <c r="S96" s="200"/>
      <c r="T96" s="200"/>
      <c r="U96" s="200"/>
      <c r="V96" s="201"/>
      <c r="W96" s="1"/>
      <c r="X96" s="1"/>
      <c r="Y96" s="1"/>
      <c r="Z96" s="1"/>
      <c r="AA96" s="1"/>
      <c r="AB96" s="1"/>
      <c r="AC96" s="1"/>
      <c r="AD96" s="1"/>
      <c r="AE96" s="1"/>
      <c r="AF96" s="1"/>
      <c r="AG96" s="1"/>
      <c r="AH96" s="1"/>
      <c r="AK96" s="202"/>
      <c r="AL96" s="199"/>
      <c r="AM96" s="200"/>
      <c r="AN96" s="200"/>
      <c r="AO96" s="200"/>
      <c r="AP96" s="200"/>
      <c r="AQ96" s="200"/>
      <c r="AR96" s="200"/>
      <c r="AS96" s="200"/>
      <c r="AT96" s="200"/>
      <c r="AU96" s="200"/>
      <c r="AV96" s="200"/>
      <c r="AW96" s="200"/>
      <c r="AX96" s="200"/>
      <c r="AY96" s="200"/>
      <c r="AZ96" s="200"/>
      <c r="BA96" s="200"/>
      <c r="BB96" s="200"/>
      <c r="BC96" s="200"/>
      <c r="BD96" s="201"/>
      <c r="BE96" s="1"/>
      <c r="BF96" s="1"/>
      <c r="BG96" s="1"/>
      <c r="BH96" s="1"/>
      <c r="BI96" s="1"/>
      <c r="BJ96" s="1"/>
      <c r="BK96" s="1"/>
      <c r="BL96" s="1"/>
      <c r="BM96" s="1"/>
      <c r="BN96" s="1"/>
      <c r="BO96" s="1"/>
      <c r="BP96" s="1"/>
      <c r="BS96" s="202"/>
      <c r="BT96" s="199"/>
      <c r="BU96" s="200"/>
      <c r="BV96" s="200"/>
      <c r="BW96" s="200"/>
      <c r="BX96" s="200"/>
      <c r="BY96" s="200"/>
      <c r="BZ96" s="200"/>
      <c r="CA96" s="200"/>
      <c r="CB96" s="200"/>
      <c r="CC96" s="200"/>
      <c r="CD96" s="200"/>
      <c r="CE96" s="200"/>
      <c r="CF96" s="200"/>
      <c r="CG96" s="200"/>
      <c r="CH96" s="200"/>
      <c r="CI96" s="200"/>
      <c r="CJ96" s="200"/>
      <c r="CK96" s="200"/>
      <c r="CL96" s="201"/>
      <c r="CM96" s="1"/>
      <c r="CN96" s="1"/>
      <c r="CO96" s="1"/>
      <c r="CP96" s="1"/>
      <c r="CQ96" s="1"/>
      <c r="CR96" s="1"/>
      <c r="CS96" s="1"/>
      <c r="CT96" s="1"/>
      <c r="CU96" s="1"/>
      <c r="CV96" s="1"/>
      <c r="CW96" s="1"/>
      <c r="CX96" s="1"/>
      <c r="DA96" s="202"/>
      <c r="DB96" s="199"/>
      <c r="DC96" s="200"/>
      <c r="DD96" s="200"/>
      <c r="DE96" s="200"/>
      <c r="DF96" s="200"/>
      <c r="DG96" s="200"/>
      <c r="DH96" s="200"/>
      <c r="DI96" s="200"/>
      <c r="DJ96" s="200"/>
      <c r="DK96" s="200"/>
      <c r="DL96" s="200"/>
      <c r="DM96" s="200"/>
      <c r="DN96" s="200"/>
      <c r="DO96" s="200"/>
      <c r="DP96" s="200"/>
      <c r="DQ96" s="200"/>
      <c r="DR96" s="200"/>
      <c r="DS96" s="200"/>
      <c r="DT96" s="201"/>
      <c r="DU96" s="1"/>
      <c r="DV96" s="1"/>
      <c r="DW96" s="1"/>
      <c r="DX96" s="1"/>
      <c r="DY96" s="1"/>
      <c r="DZ96" s="1"/>
      <c r="EA96" s="1"/>
      <c r="EB96" s="1"/>
      <c r="EC96" s="1"/>
      <c r="ED96" s="1"/>
      <c r="EE96" s="1"/>
      <c r="EF96" s="1"/>
      <c r="EI96" s="202"/>
      <c r="EJ96" s="199"/>
      <c r="EK96" s="200"/>
      <c r="EL96" s="200"/>
      <c r="EM96" s="200"/>
      <c r="EN96" s="200"/>
      <c r="EO96" s="200"/>
      <c r="EP96" s="200"/>
      <c r="EQ96" s="200"/>
      <c r="ER96" s="200"/>
      <c r="ES96" s="200"/>
      <c r="ET96" s="200"/>
      <c r="EU96" s="200"/>
      <c r="EV96" s="200"/>
      <c r="EW96" s="200"/>
      <c r="EX96" s="200"/>
      <c r="EY96" s="200"/>
      <c r="EZ96" s="200"/>
      <c r="FA96" s="200"/>
      <c r="FB96" s="201"/>
      <c r="FC96" s="1"/>
      <c r="FD96" s="1"/>
      <c r="FE96" s="1"/>
      <c r="FF96" s="1"/>
      <c r="FG96" s="1"/>
      <c r="FH96" s="1"/>
      <c r="FI96" s="1"/>
      <c r="FJ96" s="1"/>
      <c r="FK96" s="1"/>
      <c r="FL96" s="1"/>
      <c r="FM96" s="1"/>
      <c r="FN96" s="1"/>
      <c r="FQ96" s="202"/>
      <c r="FR96" s="199"/>
      <c r="FS96" s="200"/>
      <c r="FT96" s="200"/>
      <c r="FU96" s="200"/>
      <c r="FV96" s="200"/>
      <c r="FW96" s="200"/>
      <c r="FX96" s="200"/>
      <c r="FY96" s="200"/>
      <c r="FZ96" s="200"/>
      <c r="GA96" s="200"/>
      <c r="GB96" s="200"/>
      <c r="GC96" s="200"/>
      <c r="GD96" s="200"/>
      <c r="GE96" s="200"/>
      <c r="GF96" s="200"/>
      <c r="GG96" s="200"/>
      <c r="GH96" s="200"/>
      <c r="GI96" s="200"/>
      <c r="GJ96" s="201"/>
      <c r="GK96" s="1"/>
      <c r="GL96" s="1"/>
      <c r="GM96" s="1"/>
      <c r="GN96" s="1"/>
      <c r="GO96" s="1"/>
      <c r="GP96" s="1"/>
      <c r="GQ96" s="1"/>
      <c r="GR96" s="1"/>
      <c r="GS96" s="1"/>
      <c r="GT96" s="1"/>
      <c r="GU96" s="1"/>
      <c r="GV96" s="1"/>
      <c r="GY96" s="202"/>
      <c r="GZ96" s="199"/>
      <c r="HA96" s="200"/>
      <c r="HB96" s="200"/>
      <c r="HC96" s="200"/>
      <c r="HD96" s="200"/>
      <c r="HE96" s="200"/>
      <c r="HF96" s="200"/>
      <c r="HG96" s="200"/>
      <c r="HH96" s="200"/>
      <c r="HI96" s="200"/>
      <c r="HJ96" s="200"/>
      <c r="HK96" s="200"/>
      <c r="HL96" s="200"/>
      <c r="HM96" s="200"/>
      <c r="HN96" s="200"/>
      <c r="HO96" s="200"/>
      <c r="HP96" s="200"/>
      <c r="HQ96" s="200"/>
      <c r="HR96" s="201"/>
      <c r="HS96" s="1"/>
      <c r="HT96" s="1"/>
      <c r="HU96" s="1"/>
      <c r="HV96" s="1"/>
      <c r="HW96" s="1"/>
      <c r="HX96" s="1"/>
      <c r="HY96" s="1"/>
      <c r="HZ96" s="1"/>
      <c r="IA96" s="1"/>
      <c r="IB96" s="1"/>
      <c r="IC96" s="1"/>
      <c r="ID96" s="1"/>
      <c r="IG96" s="202"/>
      <c r="IH96" s="199"/>
      <c r="II96" s="200"/>
      <c r="IJ96" s="200"/>
      <c r="IK96" s="200"/>
      <c r="IL96" s="200"/>
      <c r="IM96" s="200"/>
      <c r="IN96" s="200"/>
      <c r="IO96" s="200"/>
      <c r="IP96" s="200"/>
      <c r="IQ96" s="200"/>
      <c r="IR96" s="200"/>
      <c r="IS96" s="200"/>
      <c r="IT96" s="200"/>
      <c r="IU96" s="200"/>
      <c r="IV96" s="200"/>
      <c r="IW96" s="200"/>
      <c r="IX96" s="200"/>
      <c r="IY96" s="200"/>
      <c r="IZ96" s="201"/>
      <c r="JA96" s="1"/>
      <c r="JB96" s="1"/>
      <c r="JC96" s="1"/>
      <c r="JD96" s="1"/>
      <c r="JE96" s="1"/>
      <c r="JF96" s="1"/>
      <c r="JG96" s="1"/>
      <c r="JH96" s="1"/>
      <c r="JI96" s="1"/>
      <c r="JJ96" s="1"/>
      <c r="JK96" s="1"/>
      <c r="JL96" s="1"/>
      <c r="JO96" s="202"/>
      <c r="JP96" s="199"/>
      <c r="JQ96" s="200"/>
      <c r="JR96" s="200"/>
      <c r="JS96" s="200"/>
      <c r="JT96" s="200"/>
      <c r="JU96" s="200"/>
      <c r="JV96" s="200"/>
      <c r="JW96" s="200"/>
      <c r="JX96" s="200"/>
      <c r="JY96" s="200"/>
      <c r="JZ96" s="200"/>
      <c r="KA96" s="200"/>
      <c r="KB96" s="200"/>
      <c r="KC96" s="200"/>
      <c r="KD96" s="200"/>
      <c r="KE96" s="200"/>
      <c r="KF96" s="200"/>
      <c r="KG96" s="200"/>
      <c r="KH96" s="201"/>
      <c r="KI96" s="1"/>
      <c r="KJ96" s="1"/>
      <c r="KK96" s="1"/>
      <c r="KL96" s="1"/>
      <c r="KM96" s="1"/>
      <c r="KN96" s="1"/>
      <c r="KO96" s="1"/>
      <c r="KP96" s="1"/>
      <c r="KQ96" s="1"/>
      <c r="KR96" s="1"/>
      <c r="KS96" s="1"/>
      <c r="KT96" s="1"/>
      <c r="KW96" s="202"/>
      <c r="KX96" s="199"/>
      <c r="KY96" s="200"/>
      <c r="KZ96" s="200"/>
      <c r="LA96" s="200"/>
      <c r="LB96" s="200"/>
      <c r="LC96" s="200"/>
      <c r="LD96" s="200"/>
      <c r="LE96" s="200"/>
      <c r="LF96" s="200"/>
      <c r="LG96" s="200"/>
      <c r="LH96" s="200"/>
      <c r="LI96" s="200"/>
      <c r="LJ96" s="200"/>
      <c r="LK96" s="200"/>
      <c r="LL96" s="200"/>
      <c r="LM96" s="200"/>
      <c r="LN96" s="200"/>
      <c r="LO96" s="200"/>
      <c r="LP96" s="201"/>
      <c r="LQ96" s="1"/>
      <c r="LR96" s="1"/>
      <c r="LS96" s="1"/>
      <c r="LT96" s="1"/>
      <c r="LU96" s="1"/>
      <c r="LV96" s="1"/>
      <c r="LW96" s="1"/>
      <c r="LX96" s="1"/>
      <c r="LY96" s="1"/>
      <c r="LZ96" s="1"/>
      <c r="MA96" s="1"/>
      <c r="MB96" s="1"/>
      <c r="ME96" s="202"/>
      <c r="MF96" s="199"/>
      <c r="MG96" s="200"/>
      <c r="MH96" s="200"/>
      <c r="MI96" s="200"/>
      <c r="MJ96" s="200"/>
      <c r="MK96" s="200"/>
      <c r="ML96" s="200"/>
      <c r="MM96" s="200"/>
      <c r="MN96" s="200"/>
      <c r="MO96" s="200"/>
      <c r="MP96" s="200"/>
      <c r="MQ96" s="200"/>
      <c r="MR96" s="200"/>
      <c r="MS96" s="200"/>
      <c r="MT96" s="200"/>
      <c r="MU96" s="200"/>
      <c r="MV96" s="200"/>
      <c r="MW96" s="200"/>
      <c r="MX96" s="201"/>
      <c r="MY96" s="1"/>
      <c r="MZ96" s="1"/>
      <c r="NA96" s="1"/>
      <c r="NB96" s="1"/>
      <c r="NC96" s="1"/>
      <c r="ND96" s="1"/>
      <c r="NE96" s="1"/>
      <c r="NF96" s="1"/>
      <c r="NG96" s="1"/>
      <c r="NH96" s="1"/>
      <c r="NI96" s="1"/>
      <c r="NJ96" s="1"/>
      <c r="NM96" s="202"/>
      <c r="NN96" s="199"/>
      <c r="NO96" s="200"/>
      <c r="NP96" s="200"/>
      <c r="NQ96" s="200"/>
      <c r="NR96" s="200"/>
      <c r="NS96" s="200"/>
      <c r="NT96" s="200"/>
      <c r="NU96" s="200"/>
      <c r="NV96" s="200"/>
      <c r="NW96" s="200"/>
      <c r="NX96" s="200"/>
      <c r="NY96" s="200"/>
      <c r="NZ96" s="200"/>
      <c r="OA96" s="200"/>
      <c r="OB96" s="200"/>
      <c r="OC96" s="200"/>
      <c r="OD96" s="200"/>
      <c r="OE96" s="200"/>
      <c r="OF96" s="201"/>
      <c r="OG96" s="1"/>
      <c r="OH96" s="1"/>
      <c r="OI96" s="1"/>
      <c r="OJ96" s="1"/>
      <c r="OK96" s="1"/>
      <c r="OL96" s="1"/>
      <c r="OM96" s="1"/>
      <c r="ON96" s="1"/>
      <c r="OO96" s="1"/>
      <c r="OP96" s="1"/>
      <c r="OQ96" s="1"/>
      <c r="OR96" s="1"/>
      <c r="OU96" s="202"/>
      <c r="OV96" s="199"/>
      <c r="OW96" s="200"/>
      <c r="OX96" s="200"/>
      <c r="OY96" s="200"/>
      <c r="OZ96" s="200"/>
      <c r="PA96" s="200"/>
      <c r="PB96" s="200"/>
      <c r="PC96" s="200"/>
      <c r="PD96" s="200"/>
      <c r="PE96" s="200"/>
      <c r="PF96" s="200"/>
      <c r="PG96" s="200"/>
      <c r="PH96" s="200"/>
      <c r="PI96" s="200"/>
      <c r="PJ96" s="200"/>
      <c r="PK96" s="200"/>
      <c r="PL96" s="200"/>
      <c r="PM96" s="200"/>
      <c r="PN96" s="201"/>
      <c r="PO96" s="1"/>
      <c r="PP96" s="1"/>
      <c r="PQ96" s="1"/>
      <c r="PR96" s="1"/>
      <c r="PS96" s="1"/>
      <c r="PT96" s="1"/>
      <c r="PU96" s="1"/>
      <c r="PV96" s="1"/>
      <c r="PW96" s="1"/>
      <c r="PX96" s="1"/>
      <c r="PY96" s="1"/>
      <c r="PZ96" s="1"/>
      <c r="QC96" s="202"/>
      <c r="QD96" s="199"/>
      <c r="QE96" s="200"/>
      <c r="QF96" s="200"/>
      <c r="QG96" s="200"/>
      <c r="QH96" s="200"/>
      <c r="QI96" s="200"/>
      <c r="QJ96" s="200"/>
      <c r="QK96" s="200"/>
      <c r="QL96" s="200"/>
      <c r="QM96" s="200"/>
      <c r="QN96" s="200"/>
      <c r="QO96" s="200"/>
      <c r="QP96" s="200"/>
      <c r="QQ96" s="200"/>
      <c r="QR96" s="200"/>
      <c r="QS96" s="200"/>
      <c r="QT96" s="200"/>
      <c r="QU96" s="200"/>
      <c r="QV96" s="201"/>
      <c r="QW96" s="1"/>
      <c r="QX96" s="1"/>
      <c r="QY96" s="1"/>
      <c r="QZ96" s="1"/>
      <c r="RA96" s="1"/>
      <c r="RB96" s="1"/>
      <c r="RC96" s="1"/>
      <c r="RD96" s="1"/>
      <c r="RE96" s="1"/>
      <c r="RF96" s="1"/>
      <c r="RG96" s="1"/>
      <c r="RH96" s="1"/>
      <c r="RK96" s="202"/>
      <c r="RL96" s="199"/>
      <c r="RM96" s="200"/>
      <c r="RN96" s="200"/>
      <c r="RO96" s="200"/>
      <c r="RP96" s="200"/>
      <c r="RQ96" s="200"/>
      <c r="RR96" s="200"/>
      <c r="RS96" s="200"/>
      <c r="RT96" s="200"/>
      <c r="RU96" s="200"/>
      <c r="RV96" s="200"/>
      <c r="RW96" s="200"/>
      <c r="RX96" s="200"/>
      <c r="RY96" s="200"/>
      <c r="RZ96" s="200"/>
      <c r="SA96" s="200"/>
      <c r="SB96" s="200"/>
      <c r="SC96" s="200"/>
      <c r="SD96" s="201"/>
      <c r="SE96" s="1"/>
      <c r="SF96" s="1"/>
      <c r="SG96" s="1"/>
      <c r="SH96" s="1"/>
      <c r="SI96" s="1"/>
      <c r="SJ96" s="1"/>
      <c r="SK96" s="1"/>
      <c r="SL96" s="1"/>
      <c r="SM96" s="1"/>
      <c r="SN96" s="1"/>
      <c r="SO96" s="1"/>
      <c r="SP96" s="1"/>
      <c r="SS96" s="202"/>
      <c r="ST96" s="199"/>
      <c r="SU96" s="200"/>
      <c r="SV96" s="200"/>
      <c r="SW96" s="200"/>
      <c r="SX96" s="200"/>
      <c r="SY96" s="200"/>
      <c r="SZ96" s="200"/>
      <c r="TA96" s="200"/>
      <c r="TB96" s="200"/>
      <c r="TC96" s="200"/>
      <c r="TD96" s="200"/>
      <c r="TE96" s="200"/>
      <c r="TF96" s="200"/>
      <c r="TG96" s="200"/>
      <c r="TH96" s="200"/>
      <c r="TI96" s="200"/>
      <c r="TJ96" s="200"/>
      <c r="TK96" s="200"/>
      <c r="TL96" s="201"/>
      <c r="TM96" s="1"/>
      <c r="TN96" s="1"/>
      <c r="TO96" s="1"/>
      <c r="TP96" s="1"/>
      <c r="TQ96" s="1"/>
      <c r="TR96" s="1"/>
      <c r="TS96" s="1"/>
      <c r="TT96" s="1"/>
      <c r="TU96" s="1"/>
      <c r="TV96" s="1"/>
      <c r="TW96" s="1"/>
      <c r="TX96" s="1"/>
      <c r="UA96" s="202"/>
      <c r="UB96" s="199"/>
      <c r="UC96" s="200"/>
      <c r="UD96" s="200"/>
      <c r="UE96" s="200"/>
      <c r="UF96" s="200"/>
      <c r="UG96" s="200"/>
      <c r="UH96" s="200"/>
      <c r="UI96" s="200"/>
      <c r="UJ96" s="200"/>
      <c r="UK96" s="200"/>
      <c r="UL96" s="200"/>
      <c r="UM96" s="200"/>
      <c r="UN96" s="200"/>
      <c r="UO96" s="200"/>
      <c r="UP96" s="200"/>
      <c r="UQ96" s="200"/>
      <c r="UR96" s="200"/>
      <c r="US96" s="200"/>
      <c r="UT96" s="201"/>
      <c r="UU96" s="1"/>
      <c r="UV96" s="1"/>
      <c r="UW96" s="1"/>
      <c r="UX96" s="1"/>
      <c r="UY96" s="1"/>
      <c r="UZ96" s="1"/>
      <c r="VA96" s="1"/>
      <c r="VB96" s="1"/>
      <c r="VC96" s="1"/>
      <c r="VD96" s="1"/>
      <c r="VE96" s="1"/>
      <c r="VF96" s="1"/>
      <c r="VI96" s="202"/>
      <c r="VJ96" s="199"/>
      <c r="VK96" s="200"/>
      <c r="VL96" s="200"/>
      <c r="VM96" s="200"/>
      <c r="VN96" s="200"/>
      <c r="VO96" s="200"/>
      <c r="VP96" s="200"/>
      <c r="VQ96" s="200"/>
      <c r="VR96" s="200"/>
      <c r="VS96" s="200"/>
      <c r="VT96" s="200"/>
      <c r="VU96" s="200"/>
      <c r="VV96" s="200"/>
      <c r="VW96" s="200"/>
      <c r="VX96" s="200"/>
      <c r="VY96" s="200"/>
      <c r="VZ96" s="200"/>
      <c r="WA96" s="200"/>
      <c r="WB96" s="201"/>
      <c r="WC96" s="1"/>
      <c r="WD96" s="1"/>
      <c r="WE96" s="1"/>
      <c r="WF96" s="1"/>
      <c r="WG96" s="1"/>
      <c r="WH96" s="1"/>
      <c r="WI96" s="1"/>
      <c r="WJ96" s="1"/>
      <c r="WK96" s="1"/>
      <c r="WL96" s="1"/>
      <c r="WM96" s="1"/>
      <c r="WN96" s="1"/>
      <c r="WQ96" s="202"/>
      <c r="WR96" s="199"/>
      <c r="WS96" s="200"/>
      <c r="WT96" s="200"/>
      <c r="WU96" s="200"/>
      <c r="WV96" s="200"/>
      <c r="WW96" s="200"/>
      <c r="WX96" s="200"/>
      <c r="WY96" s="200"/>
      <c r="WZ96" s="200"/>
      <c r="XA96" s="200"/>
      <c r="XB96" s="200"/>
      <c r="XC96" s="200"/>
      <c r="XD96" s="200"/>
      <c r="XE96" s="200"/>
      <c r="XF96" s="200"/>
      <c r="XG96" s="200"/>
      <c r="XH96" s="200"/>
      <c r="XI96" s="200"/>
      <c r="XJ96" s="201"/>
      <c r="XK96" s="1"/>
      <c r="XL96" s="1"/>
      <c r="XM96" s="1"/>
      <c r="XN96" s="1"/>
      <c r="XO96" s="1"/>
      <c r="XP96" s="1"/>
      <c r="XQ96" s="1"/>
      <c r="XR96" s="1"/>
      <c r="XS96" s="1"/>
      <c r="XT96" s="1"/>
      <c r="XU96" s="1"/>
      <c r="XV96" s="1"/>
      <c r="XY96" s="202"/>
      <c r="XZ96" s="199"/>
      <c r="YA96" s="200"/>
      <c r="YB96" s="200"/>
      <c r="YC96" s="200"/>
      <c r="YD96" s="200"/>
      <c r="YE96" s="200"/>
      <c r="YF96" s="200"/>
      <c r="YG96" s="200"/>
      <c r="YH96" s="200"/>
      <c r="YI96" s="200"/>
      <c r="YJ96" s="200"/>
      <c r="YK96" s="200"/>
      <c r="YL96" s="200"/>
      <c r="YM96" s="200"/>
      <c r="YN96" s="200"/>
      <c r="YO96" s="200"/>
      <c r="YP96" s="200"/>
      <c r="YQ96" s="200"/>
      <c r="YR96" s="201"/>
      <c r="YS96" s="1"/>
      <c r="YT96" s="1"/>
      <c r="YU96" s="1"/>
      <c r="YV96" s="1"/>
      <c r="YW96" s="1"/>
      <c r="YX96" s="1"/>
      <c r="YY96" s="1"/>
      <c r="YZ96" s="1"/>
      <c r="ZA96" s="1"/>
      <c r="ZB96" s="1"/>
      <c r="ZC96" s="1"/>
      <c r="ZD96" s="1"/>
      <c r="ZG96" s="202"/>
      <c r="ZH96" s="199"/>
      <c r="ZI96" s="200"/>
      <c r="ZJ96" s="200"/>
      <c r="ZK96" s="200"/>
      <c r="ZL96" s="200"/>
      <c r="ZM96" s="200"/>
      <c r="ZN96" s="200"/>
      <c r="ZO96" s="200"/>
      <c r="ZP96" s="200"/>
      <c r="ZQ96" s="200"/>
      <c r="ZR96" s="200"/>
      <c r="ZS96" s="200"/>
      <c r="ZT96" s="200"/>
      <c r="ZU96" s="200"/>
      <c r="ZV96" s="200"/>
      <c r="ZW96" s="200"/>
      <c r="ZX96" s="200"/>
      <c r="ZY96" s="200"/>
      <c r="ZZ96" s="201"/>
      <c r="AAA96" s="1"/>
      <c r="AAB96" s="1"/>
      <c r="AAC96" s="1"/>
      <c r="AAD96" s="1"/>
      <c r="AAE96" s="1"/>
      <c r="AAF96" s="1"/>
      <c r="AAG96" s="1"/>
      <c r="AAH96" s="1"/>
      <c r="AAI96" s="1"/>
      <c r="AAJ96" s="1"/>
      <c r="AAK96" s="1"/>
      <c r="AAL96" s="1"/>
      <c r="AAO96" s="202"/>
      <c r="AAP96" s="199"/>
      <c r="AAQ96" s="200"/>
      <c r="AAR96" s="200"/>
      <c r="AAS96" s="200"/>
      <c r="AAT96" s="200"/>
      <c r="AAU96" s="200"/>
      <c r="AAV96" s="200"/>
      <c r="AAW96" s="200"/>
      <c r="AAX96" s="200"/>
      <c r="AAY96" s="200"/>
      <c r="AAZ96" s="200"/>
      <c r="ABA96" s="200"/>
      <c r="ABB96" s="200"/>
      <c r="ABC96" s="200"/>
      <c r="ABD96" s="200"/>
      <c r="ABE96" s="200"/>
      <c r="ABF96" s="200"/>
      <c r="ABG96" s="200"/>
      <c r="ABH96" s="201"/>
      <c r="ABI96" s="1"/>
      <c r="ABJ96" s="1"/>
      <c r="ABK96" s="1"/>
      <c r="ABL96" s="1"/>
      <c r="ABM96" s="1"/>
      <c r="ABN96" s="1"/>
      <c r="ABO96" s="1"/>
      <c r="ABP96" s="1"/>
      <c r="ABQ96" s="1"/>
      <c r="ABR96" s="1"/>
      <c r="ABS96" s="1"/>
      <c r="ABT96" s="1"/>
      <c r="ABW96" s="202"/>
      <c r="ABX96" s="199"/>
      <c r="ABY96" s="200"/>
      <c r="ABZ96" s="200"/>
      <c r="ACA96" s="200"/>
      <c r="ACB96" s="200"/>
      <c r="ACC96" s="200"/>
      <c r="ACD96" s="200"/>
      <c r="ACE96" s="200"/>
      <c r="ACF96" s="200"/>
      <c r="ACG96" s="200"/>
      <c r="ACH96" s="200"/>
      <c r="ACI96" s="200"/>
      <c r="ACJ96" s="200"/>
      <c r="ACK96" s="200"/>
      <c r="ACL96" s="200"/>
      <c r="ACM96" s="200"/>
      <c r="ACN96" s="200"/>
      <c r="ACO96" s="200"/>
      <c r="ACP96" s="201"/>
      <c r="ACQ96" s="1"/>
      <c r="ACR96" s="1"/>
      <c r="ACS96" s="1"/>
      <c r="ACT96" s="1"/>
      <c r="ACU96" s="1"/>
      <c r="ACV96" s="1"/>
      <c r="ACW96" s="1"/>
      <c r="ACX96" s="1"/>
      <c r="ACY96" s="1"/>
      <c r="ACZ96" s="1"/>
      <c r="ADA96" s="1"/>
      <c r="ADB96" s="1"/>
      <c r="ADE96" s="202"/>
      <c r="ADF96" s="199"/>
      <c r="ADG96" s="200"/>
      <c r="ADH96" s="200"/>
      <c r="ADI96" s="200"/>
      <c r="ADJ96" s="200"/>
      <c r="ADK96" s="200"/>
      <c r="ADL96" s="200"/>
      <c r="ADM96" s="200"/>
      <c r="ADN96" s="200"/>
      <c r="ADO96" s="200"/>
      <c r="ADP96" s="200"/>
      <c r="ADQ96" s="200"/>
      <c r="ADR96" s="200"/>
      <c r="ADS96" s="200"/>
      <c r="ADT96" s="200"/>
      <c r="ADU96" s="200"/>
      <c r="ADV96" s="200"/>
      <c r="ADW96" s="200"/>
      <c r="ADX96" s="201"/>
      <c r="ADY96" s="1"/>
      <c r="ADZ96" s="1"/>
      <c r="AEA96" s="1"/>
      <c r="AEB96" s="1"/>
      <c r="AEC96" s="1"/>
      <c r="AED96" s="1"/>
      <c r="AEE96" s="1"/>
      <c r="AEF96" s="1"/>
      <c r="AEG96" s="1"/>
      <c r="AEH96" s="1"/>
      <c r="AEI96" s="1"/>
      <c r="AEJ96" s="1"/>
      <c r="AEM96" s="202"/>
      <c r="AEN96" s="199"/>
      <c r="AEO96" s="200"/>
      <c r="AEP96" s="200"/>
      <c r="AEQ96" s="200"/>
      <c r="AER96" s="200"/>
      <c r="AES96" s="200"/>
      <c r="AET96" s="200"/>
      <c r="AEU96" s="200"/>
      <c r="AEV96" s="200"/>
      <c r="AEW96" s="200"/>
      <c r="AEX96" s="200"/>
      <c r="AEY96" s="200"/>
      <c r="AEZ96" s="200"/>
      <c r="AFA96" s="200"/>
      <c r="AFB96" s="200"/>
      <c r="AFC96" s="200"/>
      <c r="AFD96" s="200"/>
      <c r="AFE96" s="200"/>
      <c r="AFF96" s="201"/>
      <c r="AFG96" s="1"/>
      <c r="AFH96" s="1"/>
      <c r="AFI96" s="1"/>
      <c r="AFJ96" s="1"/>
      <c r="AFK96" s="1"/>
      <c r="AFL96" s="1"/>
      <c r="AFM96" s="1"/>
      <c r="AFN96" s="1"/>
      <c r="AFO96" s="1"/>
      <c r="AFP96" s="1"/>
      <c r="AFQ96" s="1"/>
      <c r="AFR96" s="1"/>
      <c r="AFU96" s="202"/>
      <c r="AFV96" s="199"/>
      <c r="AFW96" s="200"/>
      <c r="AFX96" s="200"/>
      <c r="AFY96" s="200"/>
      <c r="AFZ96" s="200"/>
      <c r="AGA96" s="200"/>
      <c r="AGB96" s="200"/>
      <c r="AGC96" s="200"/>
      <c r="AGD96" s="200"/>
      <c r="AGE96" s="200"/>
      <c r="AGF96" s="200"/>
      <c r="AGG96" s="200"/>
      <c r="AGH96" s="200"/>
      <c r="AGI96" s="200"/>
      <c r="AGJ96" s="200"/>
      <c r="AGK96" s="200"/>
      <c r="AGL96" s="200"/>
      <c r="AGM96" s="200"/>
      <c r="AGN96" s="201"/>
      <c r="AGO96" s="1"/>
      <c r="AGP96" s="1"/>
      <c r="AGQ96" s="1"/>
      <c r="AGR96" s="1"/>
      <c r="AGS96" s="1"/>
      <c r="AGT96" s="1"/>
      <c r="AGU96" s="1"/>
      <c r="AGV96" s="1"/>
      <c r="AGW96" s="1"/>
      <c r="AGX96" s="1"/>
      <c r="AGY96" s="1"/>
      <c r="AGZ96" s="1"/>
      <c r="AHC96" s="202"/>
      <c r="AHD96" s="199"/>
      <c r="AHE96" s="200"/>
      <c r="AHF96" s="200"/>
      <c r="AHG96" s="200"/>
      <c r="AHH96" s="200"/>
      <c r="AHI96" s="200"/>
      <c r="AHJ96" s="200"/>
      <c r="AHK96" s="200"/>
      <c r="AHL96" s="200"/>
      <c r="AHM96" s="200"/>
      <c r="AHN96" s="200"/>
      <c r="AHO96" s="200"/>
      <c r="AHP96" s="200"/>
      <c r="AHQ96" s="200"/>
      <c r="AHR96" s="200"/>
      <c r="AHS96" s="200"/>
      <c r="AHT96" s="200"/>
      <c r="AHU96" s="200"/>
      <c r="AHV96" s="201"/>
      <c r="AHW96" s="1"/>
      <c r="AHX96" s="1"/>
      <c r="AHY96" s="1"/>
      <c r="AHZ96" s="1"/>
      <c r="AIA96" s="1"/>
      <c r="AIB96" s="1"/>
      <c r="AIC96" s="1"/>
      <c r="AID96" s="1"/>
      <c r="AIE96" s="1"/>
      <c r="AIF96" s="1"/>
      <c r="AIG96" s="1"/>
      <c r="AIH96" s="1"/>
      <c r="AIK96" s="202"/>
      <c r="AIL96" s="199"/>
      <c r="AIM96" s="200"/>
      <c r="AIN96" s="200"/>
      <c r="AIO96" s="200"/>
      <c r="AIP96" s="200"/>
      <c r="AIQ96" s="200"/>
      <c r="AIR96" s="200"/>
      <c r="AIS96" s="200"/>
      <c r="AIT96" s="200"/>
      <c r="AIU96" s="200"/>
      <c r="AIV96" s="200"/>
      <c r="AIW96" s="200"/>
      <c r="AIX96" s="200"/>
      <c r="AIY96" s="200"/>
      <c r="AIZ96" s="200"/>
      <c r="AJA96" s="200"/>
      <c r="AJB96" s="200"/>
      <c r="AJC96" s="200"/>
      <c r="AJD96" s="201"/>
      <c r="AJE96" s="1"/>
      <c r="AJF96" s="1"/>
      <c r="AJG96" s="1"/>
      <c r="AJH96" s="1"/>
      <c r="AJI96" s="1"/>
      <c r="AJJ96" s="1"/>
      <c r="AJK96" s="1"/>
      <c r="AJL96" s="1"/>
      <c r="AJM96" s="1"/>
      <c r="AJN96" s="1"/>
      <c r="AJO96" s="1"/>
      <c r="AJP96" s="1"/>
      <c r="AJS96" s="202"/>
      <c r="AJT96" s="199"/>
      <c r="AJU96" s="200"/>
      <c r="AJV96" s="200"/>
      <c r="AJW96" s="200"/>
      <c r="AJX96" s="200"/>
      <c r="AJY96" s="200"/>
      <c r="AJZ96" s="200"/>
      <c r="AKA96" s="200"/>
      <c r="AKB96" s="200"/>
      <c r="AKC96" s="200"/>
      <c r="AKD96" s="200"/>
      <c r="AKE96" s="200"/>
      <c r="AKF96" s="200"/>
      <c r="AKG96" s="200"/>
      <c r="AKH96" s="200"/>
      <c r="AKI96" s="200"/>
      <c r="AKJ96" s="200"/>
      <c r="AKK96" s="200"/>
      <c r="AKL96" s="201"/>
      <c r="AKM96" s="1"/>
      <c r="AKN96" s="1"/>
      <c r="AKO96" s="1"/>
      <c r="AKP96" s="1"/>
      <c r="AKQ96" s="1"/>
      <c r="AKR96" s="1"/>
      <c r="AKS96" s="1"/>
      <c r="AKT96" s="1"/>
      <c r="AKU96" s="1"/>
      <c r="AKV96" s="1"/>
      <c r="AKW96" s="1"/>
      <c r="AKX96" s="1"/>
      <c r="ALA96" s="202"/>
      <c r="ALB96" s="199"/>
      <c r="ALC96" s="200"/>
      <c r="ALD96" s="200"/>
      <c r="ALE96" s="200"/>
      <c r="ALF96" s="200"/>
      <c r="ALG96" s="200"/>
      <c r="ALH96" s="200"/>
      <c r="ALI96" s="200"/>
      <c r="ALJ96" s="200"/>
      <c r="ALK96" s="200"/>
      <c r="ALL96" s="200"/>
      <c r="ALM96" s="200"/>
      <c r="ALN96" s="200"/>
      <c r="ALO96" s="200"/>
      <c r="ALP96" s="200"/>
      <c r="ALQ96" s="200"/>
      <c r="ALR96" s="200"/>
      <c r="ALS96" s="200"/>
      <c r="ALT96" s="201"/>
      <c r="ALU96" s="1"/>
      <c r="ALV96" s="1"/>
      <c r="ALW96" s="1"/>
      <c r="ALX96" s="1"/>
      <c r="ALY96" s="1"/>
      <c r="ALZ96" s="1"/>
      <c r="AMA96" s="1"/>
      <c r="AMB96" s="1"/>
      <c r="AMC96" s="1"/>
      <c r="AMD96" s="1"/>
      <c r="AME96" s="1"/>
      <c r="AMF96" s="1"/>
      <c r="AMI96" s="202"/>
      <c r="AMJ96" s="199"/>
      <c r="AMK96" s="200"/>
      <c r="AML96" s="200"/>
      <c r="AMM96" s="200"/>
      <c r="AMN96" s="200"/>
      <c r="AMO96" s="200"/>
      <c r="AMP96" s="200"/>
      <c r="AMQ96" s="200"/>
      <c r="AMR96" s="200"/>
      <c r="AMS96" s="200"/>
      <c r="AMT96" s="200"/>
      <c r="AMU96" s="200"/>
      <c r="AMV96" s="200"/>
      <c r="AMW96" s="200"/>
      <c r="AMX96" s="200"/>
      <c r="AMY96" s="200"/>
      <c r="AMZ96" s="200"/>
      <c r="ANA96" s="200"/>
      <c r="ANB96" s="201"/>
      <c r="ANC96" s="1"/>
      <c r="AND96" s="1"/>
      <c r="ANE96" s="1"/>
      <c r="ANF96" s="1"/>
      <c r="ANG96" s="1"/>
      <c r="ANH96" s="1"/>
      <c r="ANI96" s="1"/>
      <c r="ANJ96" s="1"/>
      <c r="ANK96" s="1"/>
      <c r="ANL96" s="1"/>
      <c r="ANM96" s="1"/>
      <c r="ANN96" s="1"/>
      <c r="ANQ96" s="202"/>
      <c r="ANR96" s="199"/>
      <c r="ANS96" s="200"/>
      <c r="ANT96" s="200"/>
      <c r="ANU96" s="200"/>
      <c r="ANV96" s="200"/>
      <c r="ANW96" s="200"/>
      <c r="ANX96" s="200"/>
      <c r="ANY96" s="200"/>
      <c r="ANZ96" s="200"/>
      <c r="AOA96" s="200"/>
      <c r="AOB96" s="200"/>
      <c r="AOC96" s="200"/>
      <c r="AOD96" s="200"/>
      <c r="AOE96" s="200"/>
      <c r="AOF96" s="200"/>
      <c r="AOG96" s="200"/>
      <c r="AOH96" s="200"/>
      <c r="AOI96" s="200"/>
      <c r="AOJ96" s="201"/>
      <c r="AOK96" s="1"/>
      <c r="AOL96" s="1"/>
      <c r="AOM96" s="1"/>
      <c r="AON96" s="1"/>
      <c r="AOO96" s="1"/>
      <c r="AOP96" s="1"/>
      <c r="AOQ96" s="1"/>
      <c r="AOR96" s="1"/>
      <c r="AOS96" s="1"/>
      <c r="AOT96" s="1"/>
      <c r="AOU96" s="1"/>
      <c r="AOV96" s="1"/>
      <c r="AOY96" s="202"/>
      <c r="AOZ96" s="199"/>
      <c r="APA96" s="200"/>
      <c r="APB96" s="200"/>
      <c r="APC96" s="200"/>
      <c r="APD96" s="200"/>
      <c r="APE96" s="200"/>
      <c r="APF96" s="200"/>
      <c r="APG96" s="200"/>
      <c r="APH96" s="200"/>
      <c r="API96" s="200"/>
      <c r="APJ96" s="200"/>
      <c r="APK96" s="200"/>
      <c r="APL96" s="200"/>
      <c r="APM96" s="200"/>
      <c r="APN96" s="200"/>
      <c r="APO96" s="200"/>
      <c r="APP96" s="200"/>
      <c r="APQ96" s="200"/>
      <c r="APR96" s="201"/>
      <c r="APS96" s="1"/>
      <c r="APT96" s="1"/>
      <c r="APU96" s="1"/>
      <c r="APV96" s="1"/>
      <c r="APW96" s="1"/>
      <c r="APX96" s="1"/>
      <c r="APY96" s="1"/>
      <c r="APZ96" s="1"/>
      <c r="AQA96" s="1"/>
      <c r="AQB96" s="1"/>
      <c r="AQC96" s="1"/>
      <c r="AQD96" s="1"/>
      <c r="AQG96" s="202"/>
      <c r="AQH96" s="199"/>
      <c r="AQI96" s="200"/>
      <c r="AQJ96" s="200"/>
      <c r="AQK96" s="200"/>
      <c r="AQL96" s="200"/>
      <c r="AQM96" s="200"/>
      <c r="AQN96" s="200"/>
      <c r="AQO96" s="200"/>
      <c r="AQP96" s="200"/>
      <c r="AQQ96" s="200"/>
      <c r="AQR96" s="200"/>
      <c r="AQS96" s="200"/>
      <c r="AQT96" s="200"/>
      <c r="AQU96" s="200"/>
      <c r="AQV96" s="200"/>
      <c r="AQW96" s="200"/>
      <c r="AQX96" s="200"/>
      <c r="AQY96" s="200"/>
      <c r="AQZ96" s="201"/>
      <c r="ARA96" s="1"/>
      <c r="ARB96" s="1"/>
      <c r="ARC96" s="1"/>
      <c r="ARD96" s="1"/>
      <c r="ARE96" s="1"/>
      <c r="ARF96" s="1"/>
      <c r="ARG96" s="1"/>
      <c r="ARH96" s="1"/>
      <c r="ARI96" s="1"/>
      <c r="ARJ96" s="1"/>
      <c r="ARK96" s="1"/>
      <c r="ARL96" s="1"/>
      <c r="ARO96" s="202"/>
      <c r="ARP96" s="199"/>
      <c r="ARQ96" s="200"/>
      <c r="ARR96" s="200"/>
      <c r="ARS96" s="200"/>
      <c r="ART96" s="200"/>
      <c r="ARU96" s="200"/>
      <c r="ARV96" s="200"/>
      <c r="ARW96" s="200"/>
      <c r="ARX96" s="200"/>
      <c r="ARY96" s="200"/>
      <c r="ARZ96" s="200"/>
      <c r="ASA96" s="200"/>
      <c r="ASB96" s="200"/>
      <c r="ASC96" s="200"/>
      <c r="ASD96" s="200"/>
      <c r="ASE96" s="200"/>
      <c r="ASF96" s="200"/>
      <c r="ASG96" s="200"/>
      <c r="ASH96" s="201"/>
      <c r="ASI96" s="1"/>
      <c r="ASJ96" s="1"/>
      <c r="ASK96" s="1"/>
      <c r="ASL96" s="1"/>
      <c r="ASM96" s="1"/>
      <c r="ASN96" s="1"/>
      <c r="ASO96" s="1"/>
      <c r="ASP96" s="1"/>
      <c r="ASQ96" s="1"/>
      <c r="ASR96" s="1"/>
      <c r="ASS96" s="1"/>
      <c r="AST96" s="1"/>
      <c r="ASW96" s="202"/>
      <c r="ASX96" s="199"/>
      <c r="ASY96" s="200"/>
      <c r="ASZ96" s="200"/>
      <c r="ATA96" s="200"/>
      <c r="ATB96" s="200"/>
      <c r="ATC96" s="200"/>
      <c r="ATD96" s="200"/>
      <c r="ATE96" s="200"/>
      <c r="ATF96" s="200"/>
      <c r="ATG96" s="200"/>
      <c r="ATH96" s="200"/>
      <c r="ATI96" s="200"/>
      <c r="ATJ96" s="200"/>
      <c r="ATK96" s="200"/>
      <c r="ATL96" s="200"/>
      <c r="ATM96" s="200"/>
      <c r="ATN96" s="200"/>
      <c r="ATO96" s="200"/>
      <c r="ATP96" s="201"/>
      <c r="ATQ96" s="1"/>
      <c r="ATR96" s="1"/>
      <c r="ATS96" s="1"/>
      <c r="ATT96" s="1"/>
      <c r="ATU96" s="1"/>
      <c r="ATV96" s="1"/>
      <c r="ATW96" s="1"/>
      <c r="ATX96" s="1"/>
      <c r="ATY96" s="1"/>
      <c r="ATZ96" s="1"/>
      <c r="AUA96" s="1"/>
      <c r="AUB96" s="1"/>
      <c r="AUE96" s="202"/>
      <c r="AUF96" s="199"/>
      <c r="AUG96" s="200"/>
      <c r="AUH96" s="200"/>
      <c r="AUI96" s="200"/>
      <c r="AUJ96" s="200"/>
      <c r="AUK96" s="200"/>
      <c r="AUL96" s="200"/>
      <c r="AUM96" s="200"/>
      <c r="AUN96" s="200"/>
      <c r="AUO96" s="200"/>
      <c r="AUP96" s="200"/>
      <c r="AUQ96" s="200"/>
      <c r="AUR96" s="200"/>
      <c r="AUS96" s="200"/>
      <c r="AUT96" s="200"/>
      <c r="AUU96" s="200"/>
      <c r="AUV96" s="200"/>
      <c r="AUW96" s="200"/>
      <c r="AUX96" s="201"/>
      <c r="AUY96" s="1"/>
      <c r="AUZ96" s="1"/>
      <c r="AVA96" s="1"/>
      <c r="AVB96" s="1"/>
      <c r="AVC96" s="1"/>
      <c r="AVD96" s="1"/>
      <c r="AVE96" s="1"/>
      <c r="AVF96" s="1"/>
      <c r="AVG96" s="1"/>
      <c r="AVH96" s="1"/>
      <c r="AVI96" s="1"/>
      <c r="AVJ96" s="1"/>
      <c r="AVM96" s="202"/>
      <c r="AVN96" s="199"/>
      <c r="AVO96" s="200"/>
      <c r="AVP96" s="200"/>
      <c r="AVQ96" s="200"/>
      <c r="AVR96" s="200"/>
      <c r="AVS96" s="200"/>
      <c r="AVT96" s="200"/>
      <c r="AVU96" s="200"/>
      <c r="AVV96" s="200"/>
      <c r="AVW96" s="200"/>
      <c r="AVX96" s="200"/>
      <c r="AVY96" s="200"/>
      <c r="AVZ96" s="200"/>
      <c r="AWA96" s="200"/>
      <c r="AWB96" s="200"/>
      <c r="AWC96" s="200"/>
      <c r="AWD96" s="200"/>
      <c r="AWE96" s="200"/>
      <c r="AWF96" s="201"/>
      <c r="AWG96" s="1"/>
      <c r="AWH96" s="1"/>
      <c r="AWI96" s="1"/>
      <c r="AWJ96" s="1"/>
      <c r="AWK96" s="1"/>
      <c r="AWL96" s="1"/>
      <c r="AWM96" s="1"/>
      <c r="AWN96" s="1"/>
      <c r="AWO96" s="1"/>
      <c r="AWP96" s="1"/>
      <c r="AWQ96" s="1"/>
      <c r="AWR96" s="1"/>
      <c r="AWU96" s="202"/>
      <c r="AWV96" s="199"/>
      <c r="AWW96" s="200"/>
      <c r="AWX96" s="200"/>
      <c r="AWY96" s="200"/>
      <c r="AWZ96" s="200"/>
      <c r="AXA96" s="200"/>
      <c r="AXB96" s="200"/>
      <c r="AXC96" s="200"/>
      <c r="AXD96" s="200"/>
      <c r="AXE96" s="200"/>
      <c r="AXF96" s="200"/>
      <c r="AXG96" s="200"/>
      <c r="AXH96" s="200"/>
      <c r="AXI96" s="200"/>
      <c r="AXJ96" s="200"/>
      <c r="AXK96" s="200"/>
      <c r="AXL96" s="200"/>
      <c r="AXM96" s="200"/>
      <c r="AXN96" s="201"/>
      <c r="AXO96" s="1"/>
      <c r="AXP96" s="1"/>
      <c r="AXQ96" s="1"/>
      <c r="AXR96" s="1"/>
      <c r="AXS96" s="1"/>
      <c r="AXT96" s="1"/>
      <c r="AXU96" s="1"/>
      <c r="AXV96" s="1"/>
      <c r="AXW96" s="1"/>
      <c r="AXX96" s="1"/>
      <c r="AXY96" s="1"/>
      <c r="AXZ96" s="1"/>
      <c r="AYC96" s="202"/>
      <c r="AYD96" s="199"/>
      <c r="AYE96" s="200"/>
      <c r="AYF96" s="200"/>
      <c r="AYG96" s="200"/>
      <c r="AYH96" s="200"/>
      <c r="AYI96" s="200"/>
      <c r="AYJ96" s="200"/>
      <c r="AYK96" s="200"/>
      <c r="AYL96" s="200"/>
      <c r="AYM96" s="200"/>
      <c r="AYN96" s="200"/>
      <c r="AYO96" s="200"/>
      <c r="AYP96" s="200"/>
      <c r="AYQ96" s="200"/>
      <c r="AYR96" s="200"/>
      <c r="AYS96" s="200"/>
      <c r="AYT96" s="200"/>
      <c r="AYU96" s="200"/>
      <c r="AYV96" s="201"/>
      <c r="AYW96" s="1"/>
      <c r="AYX96" s="1"/>
      <c r="AYY96" s="1"/>
      <c r="AYZ96" s="1"/>
      <c r="AZA96" s="1"/>
      <c r="AZB96" s="1"/>
      <c r="AZC96" s="1"/>
      <c r="AZD96" s="1"/>
      <c r="AZE96" s="1"/>
      <c r="AZF96" s="1"/>
      <c r="AZG96" s="1"/>
      <c r="AZH96" s="1"/>
      <c r="AZK96" s="202"/>
      <c r="AZL96" s="199"/>
      <c r="AZM96" s="200"/>
      <c r="AZN96" s="200"/>
      <c r="AZO96" s="200"/>
      <c r="AZP96" s="200"/>
      <c r="AZQ96" s="200"/>
      <c r="AZR96" s="200"/>
      <c r="AZS96" s="200"/>
      <c r="AZT96" s="200"/>
      <c r="AZU96" s="200"/>
      <c r="AZV96" s="200"/>
      <c r="AZW96" s="200"/>
      <c r="AZX96" s="200"/>
      <c r="AZY96" s="200"/>
      <c r="AZZ96" s="200"/>
      <c r="BAA96" s="200"/>
      <c r="BAB96" s="200"/>
      <c r="BAC96" s="200"/>
      <c r="BAD96" s="201"/>
      <c r="BAE96" s="1"/>
      <c r="BAF96" s="1"/>
      <c r="BAG96" s="1"/>
      <c r="BAH96" s="1"/>
      <c r="BAI96" s="1"/>
      <c r="BAJ96" s="1"/>
      <c r="BAK96" s="1"/>
      <c r="BAL96" s="1"/>
      <c r="BAM96" s="1"/>
      <c r="BAN96" s="1"/>
      <c r="BAO96" s="1"/>
      <c r="BAP96" s="1"/>
      <c r="BAS96" s="202"/>
      <c r="BAT96" s="199"/>
      <c r="BAU96" s="200"/>
      <c r="BAV96" s="200"/>
      <c r="BAW96" s="200"/>
      <c r="BAX96" s="200"/>
      <c r="BAY96" s="200"/>
      <c r="BAZ96" s="200"/>
      <c r="BBA96" s="200"/>
      <c r="BBB96" s="200"/>
      <c r="BBC96" s="200"/>
      <c r="BBD96" s="200"/>
      <c r="BBE96" s="200"/>
      <c r="BBF96" s="200"/>
      <c r="BBG96" s="200"/>
      <c r="BBH96" s="200"/>
      <c r="BBI96" s="200"/>
      <c r="BBJ96" s="200"/>
      <c r="BBK96" s="200"/>
      <c r="BBL96" s="201"/>
      <c r="BBM96" s="1"/>
      <c r="BBN96" s="1"/>
      <c r="BBO96" s="1"/>
      <c r="BBP96" s="1"/>
      <c r="BBQ96" s="1"/>
      <c r="BBR96" s="1"/>
      <c r="BBS96" s="1"/>
      <c r="BBT96" s="1"/>
      <c r="BBU96" s="1"/>
      <c r="BBV96" s="1"/>
      <c r="BBW96" s="1"/>
      <c r="BBX96" s="1"/>
      <c r="BCA96" s="202"/>
      <c r="BCB96" s="199"/>
      <c r="BCC96" s="200"/>
      <c r="BCD96" s="200"/>
      <c r="BCE96" s="200"/>
      <c r="BCF96" s="200"/>
      <c r="BCG96" s="200"/>
      <c r="BCH96" s="200"/>
      <c r="BCI96" s="200"/>
      <c r="BCJ96" s="200"/>
      <c r="BCK96" s="200"/>
      <c r="BCL96" s="200"/>
      <c r="BCM96" s="200"/>
      <c r="BCN96" s="200"/>
      <c r="BCO96" s="200"/>
      <c r="BCP96" s="200"/>
      <c r="BCQ96" s="200"/>
      <c r="BCR96" s="200"/>
      <c r="BCS96" s="200"/>
      <c r="BCT96" s="201"/>
      <c r="BCU96" s="1"/>
      <c r="BCV96" s="1"/>
      <c r="BCW96" s="1"/>
      <c r="BCX96" s="1"/>
      <c r="BCY96" s="1"/>
      <c r="BCZ96" s="1"/>
      <c r="BDA96" s="1"/>
      <c r="BDB96" s="1"/>
      <c r="BDC96" s="1"/>
      <c r="BDD96" s="1"/>
      <c r="BDE96" s="1"/>
      <c r="BDF96" s="1"/>
      <c r="BDI96" s="202"/>
      <c r="BDJ96" s="199"/>
      <c r="BDK96" s="200"/>
      <c r="BDL96" s="200"/>
      <c r="BDM96" s="200"/>
      <c r="BDN96" s="200"/>
      <c r="BDO96" s="200"/>
      <c r="BDP96" s="200"/>
      <c r="BDQ96" s="200"/>
      <c r="BDR96" s="200"/>
      <c r="BDS96" s="200"/>
      <c r="BDT96" s="200"/>
      <c r="BDU96" s="200"/>
      <c r="BDV96" s="200"/>
      <c r="BDW96" s="200"/>
      <c r="BDX96" s="200"/>
      <c r="BDY96" s="200"/>
      <c r="BDZ96" s="200"/>
      <c r="BEA96" s="200"/>
      <c r="BEB96" s="201"/>
      <c r="BEC96" s="1"/>
      <c r="BED96" s="1"/>
      <c r="BEE96" s="1"/>
      <c r="BEF96" s="1"/>
      <c r="BEG96" s="1"/>
      <c r="BEH96" s="1"/>
      <c r="BEI96" s="1"/>
      <c r="BEJ96" s="1"/>
      <c r="BEK96" s="1"/>
      <c r="BEL96" s="1"/>
      <c r="BEM96" s="1"/>
      <c r="BEN96" s="1"/>
      <c r="BEQ96" s="202"/>
      <c r="BER96" s="199"/>
      <c r="BES96" s="200"/>
      <c r="BET96" s="200"/>
      <c r="BEU96" s="200"/>
      <c r="BEV96" s="200"/>
      <c r="BEW96" s="200"/>
      <c r="BEX96" s="200"/>
      <c r="BEY96" s="200"/>
      <c r="BEZ96" s="200"/>
      <c r="BFA96" s="200"/>
      <c r="BFB96" s="200"/>
      <c r="BFC96" s="200"/>
      <c r="BFD96" s="200"/>
      <c r="BFE96" s="200"/>
      <c r="BFF96" s="200"/>
      <c r="BFG96" s="200"/>
      <c r="BFH96" s="200"/>
      <c r="BFI96" s="200"/>
      <c r="BFJ96" s="201"/>
      <c r="BFK96" s="1"/>
      <c r="BFL96" s="1"/>
      <c r="BFM96" s="1"/>
      <c r="BFN96" s="1"/>
      <c r="BFO96" s="1"/>
      <c r="BFP96" s="1"/>
      <c r="BFQ96" s="1"/>
      <c r="BFR96" s="1"/>
      <c r="BFS96" s="1"/>
      <c r="BFT96" s="1"/>
      <c r="BFU96" s="1"/>
      <c r="BFV96" s="1"/>
      <c r="BFY96" s="202"/>
      <c r="BFZ96" s="199"/>
      <c r="BGA96" s="200"/>
      <c r="BGB96" s="200"/>
      <c r="BGC96" s="200"/>
      <c r="BGD96" s="200"/>
      <c r="BGE96" s="200"/>
      <c r="BGF96" s="200"/>
      <c r="BGG96" s="200"/>
      <c r="BGH96" s="200"/>
      <c r="BGI96" s="200"/>
      <c r="BGJ96" s="200"/>
      <c r="BGK96" s="200"/>
      <c r="BGL96" s="200"/>
      <c r="BGM96" s="200"/>
      <c r="BGN96" s="200"/>
      <c r="BGO96" s="200"/>
      <c r="BGP96" s="200"/>
      <c r="BGQ96" s="200"/>
      <c r="BGR96" s="201"/>
      <c r="BGS96" s="1"/>
      <c r="BGT96" s="1"/>
      <c r="BGU96" s="1"/>
      <c r="BGV96" s="1"/>
      <c r="BGW96" s="1"/>
      <c r="BGX96" s="1"/>
      <c r="BGY96" s="1"/>
      <c r="BGZ96" s="1"/>
      <c r="BHA96" s="1"/>
      <c r="BHB96" s="1"/>
      <c r="BHC96" s="1"/>
      <c r="BHD96" s="1"/>
      <c r="BHG96" s="202"/>
      <c r="BHH96" s="199"/>
      <c r="BHI96" s="200"/>
      <c r="BHJ96" s="200"/>
      <c r="BHK96" s="200"/>
      <c r="BHL96" s="200"/>
      <c r="BHM96" s="200"/>
      <c r="BHN96" s="200"/>
      <c r="BHO96" s="200"/>
      <c r="BHP96" s="200"/>
      <c r="BHQ96" s="200"/>
      <c r="BHR96" s="200"/>
      <c r="BHS96" s="200"/>
      <c r="BHT96" s="200"/>
      <c r="BHU96" s="200"/>
      <c r="BHV96" s="200"/>
      <c r="BHW96" s="200"/>
      <c r="BHX96" s="200"/>
      <c r="BHY96" s="200"/>
      <c r="BHZ96" s="201"/>
      <c r="BIA96" s="1"/>
      <c r="BIB96" s="1"/>
      <c r="BIC96" s="1"/>
      <c r="BID96" s="1"/>
      <c r="BIE96" s="1"/>
      <c r="BIF96" s="1"/>
      <c r="BIG96" s="1"/>
      <c r="BIH96" s="1"/>
      <c r="BII96" s="1"/>
      <c r="BIJ96" s="1"/>
      <c r="BIK96" s="1"/>
      <c r="BIL96" s="1"/>
      <c r="BIO96" s="202"/>
      <c r="BIP96" s="199"/>
      <c r="BIQ96" s="200"/>
      <c r="BIR96" s="200"/>
      <c r="BIS96" s="200"/>
      <c r="BIT96" s="200"/>
      <c r="BIU96" s="200"/>
      <c r="BIV96" s="200"/>
      <c r="BIW96" s="200"/>
      <c r="BIX96" s="200"/>
      <c r="BIY96" s="200"/>
      <c r="BIZ96" s="200"/>
      <c r="BJA96" s="200"/>
      <c r="BJB96" s="200"/>
      <c r="BJC96" s="200"/>
      <c r="BJD96" s="200"/>
      <c r="BJE96" s="200"/>
      <c r="BJF96" s="200"/>
      <c r="BJG96" s="200"/>
      <c r="BJH96" s="201"/>
      <c r="BJI96" s="1"/>
      <c r="BJJ96" s="1"/>
      <c r="BJK96" s="1"/>
      <c r="BJL96" s="1"/>
      <c r="BJM96" s="1"/>
      <c r="BJN96" s="1"/>
      <c r="BJO96" s="1"/>
      <c r="BJP96" s="1"/>
      <c r="BJQ96" s="1"/>
      <c r="BJR96" s="1"/>
      <c r="BJS96" s="1"/>
      <c r="BJT96" s="1"/>
      <c r="BJW96" s="202"/>
      <c r="BJX96" s="199"/>
      <c r="BJY96" s="200"/>
      <c r="BJZ96" s="200"/>
      <c r="BKA96" s="200"/>
      <c r="BKB96" s="200"/>
      <c r="BKC96" s="200"/>
      <c r="BKD96" s="200"/>
      <c r="BKE96" s="200"/>
      <c r="BKF96" s="200"/>
      <c r="BKG96" s="200"/>
      <c r="BKH96" s="200"/>
      <c r="BKI96" s="200"/>
      <c r="BKJ96" s="200"/>
      <c r="BKK96" s="200"/>
      <c r="BKL96" s="200"/>
      <c r="BKM96" s="200"/>
      <c r="BKN96" s="200"/>
      <c r="BKO96" s="200"/>
      <c r="BKP96" s="201"/>
      <c r="BKQ96" s="1"/>
      <c r="BKR96" s="1"/>
      <c r="BKS96" s="1"/>
      <c r="BKT96" s="1"/>
      <c r="BKU96" s="1"/>
      <c r="BKV96" s="1"/>
      <c r="BKW96" s="1"/>
      <c r="BKX96" s="1"/>
      <c r="BKY96" s="1"/>
      <c r="BKZ96" s="1"/>
      <c r="BLA96" s="1"/>
      <c r="BLB96" s="1"/>
      <c r="BLE96" s="202"/>
      <c r="BLF96" s="199"/>
      <c r="BLG96" s="200"/>
      <c r="BLH96" s="200"/>
      <c r="BLI96" s="200"/>
      <c r="BLJ96" s="200"/>
      <c r="BLK96" s="200"/>
      <c r="BLL96" s="200"/>
      <c r="BLM96" s="200"/>
      <c r="BLN96" s="200"/>
      <c r="BLO96" s="200"/>
      <c r="BLP96" s="200"/>
      <c r="BLQ96" s="200"/>
      <c r="BLR96" s="200"/>
      <c r="BLS96" s="200"/>
      <c r="BLT96" s="200"/>
      <c r="BLU96" s="200"/>
      <c r="BLV96" s="200"/>
      <c r="BLW96" s="200"/>
      <c r="BLX96" s="201"/>
      <c r="BLY96" s="1"/>
      <c r="BLZ96" s="1"/>
      <c r="BMA96" s="1"/>
      <c r="BMB96" s="1"/>
      <c r="BMC96" s="1"/>
      <c r="BMD96" s="1"/>
      <c r="BME96" s="1"/>
      <c r="BMF96" s="1"/>
      <c r="BMG96" s="1"/>
      <c r="BMH96" s="1"/>
      <c r="BMI96" s="1"/>
      <c r="BMJ96" s="1"/>
      <c r="BMM96" s="202"/>
      <c r="BMN96" s="199"/>
      <c r="BMO96" s="200"/>
      <c r="BMP96" s="200"/>
      <c r="BMQ96" s="200"/>
      <c r="BMR96" s="200"/>
      <c r="BMS96" s="200"/>
      <c r="BMT96" s="200"/>
      <c r="BMU96" s="200"/>
      <c r="BMV96" s="200"/>
      <c r="BMW96" s="200"/>
      <c r="BMX96" s="200"/>
      <c r="BMY96" s="200"/>
      <c r="BMZ96" s="200"/>
      <c r="BNA96" s="200"/>
      <c r="BNB96" s="200"/>
      <c r="BNC96" s="200"/>
      <c r="BND96" s="200"/>
      <c r="BNE96" s="200"/>
      <c r="BNF96" s="201"/>
      <c r="BNG96" s="1"/>
      <c r="BNH96" s="1"/>
      <c r="BNI96" s="1"/>
      <c r="BNJ96" s="1"/>
      <c r="BNK96" s="1"/>
      <c r="BNL96" s="1"/>
      <c r="BNM96" s="1"/>
      <c r="BNN96" s="1"/>
      <c r="BNO96" s="1"/>
      <c r="BNP96" s="1"/>
      <c r="BNQ96" s="1"/>
      <c r="BNR96" s="1"/>
      <c r="BNU96" s="202"/>
      <c r="BNV96" s="199"/>
      <c r="BNW96" s="200"/>
      <c r="BNX96" s="200"/>
      <c r="BNY96" s="200"/>
      <c r="BNZ96" s="200"/>
      <c r="BOA96" s="200"/>
      <c r="BOB96" s="200"/>
      <c r="BOC96" s="200"/>
      <c r="BOD96" s="200"/>
      <c r="BOE96" s="200"/>
      <c r="BOF96" s="200"/>
      <c r="BOG96" s="200"/>
      <c r="BOH96" s="200"/>
      <c r="BOI96" s="200"/>
      <c r="BOJ96" s="200"/>
      <c r="BOK96" s="200"/>
      <c r="BOL96" s="200"/>
      <c r="BOM96" s="200"/>
      <c r="BON96" s="201"/>
      <c r="BOO96" s="1"/>
      <c r="BOP96" s="1"/>
      <c r="BOQ96" s="1"/>
      <c r="BOR96" s="1"/>
      <c r="BOS96" s="1"/>
      <c r="BOT96" s="1"/>
      <c r="BOU96" s="1"/>
      <c r="BOV96" s="1"/>
      <c r="BOW96" s="1"/>
      <c r="BOX96" s="1"/>
      <c r="BOY96" s="1"/>
      <c r="BOZ96" s="1"/>
      <c r="BPC96" s="202"/>
      <c r="BPD96" s="199"/>
      <c r="BPE96" s="200"/>
      <c r="BPF96" s="200"/>
      <c r="BPG96" s="200"/>
      <c r="BPH96" s="200"/>
      <c r="BPI96" s="200"/>
      <c r="BPJ96" s="200"/>
      <c r="BPK96" s="200"/>
      <c r="BPL96" s="200"/>
      <c r="BPM96" s="200"/>
      <c r="BPN96" s="200"/>
      <c r="BPO96" s="200"/>
      <c r="BPP96" s="200"/>
      <c r="BPQ96" s="200"/>
      <c r="BPR96" s="200"/>
      <c r="BPS96" s="200"/>
      <c r="BPT96" s="200"/>
      <c r="BPU96" s="200"/>
      <c r="BPV96" s="201"/>
      <c r="BPW96" s="1"/>
      <c r="BPX96" s="1"/>
      <c r="BPY96" s="1"/>
      <c r="BPZ96" s="1"/>
      <c r="BQA96" s="1"/>
      <c r="BQB96" s="1"/>
      <c r="BQC96" s="1"/>
      <c r="BQD96" s="1"/>
      <c r="BQE96" s="1"/>
      <c r="BQF96" s="1"/>
      <c r="BQG96" s="1"/>
      <c r="BQH96" s="1"/>
      <c r="BQK96" s="202"/>
      <c r="BQL96" s="199"/>
      <c r="BQM96" s="200"/>
      <c r="BQN96" s="200"/>
      <c r="BQO96" s="200"/>
      <c r="BQP96" s="200"/>
      <c r="BQQ96" s="200"/>
      <c r="BQR96" s="200"/>
      <c r="BQS96" s="200"/>
      <c r="BQT96" s="200"/>
      <c r="BQU96" s="200"/>
      <c r="BQV96" s="200"/>
      <c r="BQW96" s="200"/>
      <c r="BQX96" s="200"/>
      <c r="BQY96" s="200"/>
      <c r="BQZ96" s="200"/>
      <c r="BRA96" s="200"/>
      <c r="BRB96" s="200"/>
      <c r="BRC96" s="200"/>
      <c r="BRD96" s="201"/>
      <c r="BRE96" s="1"/>
      <c r="BRF96" s="1"/>
      <c r="BRG96" s="1"/>
      <c r="BRH96" s="1"/>
      <c r="BRI96" s="1"/>
      <c r="BRJ96" s="1"/>
      <c r="BRK96" s="1"/>
      <c r="BRL96" s="1"/>
      <c r="BRM96" s="1"/>
      <c r="BRN96" s="1"/>
      <c r="BRO96" s="1"/>
      <c r="BRP96" s="1"/>
      <c r="BRS96" s="202"/>
      <c r="BRT96" s="199"/>
      <c r="BRU96" s="200"/>
      <c r="BRV96" s="200"/>
      <c r="BRW96" s="200"/>
      <c r="BRX96" s="200"/>
      <c r="BRY96" s="200"/>
      <c r="BRZ96" s="200"/>
      <c r="BSA96" s="200"/>
      <c r="BSB96" s="200"/>
      <c r="BSC96" s="200"/>
      <c r="BSD96" s="200"/>
      <c r="BSE96" s="200"/>
      <c r="BSF96" s="200"/>
      <c r="BSG96" s="200"/>
      <c r="BSH96" s="200"/>
      <c r="BSI96" s="200"/>
      <c r="BSJ96" s="200"/>
      <c r="BSK96" s="200"/>
      <c r="BSL96" s="201"/>
      <c r="BSM96" s="1"/>
      <c r="BSN96" s="1"/>
      <c r="BSO96" s="1"/>
      <c r="BSP96" s="1"/>
      <c r="BSQ96" s="1"/>
      <c r="BSR96" s="1"/>
      <c r="BSS96" s="1"/>
      <c r="BST96" s="1"/>
      <c r="BSU96" s="1"/>
      <c r="BSV96" s="1"/>
      <c r="BSW96" s="1"/>
      <c r="BSX96" s="1"/>
      <c r="BTA96" s="202"/>
      <c r="BTB96" s="199"/>
      <c r="BTC96" s="200"/>
      <c r="BTD96" s="200"/>
      <c r="BTE96" s="200"/>
      <c r="BTF96" s="200"/>
      <c r="BTG96" s="200"/>
      <c r="BTH96" s="200"/>
      <c r="BTI96" s="200"/>
      <c r="BTJ96" s="200"/>
      <c r="BTK96" s="200"/>
      <c r="BTL96" s="200"/>
      <c r="BTM96" s="200"/>
      <c r="BTN96" s="200"/>
      <c r="BTO96" s="200"/>
      <c r="BTP96" s="200"/>
      <c r="BTQ96" s="200"/>
      <c r="BTR96" s="200"/>
      <c r="BTS96" s="200"/>
      <c r="BTT96" s="201"/>
      <c r="BTU96" s="1"/>
      <c r="BTV96" s="1"/>
      <c r="BTW96" s="1"/>
      <c r="BTX96" s="1"/>
      <c r="BTY96" s="1"/>
      <c r="BTZ96" s="1"/>
      <c r="BUA96" s="1"/>
      <c r="BUB96" s="1"/>
      <c r="BUC96" s="1"/>
      <c r="BUD96" s="1"/>
      <c r="BUE96" s="1"/>
      <c r="BUF96" s="1"/>
      <c r="BUI96" s="202"/>
      <c r="BUJ96" s="199"/>
      <c r="BUK96" s="200"/>
      <c r="BUL96" s="200"/>
      <c r="BUM96" s="200"/>
      <c r="BUN96" s="200"/>
      <c r="BUO96" s="200"/>
      <c r="BUP96" s="200"/>
      <c r="BUQ96" s="200"/>
      <c r="BUR96" s="200"/>
      <c r="BUS96" s="200"/>
      <c r="BUT96" s="200"/>
      <c r="BUU96" s="200"/>
      <c r="BUV96" s="200"/>
      <c r="BUW96" s="200"/>
      <c r="BUX96" s="200"/>
      <c r="BUY96" s="200"/>
      <c r="BUZ96" s="200"/>
      <c r="BVA96" s="200"/>
      <c r="BVB96" s="201"/>
      <c r="BVC96" s="1"/>
      <c r="BVD96" s="1"/>
      <c r="BVE96" s="1"/>
      <c r="BVF96" s="1"/>
      <c r="BVG96" s="1"/>
      <c r="BVH96" s="1"/>
      <c r="BVI96" s="1"/>
      <c r="BVJ96" s="1"/>
      <c r="BVK96" s="1"/>
      <c r="BVL96" s="1"/>
      <c r="BVM96" s="1"/>
      <c r="BVN96" s="1"/>
      <c r="BVQ96" s="202"/>
      <c r="BVR96" s="199"/>
      <c r="BVS96" s="200"/>
      <c r="BVT96" s="200"/>
      <c r="BVU96" s="200"/>
      <c r="BVV96" s="200"/>
      <c r="BVW96" s="200"/>
      <c r="BVX96" s="200"/>
      <c r="BVY96" s="200"/>
      <c r="BVZ96" s="200"/>
      <c r="BWA96" s="200"/>
      <c r="BWB96" s="200"/>
      <c r="BWC96" s="200"/>
      <c r="BWD96" s="200"/>
      <c r="BWE96" s="200"/>
      <c r="BWF96" s="200"/>
      <c r="BWG96" s="200"/>
      <c r="BWH96" s="200"/>
      <c r="BWI96" s="200"/>
      <c r="BWJ96" s="201"/>
      <c r="BWK96" s="1"/>
      <c r="BWL96" s="1"/>
      <c r="BWM96" s="1"/>
      <c r="BWN96" s="1"/>
      <c r="BWO96" s="1"/>
      <c r="BWP96" s="1"/>
      <c r="BWQ96" s="1"/>
      <c r="BWR96" s="1"/>
      <c r="BWS96" s="1"/>
      <c r="BWT96" s="1"/>
      <c r="BWU96" s="1"/>
      <c r="BWV96" s="1"/>
      <c r="BWY96" s="202"/>
      <c r="BWZ96" s="199"/>
      <c r="BXA96" s="200"/>
      <c r="BXB96" s="200"/>
      <c r="BXC96" s="200"/>
      <c r="BXD96" s="200"/>
      <c r="BXE96" s="200"/>
      <c r="BXF96" s="200"/>
      <c r="BXG96" s="200"/>
      <c r="BXH96" s="200"/>
      <c r="BXI96" s="200"/>
      <c r="BXJ96" s="200"/>
      <c r="BXK96" s="200"/>
      <c r="BXL96" s="200"/>
      <c r="BXM96" s="200"/>
      <c r="BXN96" s="200"/>
      <c r="BXO96" s="200"/>
      <c r="BXP96" s="200"/>
      <c r="BXQ96" s="200"/>
      <c r="BXR96" s="201"/>
      <c r="BXS96" s="1"/>
      <c r="BXT96" s="1"/>
      <c r="BXU96" s="1"/>
      <c r="BXV96" s="1"/>
      <c r="BXW96" s="1"/>
      <c r="BXX96" s="1"/>
      <c r="BXY96" s="1"/>
      <c r="BXZ96" s="1"/>
      <c r="BYA96" s="1"/>
      <c r="BYB96" s="1"/>
      <c r="BYC96" s="1"/>
      <c r="BYD96" s="1"/>
      <c r="BYG96" s="202"/>
      <c r="BYH96" s="199"/>
      <c r="BYI96" s="200"/>
      <c r="BYJ96" s="200"/>
      <c r="BYK96" s="200"/>
      <c r="BYL96" s="200"/>
      <c r="BYM96" s="200"/>
      <c r="BYN96" s="200"/>
      <c r="BYO96" s="200"/>
      <c r="BYP96" s="200"/>
      <c r="BYQ96" s="200"/>
      <c r="BYR96" s="200"/>
      <c r="BYS96" s="200"/>
      <c r="BYT96" s="200"/>
      <c r="BYU96" s="200"/>
      <c r="BYV96" s="200"/>
      <c r="BYW96" s="200"/>
      <c r="BYX96" s="200"/>
      <c r="BYY96" s="200"/>
      <c r="BYZ96" s="201"/>
      <c r="BZA96" s="1"/>
      <c r="BZB96" s="1"/>
      <c r="BZC96" s="1"/>
      <c r="BZD96" s="1"/>
      <c r="BZE96" s="1"/>
      <c r="BZF96" s="1"/>
      <c r="BZG96" s="1"/>
      <c r="BZH96" s="1"/>
      <c r="BZI96" s="1"/>
      <c r="BZJ96" s="1"/>
      <c r="BZK96" s="1"/>
      <c r="BZL96" s="1"/>
      <c r="BZO96" s="202"/>
      <c r="BZP96" s="199"/>
      <c r="BZQ96" s="200"/>
      <c r="BZR96" s="200"/>
      <c r="BZS96" s="200"/>
      <c r="BZT96" s="200"/>
      <c r="BZU96" s="200"/>
      <c r="BZV96" s="200"/>
      <c r="BZW96" s="200"/>
      <c r="BZX96" s="200"/>
      <c r="BZY96" s="200"/>
      <c r="BZZ96" s="200"/>
      <c r="CAA96" s="200"/>
      <c r="CAB96" s="200"/>
      <c r="CAC96" s="200"/>
      <c r="CAD96" s="200"/>
      <c r="CAE96" s="200"/>
      <c r="CAF96" s="200"/>
      <c r="CAG96" s="200"/>
      <c r="CAH96" s="201"/>
      <c r="CAI96" s="1"/>
      <c r="CAJ96" s="1"/>
      <c r="CAK96" s="1"/>
      <c r="CAL96" s="1"/>
      <c r="CAM96" s="1"/>
      <c r="CAN96" s="1"/>
      <c r="CAO96" s="1"/>
      <c r="CAP96" s="1"/>
      <c r="CAQ96" s="1"/>
      <c r="CAR96" s="1"/>
      <c r="CAS96" s="1"/>
      <c r="CAT96" s="1"/>
      <c r="CAW96" s="202"/>
      <c r="CAX96" s="199"/>
      <c r="CAY96" s="200"/>
      <c r="CAZ96" s="200"/>
      <c r="CBA96" s="200"/>
      <c r="CBB96" s="200"/>
      <c r="CBC96" s="200"/>
      <c r="CBD96" s="200"/>
      <c r="CBE96" s="200"/>
      <c r="CBF96" s="200"/>
      <c r="CBG96" s="200"/>
      <c r="CBH96" s="200"/>
      <c r="CBI96" s="200"/>
      <c r="CBJ96" s="200"/>
      <c r="CBK96" s="200"/>
      <c r="CBL96" s="200"/>
      <c r="CBM96" s="200"/>
      <c r="CBN96" s="200"/>
      <c r="CBO96" s="200"/>
      <c r="CBP96" s="201"/>
      <c r="CBQ96" s="1"/>
      <c r="CBR96" s="1"/>
      <c r="CBS96" s="1"/>
      <c r="CBT96" s="1"/>
      <c r="CBU96" s="1"/>
      <c r="CBV96" s="1"/>
      <c r="CBW96" s="1"/>
      <c r="CBX96" s="1"/>
      <c r="CBY96" s="1"/>
      <c r="CBZ96" s="1"/>
      <c r="CCA96" s="1"/>
      <c r="CCB96" s="1"/>
      <c r="CCE96" s="202"/>
      <c r="CCF96" s="199"/>
      <c r="CCG96" s="200"/>
      <c r="CCH96" s="200"/>
      <c r="CCI96" s="200"/>
      <c r="CCJ96" s="200"/>
      <c r="CCK96" s="200"/>
      <c r="CCL96" s="200"/>
      <c r="CCM96" s="200"/>
      <c r="CCN96" s="200"/>
      <c r="CCO96" s="200"/>
      <c r="CCP96" s="200"/>
      <c r="CCQ96" s="200"/>
      <c r="CCR96" s="200"/>
      <c r="CCS96" s="200"/>
      <c r="CCT96" s="200"/>
      <c r="CCU96" s="200"/>
      <c r="CCV96" s="200"/>
      <c r="CCW96" s="200"/>
      <c r="CCX96" s="201"/>
      <c r="CCY96" s="1"/>
      <c r="CCZ96" s="1"/>
      <c r="CDA96" s="1"/>
      <c r="CDB96" s="1"/>
      <c r="CDC96" s="1"/>
      <c r="CDD96" s="1"/>
      <c r="CDE96" s="1"/>
      <c r="CDF96" s="1"/>
      <c r="CDG96" s="1"/>
      <c r="CDH96" s="1"/>
      <c r="CDI96" s="1"/>
      <c r="CDJ96" s="1"/>
      <c r="CDM96" s="202"/>
      <c r="CDN96" s="199"/>
      <c r="CDO96" s="200"/>
      <c r="CDP96" s="200"/>
      <c r="CDQ96" s="200"/>
      <c r="CDR96" s="200"/>
      <c r="CDS96" s="200"/>
      <c r="CDT96" s="200"/>
      <c r="CDU96" s="200"/>
      <c r="CDV96" s="200"/>
      <c r="CDW96" s="200"/>
      <c r="CDX96" s="200"/>
      <c r="CDY96" s="200"/>
      <c r="CDZ96" s="200"/>
      <c r="CEA96" s="200"/>
      <c r="CEB96" s="200"/>
      <c r="CEC96" s="200"/>
      <c r="CED96" s="200"/>
      <c r="CEE96" s="200"/>
      <c r="CEF96" s="201"/>
      <c r="CEG96" s="1"/>
      <c r="CEH96" s="1"/>
      <c r="CEI96" s="1"/>
      <c r="CEJ96" s="1"/>
      <c r="CEK96" s="1"/>
      <c r="CEL96" s="1"/>
      <c r="CEM96" s="1"/>
      <c r="CEN96" s="1"/>
      <c r="CEO96" s="1"/>
      <c r="CEP96" s="1"/>
      <c r="CEQ96" s="1"/>
      <c r="CER96" s="1"/>
      <c r="CEU96" s="202"/>
      <c r="CEV96" s="199"/>
      <c r="CEW96" s="200"/>
      <c r="CEX96" s="200"/>
      <c r="CEY96" s="200"/>
      <c r="CEZ96" s="200"/>
      <c r="CFA96" s="200"/>
      <c r="CFB96" s="200"/>
      <c r="CFC96" s="200"/>
      <c r="CFD96" s="200"/>
      <c r="CFE96" s="200"/>
      <c r="CFF96" s="200"/>
      <c r="CFG96" s="200"/>
      <c r="CFH96" s="200"/>
      <c r="CFI96" s="200"/>
      <c r="CFJ96" s="200"/>
      <c r="CFK96" s="200"/>
      <c r="CFL96" s="200"/>
      <c r="CFM96" s="200"/>
      <c r="CFN96" s="201"/>
      <c r="CFO96" s="1"/>
      <c r="CFP96" s="1"/>
      <c r="CFQ96" s="1"/>
      <c r="CFR96" s="1"/>
      <c r="CFS96" s="1"/>
      <c r="CFT96" s="1"/>
      <c r="CFU96" s="1"/>
      <c r="CFV96" s="1"/>
      <c r="CFW96" s="1"/>
      <c r="CFX96" s="1"/>
      <c r="CFY96" s="1"/>
      <c r="CFZ96" s="1"/>
      <c r="CGC96" s="202"/>
      <c r="CGD96" s="199"/>
      <c r="CGE96" s="200"/>
      <c r="CGF96" s="200"/>
      <c r="CGG96" s="200"/>
      <c r="CGH96" s="200"/>
      <c r="CGI96" s="200"/>
      <c r="CGJ96" s="200"/>
      <c r="CGK96" s="200"/>
      <c r="CGL96" s="200"/>
      <c r="CGM96" s="200"/>
      <c r="CGN96" s="200"/>
      <c r="CGO96" s="200"/>
      <c r="CGP96" s="200"/>
      <c r="CGQ96" s="200"/>
      <c r="CGR96" s="200"/>
      <c r="CGS96" s="200"/>
      <c r="CGT96" s="200"/>
      <c r="CGU96" s="200"/>
      <c r="CGV96" s="201"/>
      <c r="CGW96" s="1"/>
      <c r="CGX96" s="1"/>
      <c r="CGY96" s="1"/>
      <c r="CGZ96" s="1"/>
      <c r="CHA96" s="1"/>
      <c r="CHB96" s="1"/>
      <c r="CHC96" s="1"/>
      <c r="CHD96" s="1"/>
      <c r="CHE96" s="1"/>
      <c r="CHF96" s="1"/>
      <c r="CHG96" s="1"/>
      <c r="CHH96" s="1"/>
      <c r="CHK96" s="202"/>
      <c r="CHL96" s="199"/>
      <c r="CHM96" s="200"/>
      <c r="CHN96" s="200"/>
      <c r="CHO96" s="200"/>
      <c r="CHP96" s="200"/>
      <c r="CHQ96" s="200"/>
      <c r="CHR96" s="200"/>
      <c r="CHS96" s="200"/>
      <c r="CHT96" s="200"/>
      <c r="CHU96" s="200"/>
      <c r="CHV96" s="200"/>
      <c r="CHW96" s="200"/>
      <c r="CHX96" s="200"/>
      <c r="CHY96" s="200"/>
      <c r="CHZ96" s="200"/>
      <c r="CIA96" s="200"/>
      <c r="CIB96" s="200"/>
      <c r="CIC96" s="200"/>
      <c r="CID96" s="201"/>
      <c r="CIE96" s="1"/>
      <c r="CIF96" s="1"/>
      <c r="CIG96" s="1"/>
      <c r="CIH96" s="1"/>
      <c r="CII96" s="1"/>
      <c r="CIJ96" s="1"/>
      <c r="CIK96" s="1"/>
      <c r="CIL96" s="1"/>
      <c r="CIM96" s="1"/>
      <c r="CIN96" s="1"/>
      <c r="CIO96" s="1"/>
      <c r="CIP96" s="1"/>
      <c r="CIS96" s="202"/>
      <c r="CIT96" s="199"/>
      <c r="CIU96" s="200"/>
      <c r="CIV96" s="200"/>
      <c r="CIW96" s="200"/>
      <c r="CIX96" s="200"/>
      <c r="CIY96" s="200"/>
      <c r="CIZ96" s="200"/>
      <c r="CJA96" s="200"/>
      <c r="CJB96" s="200"/>
      <c r="CJC96" s="200"/>
      <c r="CJD96" s="200"/>
      <c r="CJE96" s="200"/>
      <c r="CJF96" s="200"/>
      <c r="CJG96" s="200"/>
      <c r="CJH96" s="200"/>
      <c r="CJI96" s="200"/>
      <c r="CJJ96" s="200"/>
      <c r="CJK96" s="200"/>
      <c r="CJL96" s="201"/>
      <c r="CJM96" s="1"/>
      <c r="CJN96" s="1"/>
      <c r="CJO96" s="1"/>
      <c r="CJP96" s="1"/>
      <c r="CJQ96" s="1"/>
      <c r="CJR96" s="1"/>
      <c r="CJS96" s="1"/>
      <c r="CJT96" s="1"/>
      <c r="CJU96" s="1"/>
      <c r="CJV96" s="1"/>
      <c r="CJW96" s="1"/>
      <c r="CJX96" s="1"/>
      <c r="CKA96" s="202"/>
      <c r="CKB96" s="199"/>
      <c r="CKC96" s="200"/>
      <c r="CKD96" s="200"/>
      <c r="CKE96" s="200"/>
      <c r="CKF96" s="200"/>
      <c r="CKG96" s="200"/>
      <c r="CKH96" s="200"/>
      <c r="CKI96" s="200"/>
      <c r="CKJ96" s="200"/>
      <c r="CKK96" s="200"/>
      <c r="CKL96" s="200"/>
      <c r="CKM96" s="200"/>
      <c r="CKN96" s="200"/>
      <c r="CKO96" s="200"/>
      <c r="CKP96" s="200"/>
      <c r="CKQ96" s="200"/>
      <c r="CKR96" s="200"/>
      <c r="CKS96" s="200"/>
      <c r="CKT96" s="201"/>
      <c r="CKU96" s="1"/>
      <c r="CKV96" s="1"/>
      <c r="CKW96" s="1"/>
      <c r="CKX96" s="1"/>
      <c r="CKY96" s="1"/>
      <c r="CKZ96" s="1"/>
      <c r="CLA96" s="1"/>
      <c r="CLB96" s="1"/>
      <c r="CLC96" s="1"/>
      <c r="CLD96" s="1"/>
      <c r="CLE96" s="1"/>
      <c r="CLF96" s="1"/>
      <c r="CLI96" s="202"/>
      <c r="CLJ96" s="199"/>
      <c r="CLK96" s="200"/>
      <c r="CLL96" s="200"/>
      <c r="CLM96" s="200"/>
      <c r="CLN96" s="200"/>
      <c r="CLO96" s="200"/>
      <c r="CLP96" s="200"/>
      <c r="CLQ96" s="200"/>
      <c r="CLR96" s="200"/>
      <c r="CLS96" s="200"/>
      <c r="CLT96" s="200"/>
      <c r="CLU96" s="200"/>
      <c r="CLV96" s="200"/>
      <c r="CLW96" s="200"/>
      <c r="CLX96" s="200"/>
      <c r="CLY96" s="200"/>
      <c r="CLZ96" s="200"/>
      <c r="CMA96" s="200"/>
      <c r="CMB96" s="201"/>
      <c r="CMC96" s="1"/>
      <c r="CMD96" s="1"/>
      <c r="CME96" s="1"/>
      <c r="CMF96" s="1"/>
      <c r="CMG96" s="1"/>
      <c r="CMH96" s="1"/>
      <c r="CMI96" s="1"/>
      <c r="CMJ96" s="1"/>
      <c r="CMK96" s="1"/>
      <c r="CML96" s="1"/>
      <c r="CMM96" s="1"/>
      <c r="CMN96" s="1"/>
      <c r="CMQ96" s="202"/>
      <c r="CMR96" s="199"/>
      <c r="CMS96" s="200"/>
      <c r="CMT96" s="200"/>
      <c r="CMU96" s="200"/>
      <c r="CMV96" s="200"/>
      <c r="CMW96" s="200"/>
      <c r="CMX96" s="200"/>
      <c r="CMY96" s="200"/>
      <c r="CMZ96" s="200"/>
      <c r="CNA96" s="200"/>
      <c r="CNB96" s="200"/>
      <c r="CNC96" s="200"/>
      <c r="CND96" s="200"/>
      <c r="CNE96" s="200"/>
      <c r="CNF96" s="200"/>
      <c r="CNG96" s="200"/>
      <c r="CNH96" s="200"/>
      <c r="CNI96" s="200"/>
      <c r="CNJ96" s="201"/>
      <c r="CNK96" s="1"/>
      <c r="CNL96" s="1"/>
      <c r="CNM96" s="1"/>
      <c r="CNN96" s="1"/>
      <c r="CNO96" s="1"/>
      <c r="CNP96" s="1"/>
      <c r="CNQ96" s="1"/>
      <c r="CNR96" s="1"/>
      <c r="CNS96" s="1"/>
      <c r="CNT96" s="1"/>
      <c r="CNU96" s="1"/>
      <c r="CNV96" s="1"/>
      <c r="CNY96" s="202"/>
      <c r="CNZ96" s="199"/>
      <c r="COA96" s="200"/>
      <c r="COB96" s="200"/>
      <c r="COC96" s="200"/>
      <c r="COD96" s="200"/>
      <c r="COE96" s="200"/>
      <c r="COF96" s="200"/>
      <c r="COG96" s="200"/>
      <c r="COH96" s="200"/>
      <c r="COI96" s="200"/>
      <c r="COJ96" s="200"/>
      <c r="COK96" s="200"/>
      <c r="COL96" s="200"/>
      <c r="COM96" s="200"/>
      <c r="CON96" s="200"/>
      <c r="COO96" s="200"/>
      <c r="COP96" s="200"/>
      <c r="COQ96" s="200"/>
      <c r="COR96" s="201"/>
      <c r="COS96" s="1"/>
      <c r="COT96" s="1"/>
      <c r="COU96" s="1"/>
      <c r="COV96" s="1"/>
      <c r="COW96" s="1"/>
      <c r="COX96" s="1"/>
      <c r="COY96" s="1"/>
      <c r="COZ96" s="1"/>
      <c r="CPA96" s="1"/>
      <c r="CPB96" s="1"/>
      <c r="CPC96" s="1"/>
      <c r="CPD96" s="1"/>
      <c r="CPG96" s="202"/>
      <c r="CPH96" s="199"/>
      <c r="CPI96" s="200"/>
      <c r="CPJ96" s="200"/>
      <c r="CPK96" s="200"/>
      <c r="CPL96" s="200"/>
      <c r="CPM96" s="200"/>
      <c r="CPN96" s="200"/>
      <c r="CPO96" s="200"/>
      <c r="CPP96" s="200"/>
      <c r="CPQ96" s="200"/>
      <c r="CPR96" s="200"/>
      <c r="CPS96" s="200"/>
      <c r="CPT96" s="200"/>
      <c r="CPU96" s="200"/>
      <c r="CPV96" s="200"/>
      <c r="CPW96" s="200"/>
      <c r="CPX96" s="200"/>
      <c r="CPY96" s="200"/>
      <c r="CPZ96" s="201"/>
      <c r="CQA96" s="1"/>
      <c r="CQB96" s="1"/>
      <c r="CQC96" s="1"/>
      <c r="CQD96" s="1"/>
      <c r="CQE96" s="1"/>
      <c r="CQF96" s="1"/>
      <c r="CQG96" s="1"/>
      <c r="CQH96" s="1"/>
      <c r="CQI96" s="1"/>
      <c r="CQJ96" s="1"/>
      <c r="CQK96" s="1"/>
      <c r="CQL96" s="1"/>
      <c r="CQO96" s="202"/>
      <c r="CQP96" s="199"/>
      <c r="CQQ96" s="200"/>
      <c r="CQR96" s="200"/>
      <c r="CQS96" s="200"/>
      <c r="CQT96" s="200"/>
      <c r="CQU96" s="200"/>
      <c r="CQV96" s="200"/>
      <c r="CQW96" s="200"/>
      <c r="CQX96" s="200"/>
      <c r="CQY96" s="200"/>
      <c r="CQZ96" s="200"/>
      <c r="CRA96" s="200"/>
      <c r="CRB96" s="200"/>
      <c r="CRC96" s="200"/>
      <c r="CRD96" s="200"/>
      <c r="CRE96" s="200"/>
      <c r="CRF96" s="200"/>
      <c r="CRG96" s="200"/>
      <c r="CRH96" s="201"/>
      <c r="CRI96" s="1"/>
      <c r="CRJ96" s="1"/>
      <c r="CRK96" s="1"/>
      <c r="CRL96" s="1"/>
      <c r="CRM96" s="1"/>
      <c r="CRN96" s="1"/>
      <c r="CRO96" s="1"/>
      <c r="CRP96" s="1"/>
      <c r="CRQ96" s="1"/>
      <c r="CRR96" s="1"/>
      <c r="CRS96" s="1"/>
      <c r="CRT96" s="1"/>
      <c r="CRW96" s="202"/>
      <c r="CRX96" s="199"/>
      <c r="CRY96" s="200"/>
      <c r="CRZ96" s="200"/>
      <c r="CSA96" s="200"/>
      <c r="CSB96" s="200"/>
      <c r="CSC96" s="200"/>
      <c r="CSD96" s="200"/>
      <c r="CSE96" s="200"/>
      <c r="CSF96" s="200"/>
      <c r="CSG96" s="200"/>
      <c r="CSH96" s="200"/>
      <c r="CSI96" s="200"/>
      <c r="CSJ96" s="200"/>
      <c r="CSK96" s="200"/>
      <c r="CSL96" s="200"/>
      <c r="CSM96" s="200"/>
      <c r="CSN96" s="200"/>
      <c r="CSO96" s="200"/>
      <c r="CSP96" s="201"/>
      <c r="CSQ96" s="1"/>
      <c r="CSR96" s="1"/>
      <c r="CSS96" s="1"/>
      <c r="CST96" s="1"/>
      <c r="CSU96" s="1"/>
      <c r="CSV96" s="1"/>
      <c r="CSW96" s="1"/>
      <c r="CSX96" s="1"/>
      <c r="CSY96" s="1"/>
      <c r="CSZ96" s="1"/>
      <c r="CTA96" s="1"/>
      <c r="CTB96" s="1"/>
      <c r="CTE96" s="202"/>
      <c r="CTF96" s="199"/>
      <c r="CTG96" s="200"/>
      <c r="CTH96" s="200"/>
      <c r="CTI96" s="200"/>
      <c r="CTJ96" s="200"/>
      <c r="CTK96" s="200"/>
      <c r="CTL96" s="200"/>
      <c r="CTM96" s="200"/>
      <c r="CTN96" s="200"/>
      <c r="CTO96" s="200"/>
      <c r="CTP96" s="200"/>
      <c r="CTQ96" s="200"/>
      <c r="CTR96" s="200"/>
      <c r="CTS96" s="200"/>
      <c r="CTT96" s="200"/>
      <c r="CTU96" s="200"/>
      <c r="CTV96" s="200"/>
      <c r="CTW96" s="200"/>
      <c r="CTX96" s="201"/>
      <c r="CTY96" s="1"/>
      <c r="CTZ96" s="1"/>
      <c r="CUA96" s="1"/>
      <c r="CUB96" s="1"/>
      <c r="CUC96" s="1"/>
      <c r="CUD96" s="1"/>
      <c r="CUE96" s="1"/>
      <c r="CUF96" s="1"/>
      <c r="CUG96" s="1"/>
      <c r="CUH96" s="1"/>
      <c r="CUI96" s="1"/>
      <c r="CUJ96" s="1"/>
      <c r="CUM96" s="202"/>
      <c r="CUN96" s="199"/>
      <c r="CUO96" s="200"/>
      <c r="CUP96" s="200"/>
      <c r="CUQ96" s="200"/>
      <c r="CUR96" s="200"/>
      <c r="CUS96" s="200"/>
      <c r="CUT96" s="200"/>
      <c r="CUU96" s="200"/>
      <c r="CUV96" s="200"/>
      <c r="CUW96" s="200"/>
      <c r="CUX96" s="200"/>
      <c r="CUY96" s="200"/>
      <c r="CUZ96" s="200"/>
      <c r="CVA96" s="200"/>
      <c r="CVB96" s="200"/>
      <c r="CVC96" s="200"/>
      <c r="CVD96" s="200"/>
      <c r="CVE96" s="200"/>
      <c r="CVF96" s="201"/>
      <c r="CVG96" s="1"/>
      <c r="CVH96" s="1"/>
      <c r="CVI96" s="1"/>
      <c r="CVJ96" s="1"/>
      <c r="CVK96" s="1"/>
      <c r="CVL96" s="1"/>
      <c r="CVM96" s="1"/>
      <c r="CVN96" s="1"/>
      <c r="CVO96" s="1"/>
      <c r="CVP96" s="1"/>
      <c r="CVQ96" s="1"/>
      <c r="CVR96" s="1"/>
      <c r="CVU96" s="202"/>
      <c r="CVV96" s="199"/>
      <c r="CVW96" s="200"/>
      <c r="CVX96" s="200"/>
      <c r="CVY96" s="200"/>
      <c r="CVZ96" s="200"/>
      <c r="CWA96" s="200"/>
      <c r="CWB96" s="200"/>
      <c r="CWC96" s="200"/>
      <c r="CWD96" s="200"/>
      <c r="CWE96" s="200"/>
      <c r="CWF96" s="200"/>
      <c r="CWG96" s="200"/>
      <c r="CWH96" s="200"/>
      <c r="CWI96" s="200"/>
      <c r="CWJ96" s="200"/>
      <c r="CWK96" s="200"/>
      <c r="CWL96" s="200"/>
      <c r="CWM96" s="200"/>
      <c r="CWN96" s="201"/>
      <c r="CWO96" s="1"/>
      <c r="CWP96" s="1"/>
      <c r="CWQ96" s="1"/>
      <c r="CWR96" s="1"/>
      <c r="CWS96" s="1"/>
      <c r="CWT96" s="1"/>
      <c r="CWU96" s="1"/>
      <c r="CWV96" s="1"/>
      <c r="CWW96" s="1"/>
      <c r="CWX96" s="1"/>
      <c r="CWY96" s="1"/>
      <c r="CWZ96" s="1"/>
      <c r="CXC96" s="202"/>
      <c r="CXD96" s="199"/>
      <c r="CXE96" s="200"/>
      <c r="CXF96" s="200"/>
      <c r="CXG96" s="200"/>
      <c r="CXH96" s="200"/>
      <c r="CXI96" s="200"/>
      <c r="CXJ96" s="200"/>
      <c r="CXK96" s="200"/>
      <c r="CXL96" s="200"/>
      <c r="CXM96" s="200"/>
      <c r="CXN96" s="200"/>
      <c r="CXO96" s="200"/>
      <c r="CXP96" s="200"/>
      <c r="CXQ96" s="200"/>
      <c r="CXR96" s="200"/>
      <c r="CXS96" s="200"/>
      <c r="CXT96" s="200"/>
      <c r="CXU96" s="200"/>
      <c r="CXV96" s="201"/>
      <c r="CXW96" s="1"/>
      <c r="CXX96" s="1"/>
      <c r="CXY96" s="1"/>
      <c r="CXZ96" s="1"/>
      <c r="CYA96" s="1"/>
      <c r="CYB96" s="1"/>
      <c r="CYC96" s="1"/>
      <c r="CYD96" s="1"/>
      <c r="CYE96" s="1"/>
      <c r="CYF96" s="1"/>
      <c r="CYG96" s="1"/>
      <c r="CYH96" s="1"/>
      <c r="CYK96" s="202"/>
      <c r="CYL96" s="199"/>
      <c r="CYM96" s="200"/>
      <c r="CYN96" s="200"/>
      <c r="CYO96" s="200"/>
      <c r="CYP96" s="200"/>
      <c r="CYQ96" s="200"/>
      <c r="CYR96" s="200"/>
      <c r="CYS96" s="200"/>
      <c r="CYT96" s="200"/>
      <c r="CYU96" s="200"/>
      <c r="CYV96" s="200"/>
      <c r="CYW96" s="200"/>
      <c r="CYX96" s="200"/>
      <c r="CYY96" s="200"/>
      <c r="CYZ96" s="200"/>
      <c r="CZA96" s="200"/>
      <c r="CZB96" s="200"/>
      <c r="CZC96" s="200"/>
      <c r="CZD96" s="201"/>
      <c r="CZE96" s="1"/>
      <c r="CZF96" s="1"/>
      <c r="CZG96" s="1"/>
      <c r="CZH96" s="1"/>
      <c r="CZI96" s="1"/>
      <c r="CZJ96" s="1"/>
      <c r="CZK96" s="1"/>
      <c r="CZL96" s="1"/>
      <c r="CZM96" s="1"/>
      <c r="CZN96" s="1"/>
      <c r="CZO96" s="1"/>
      <c r="CZP96" s="1"/>
      <c r="CZS96" s="202"/>
      <c r="CZT96" s="199"/>
      <c r="CZU96" s="200"/>
      <c r="CZV96" s="200"/>
      <c r="CZW96" s="200"/>
      <c r="CZX96" s="200"/>
      <c r="CZY96" s="200"/>
      <c r="CZZ96" s="200"/>
      <c r="DAA96" s="200"/>
      <c r="DAB96" s="200"/>
      <c r="DAC96" s="200"/>
      <c r="DAD96" s="200"/>
      <c r="DAE96" s="200"/>
      <c r="DAF96" s="200"/>
      <c r="DAG96" s="200"/>
      <c r="DAH96" s="200"/>
      <c r="DAI96" s="200"/>
      <c r="DAJ96" s="200"/>
      <c r="DAK96" s="200"/>
      <c r="DAL96" s="201"/>
      <c r="DAM96" s="1"/>
      <c r="DAN96" s="1"/>
      <c r="DAO96" s="1"/>
      <c r="DAP96" s="1"/>
      <c r="DAQ96" s="1"/>
      <c r="DAR96" s="1"/>
      <c r="DAS96" s="1"/>
      <c r="DAT96" s="1"/>
      <c r="DAU96" s="1"/>
      <c r="DAV96" s="1"/>
      <c r="DAW96" s="1"/>
      <c r="DAX96" s="1"/>
      <c r="DBA96" s="202"/>
      <c r="DBB96" s="199"/>
      <c r="DBC96" s="200"/>
      <c r="DBD96" s="200"/>
      <c r="DBE96" s="200"/>
      <c r="DBF96" s="200"/>
      <c r="DBG96" s="200"/>
      <c r="DBH96" s="200"/>
      <c r="DBI96" s="200"/>
      <c r="DBJ96" s="200"/>
      <c r="DBK96" s="200"/>
      <c r="DBL96" s="200"/>
      <c r="DBM96" s="200"/>
      <c r="DBN96" s="200"/>
      <c r="DBO96" s="200"/>
      <c r="DBP96" s="200"/>
      <c r="DBQ96" s="200"/>
      <c r="DBR96" s="200"/>
      <c r="DBS96" s="200"/>
      <c r="DBT96" s="201"/>
      <c r="DBU96" s="1"/>
      <c r="DBV96" s="1"/>
      <c r="DBW96" s="1"/>
      <c r="DBX96" s="1"/>
      <c r="DBY96" s="1"/>
      <c r="DBZ96" s="1"/>
      <c r="DCA96" s="1"/>
      <c r="DCB96" s="1"/>
      <c r="DCC96" s="1"/>
      <c r="DCD96" s="1"/>
      <c r="DCE96" s="1"/>
      <c r="DCF96" s="1"/>
      <c r="DCI96" s="202"/>
      <c r="DCJ96" s="199"/>
      <c r="DCK96" s="200"/>
      <c r="DCL96" s="200"/>
      <c r="DCM96" s="200"/>
      <c r="DCN96" s="200"/>
      <c r="DCO96" s="200"/>
      <c r="DCP96" s="200"/>
      <c r="DCQ96" s="200"/>
      <c r="DCR96" s="200"/>
      <c r="DCS96" s="200"/>
      <c r="DCT96" s="200"/>
      <c r="DCU96" s="200"/>
      <c r="DCV96" s="200"/>
      <c r="DCW96" s="200"/>
      <c r="DCX96" s="200"/>
      <c r="DCY96" s="200"/>
      <c r="DCZ96" s="200"/>
      <c r="DDA96" s="200"/>
      <c r="DDB96" s="201"/>
      <c r="DDC96" s="1"/>
      <c r="DDD96" s="1"/>
      <c r="DDE96" s="1"/>
      <c r="DDF96" s="1"/>
      <c r="DDG96" s="1"/>
      <c r="DDH96" s="1"/>
      <c r="DDI96" s="1"/>
      <c r="DDJ96" s="1"/>
      <c r="DDK96" s="1"/>
      <c r="DDL96" s="1"/>
      <c r="DDM96" s="1"/>
      <c r="DDN96" s="1"/>
      <c r="DDQ96" s="202"/>
      <c r="DDR96" s="199"/>
      <c r="DDS96" s="200"/>
      <c r="DDT96" s="200"/>
      <c r="DDU96" s="200"/>
      <c r="DDV96" s="200"/>
      <c r="DDW96" s="200"/>
      <c r="DDX96" s="200"/>
      <c r="DDY96" s="200"/>
      <c r="DDZ96" s="200"/>
      <c r="DEA96" s="200"/>
      <c r="DEB96" s="200"/>
      <c r="DEC96" s="200"/>
      <c r="DED96" s="200"/>
      <c r="DEE96" s="200"/>
      <c r="DEF96" s="200"/>
      <c r="DEG96" s="200"/>
      <c r="DEH96" s="200"/>
      <c r="DEI96" s="200"/>
      <c r="DEJ96" s="201"/>
      <c r="DEK96" s="1"/>
      <c r="DEL96" s="1"/>
      <c r="DEM96" s="1"/>
      <c r="DEN96" s="1"/>
      <c r="DEO96" s="1"/>
      <c r="DEP96" s="1"/>
      <c r="DEQ96" s="1"/>
      <c r="DER96" s="1"/>
      <c r="DES96" s="1"/>
      <c r="DET96" s="1"/>
      <c r="DEU96" s="1"/>
      <c r="DEV96" s="1"/>
      <c r="DEY96" s="202"/>
      <c r="DEZ96" s="199"/>
      <c r="DFA96" s="200"/>
      <c r="DFB96" s="200"/>
      <c r="DFC96" s="200"/>
      <c r="DFD96" s="200"/>
      <c r="DFE96" s="200"/>
      <c r="DFF96" s="200"/>
      <c r="DFG96" s="200"/>
      <c r="DFH96" s="200"/>
      <c r="DFI96" s="200"/>
      <c r="DFJ96" s="200"/>
      <c r="DFK96" s="200"/>
      <c r="DFL96" s="200"/>
      <c r="DFM96" s="200"/>
      <c r="DFN96" s="200"/>
      <c r="DFO96" s="200"/>
      <c r="DFP96" s="200"/>
      <c r="DFQ96" s="200"/>
      <c r="DFR96" s="201"/>
      <c r="DFS96" s="1"/>
      <c r="DFT96" s="1"/>
      <c r="DFU96" s="1"/>
      <c r="DFV96" s="1"/>
      <c r="DFW96" s="1"/>
      <c r="DFX96" s="1"/>
      <c r="DFY96" s="1"/>
      <c r="DFZ96" s="1"/>
      <c r="DGA96" s="1"/>
      <c r="DGB96" s="1"/>
      <c r="DGC96" s="1"/>
      <c r="DGD96" s="1"/>
      <c r="DGG96" s="202"/>
      <c r="DGH96" s="199"/>
      <c r="DGI96" s="200"/>
      <c r="DGJ96" s="200"/>
      <c r="DGK96" s="200"/>
      <c r="DGL96" s="200"/>
      <c r="DGM96" s="200"/>
      <c r="DGN96" s="200"/>
      <c r="DGO96" s="200"/>
      <c r="DGP96" s="200"/>
      <c r="DGQ96" s="200"/>
      <c r="DGR96" s="200"/>
      <c r="DGS96" s="200"/>
      <c r="DGT96" s="200"/>
      <c r="DGU96" s="200"/>
      <c r="DGV96" s="200"/>
      <c r="DGW96" s="200"/>
      <c r="DGX96" s="200"/>
      <c r="DGY96" s="200"/>
      <c r="DGZ96" s="201"/>
      <c r="DHA96" s="1"/>
      <c r="DHB96" s="1"/>
      <c r="DHC96" s="1"/>
      <c r="DHD96" s="1"/>
      <c r="DHE96" s="1"/>
      <c r="DHF96" s="1"/>
      <c r="DHG96" s="1"/>
      <c r="DHH96" s="1"/>
      <c r="DHI96" s="1"/>
      <c r="DHJ96" s="1"/>
      <c r="DHK96" s="1"/>
      <c r="DHL96" s="1"/>
      <c r="DHO96" s="202"/>
      <c r="DHP96" s="199"/>
      <c r="DHQ96" s="200"/>
      <c r="DHR96" s="200"/>
      <c r="DHS96" s="200"/>
      <c r="DHT96" s="200"/>
      <c r="DHU96" s="200"/>
      <c r="DHV96" s="200"/>
      <c r="DHW96" s="200"/>
      <c r="DHX96" s="200"/>
      <c r="DHY96" s="200"/>
      <c r="DHZ96" s="200"/>
      <c r="DIA96" s="200"/>
      <c r="DIB96" s="200"/>
      <c r="DIC96" s="200"/>
      <c r="DID96" s="200"/>
      <c r="DIE96" s="200"/>
      <c r="DIF96" s="200"/>
      <c r="DIG96" s="200"/>
      <c r="DIH96" s="201"/>
      <c r="DII96" s="1"/>
      <c r="DIJ96" s="1"/>
      <c r="DIK96" s="1"/>
      <c r="DIL96" s="1"/>
      <c r="DIM96" s="1"/>
      <c r="DIN96" s="1"/>
      <c r="DIO96" s="1"/>
      <c r="DIP96" s="1"/>
      <c r="DIQ96" s="1"/>
      <c r="DIR96" s="1"/>
      <c r="DIS96" s="1"/>
      <c r="DIT96" s="1"/>
      <c r="DIW96" s="202"/>
      <c r="DIX96" s="199"/>
      <c r="DIY96" s="200"/>
      <c r="DIZ96" s="200"/>
      <c r="DJA96" s="200"/>
      <c r="DJB96" s="200"/>
      <c r="DJC96" s="200"/>
      <c r="DJD96" s="200"/>
      <c r="DJE96" s="200"/>
      <c r="DJF96" s="200"/>
      <c r="DJG96" s="200"/>
      <c r="DJH96" s="200"/>
      <c r="DJI96" s="200"/>
      <c r="DJJ96" s="200"/>
      <c r="DJK96" s="200"/>
      <c r="DJL96" s="200"/>
      <c r="DJM96" s="200"/>
      <c r="DJN96" s="200"/>
      <c r="DJO96" s="200"/>
      <c r="DJP96" s="201"/>
      <c r="DJQ96" s="1"/>
      <c r="DJR96" s="1"/>
      <c r="DJS96" s="1"/>
      <c r="DJT96" s="1"/>
      <c r="DJU96" s="1"/>
      <c r="DJV96" s="1"/>
      <c r="DJW96" s="1"/>
      <c r="DJX96" s="1"/>
      <c r="DJY96" s="1"/>
      <c r="DJZ96" s="1"/>
      <c r="DKA96" s="1"/>
      <c r="DKB96" s="1"/>
      <c r="DKE96" s="202"/>
      <c r="DKF96" s="199"/>
      <c r="DKG96" s="200"/>
      <c r="DKH96" s="200"/>
      <c r="DKI96" s="200"/>
      <c r="DKJ96" s="200"/>
      <c r="DKK96" s="200"/>
      <c r="DKL96" s="200"/>
      <c r="DKM96" s="200"/>
      <c r="DKN96" s="200"/>
      <c r="DKO96" s="200"/>
      <c r="DKP96" s="200"/>
      <c r="DKQ96" s="200"/>
      <c r="DKR96" s="200"/>
      <c r="DKS96" s="200"/>
      <c r="DKT96" s="200"/>
      <c r="DKU96" s="200"/>
      <c r="DKV96" s="200"/>
      <c r="DKW96" s="200"/>
      <c r="DKX96" s="201"/>
      <c r="DKY96" s="1"/>
      <c r="DKZ96" s="1"/>
      <c r="DLA96" s="1"/>
      <c r="DLB96" s="1"/>
      <c r="DLC96" s="1"/>
      <c r="DLD96" s="1"/>
      <c r="DLE96" s="1"/>
      <c r="DLF96" s="1"/>
      <c r="DLG96" s="1"/>
      <c r="DLH96" s="1"/>
      <c r="DLI96" s="1"/>
      <c r="DLJ96" s="1"/>
      <c r="DLM96" s="202"/>
      <c r="DLN96" s="199"/>
      <c r="DLO96" s="200"/>
      <c r="DLP96" s="200"/>
      <c r="DLQ96" s="200"/>
      <c r="DLR96" s="200"/>
      <c r="DLS96" s="200"/>
      <c r="DLT96" s="200"/>
      <c r="DLU96" s="200"/>
      <c r="DLV96" s="200"/>
      <c r="DLW96" s="200"/>
      <c r="DLX96" s="200"/>
      <c r="DLY96" s="200"/>
      <c r="DLZ96" s="200"/>
      <c r="DMA96" s="200"/>
      <c r="DMB96" s="200"/>
      <c r="DMC96" s="200"/>
      <c r="DMD96" s="200"/>
      <c r="DME96" s="200"/>
      <c r="DMF96" s="201"/>
      <c r="DMG96" s="1"/>
      <c r="DMH96" s="1"/>
      <c r="DMI96" s="1"/>
      <c r="DMJ96" s="1"/>
      <c r="DMK96" s="1"/>
      <c r="DML96" s="1"/>
      <c r="DMM96" s="1"/>
      <c r="DMN96" s="1"/>
      <c r="DMO96" s="1"/>
      <c r="DMP96" s="1"/>
      <c r="DMQ96" s="1"/>
      <c r="DMR96" s="1"/>
      <c r="DMU96" s="202"/>
      <c r="DMV96" s="199"/>
      <c r="DMW96" s="200"/>
      <c r="DMX96" s="200"/>
      <c r="DMY96" s="200"/>
      <c r="DMZ96" s="200"/>
      <c r="DNA96" s="200"/>
      <c r="DNB96" s="200"/>
      <c r="DNC96" s="200"/>
      <c r="DND96" s="200"/>
      <c r="DNE96" s="200"/>
      <c r="DNF96" s="200"/>
      <c r="DNG96" s="200"/>
      <c r="DNH96" s="200"/>
      <c r="DNI96" s="200"/>
      <c r="DNJ96" s="200"/>
      <c r="DNK96" s="200"/>
      <c r="DNL96" s="200"/>
      <c r="DNM96" s="200"/>
      <c r="DNN96" s="201"/>
      <c r="DNO96" s="1"/>
      <c r="DNP96" s="1"/>
      <c r="DNQ96" s="1"/>
      <c r="DNR96" s="1"/>
      <c r="DNS96" s="1"/>
      <c r="DNT96" s="1"/>
      <c r="DNU96" s="1"/>
      <c r="DNV96" s="1"/>
      <c r="DNW96" s="1"/>
      <c r="DNX96" s="1"/>
      <c r="DNY96" s="1"/>
      <c r="DNZ96" s="1"/>
      <c r="DOC96" s="202"/>
      <c r="DOD96" s="199"/>
      <c r="DOE96" s="200"/>
      <c r="DOF96" s="200"/>
      <c r="DOG96" s="200"/>
      <c r="DOH96" s="200"/>
      <c r="DOI96" s="200"/>
      <c r="DOJ96" s="200"/>
      <c r="DOK96" s="200"/>
      <c r="DOL96" s="200"/>
      <c r="DOM96" s="200"/>
      <c r="DON96" s="200"/>
      <c r="DOO96" s="200"/>
      <c r="DOP96" s="200"/>
      <c r="DOQ96" s="200"/>
      <c r="DOR96" s="200"/>
      <c r="DOS96" s="200"/>
      <c r="DOT96" s="200"/>
      <c r="DOU96" s="200"/>
      <c r="DOV96" s="201"/>
      <c r="DOW96" s="1"/>
      <c r="DOX96" s="1"/>
      <c r="DOY96" s="1"/>
      <c r="DOZ96" s="1"/>
      <c r="DPA96" s="1"/>
      <c r="DPB96" s="1"/>
      <c r="DPC96" s="1"/>
      <c r="DPD96" s="1"/>
      <c r="DPE96" s="1"/>
      <c r="DPF96" s="1"/>
      <c r="DPG96" s="1"/>
      <c r="DPH96" s="1"/>
      <c r="DPK96" s="202"/>
      <c r="DPL96" s="199"/>
      <c r="DPM96" s="200"/>
      <c r="DPN96" s="200"/>
      <c r="DPO96" s="200"/>
      <c r="DPP96" s="200"/>
      <c r="DPQ96" s="200"/>
      <c r="DPR96" s="200"/>
      <c r="DPS96" s="200"/>
      <c r="DPT96" s="200"/>
      <c r="DPU96" s="200"/>
      <c r="DPV96" s="200"/>
      <c r="DPW96" s="200"/>
      <c r="DPX96" s="200"/>
      <c r="DPY96" s="200"/>
      <c r="DPZ96" s="200"/>
      <c r="DQA96" s="200"/>
      <c r="DQB96" s="200"/>
      <c r="DQC96" s="200"/>
      <c r="DQD96" s="201"/>
      <c r="DQE96" s="1"/>
      <c r="DQF96" s="1"/>
      <c r="DQG96" s="1"/>
      <c r="DQH96" s="1"/>
      <c r="DQI96" s="1"/>
      <c r="DQJ96" s="1"/>
      <c r="DQK96" s="1"/>
      <c r="DQL96" s="1"/>
      <c r="DQM96" s="1"/>
      <c r="DQN96" s="1"/>
      <c r="DQO96" s="1"/>
      <c r="DQP96" s="1"/>
      <c r="DQS96" s="202"/>
      <c r="DQT96" s="199"/>
      <c r="DQU96" s="200"/>
      <c r="DQV96" s="200"/>
      <c r="DQW96" s="200"/>
      <c r="DQX96" s="200"/>
      <c r="DQY96" s="200"/>
      <c r="DQZ96" s="200"/>
      <c r="DRA96" s="200"/>
      <c r="DRB96" s="200"/>
      <c r="DRC96" s="200"/>
      <c r="DRD96" s="200"/>
      <c r="DRE96" s="200"/>
      <c r="DRF96" s="200"/>
      <c r="DRG96" s="200"/>
      <c r="DRH96" s="200"/>
      <c r="DRI96" s="200"/>
      <c r="DRJ96" s="200"/>
      <c r="DRK96" s="200"/>
      <c r="DRL96" s="201"/>
      <c r="DRM96" s="1"/>
      <c r="DRN96" s="1"/>
      <c r="DRO96" s="1"/>
      <c r="DRP96" s="1"/>
      <c r="DRQ96" s="1"/>
      <c r="DRR96" s="1"/>
      <c r="DRS96" s="1"/>
      <c r="DRT96" s="1"/>
      <c r="DRU96" s="1"/>
      <c r="DRV96" s="1"/>
      <c r="DRW96" s="1"/>
      <c r="DRX96" s="1"/>
      <c r="DSA96" s="202"/>
      <c r="DSB96" s="199"/>
      <c r="DSC96" s="200"/>
      <c r="DSD96" s="200"/>
      <c r="DSE96" s="200"/>
      <c r="DSF96" s="200"/>
      <c r="DSG96" s="200"/>
      <c r="DSH96" s="200"/>
      <c r="DSI96" s="200"/>
      <c r="DSJ96" s="200"/>
      <c r="DSK96" s="200"/>
      <c r="DSL96" s="200"/>
      <c r="DSM96" s="200"/>
      <c r="DSN96" s="200"/>
      <c r="DSO96" s="200"/>
      <c r="DSP96" s="200"/>
      <c r="DSQ96" s="200"/>
      <c r="DSR96" s="200"/>
      <c r="DSS96" s="200"/>
      <c r="DST96" s="201"/>
      <c r="DSU96" s="1"/>
      <c r="DSV96" s="1"/>
      <c r="DSW96" s="1"/>
      <c r="DSX96" s="1"/>
      <c r="DSY96" s="1"/>
      <c r="DSZ96" s="1"/>
      <c r="DTA96" s="1"/>
      <c r="DTB96" s="1"/>
      <c r="DTC96" s="1"/>
      <c r="DTD96" s="1"/>
      <c r="DTE96" s="1"/>
      <c r="DTF96" s="1"/>
      <c r="DTI96" s="202"/>
      <c r="DTJ96" s="199"/>
      <c r="DTK96" s="200"/>
      <c r="DTL96" s="200"/>
      <c r="DTM96" s="200"/>
      <c r="DTN96" s="200"/>
      <c r="DTO96" s="200"/>
      <c r="DTP96" s="200"/>
      <c r="DTQ96" s="200"/>
      <c r="DTR96" s="200"/>
      <c r="DTS96" s="200"/>
      <c r="DTT96" s="200"/>
      <c r="DTU96" s="200"/>
      <c r="DTV96" s="200"/>
      <c r="DTW96" s="200"/>
      <c r="DTX96" s="200"/>
      <c r="DTY96" s="200"/>
      <c r="DTZ96" s="200"/>
      <c r="DUA96" s="200"/>
      <c r="DUB96" s="201"/>
      <c r="DUC96" s="1"/>
      <c r="DUD96" s="1"/>
      <c r="DUE96" s="1"/>
      <c r="DUF96" s="1"/>
      <c r="DUG96" s="1"/>
      <c r="DUH96" s="1"/>
      <c r="DUI96" s="1"/>
      <c r="DUJ96" s="1"/>
      <c r="DUK96" s="1"/>
      <c r="DUL96" s="1"/>
      <c r="DUM96" s="1"/>
      <c r="DUN96" s="1"/>
      <c r="DUQ96" s="202"/>
      <c r="DUR96" s="199"/>
      <c r="DUS96" s="200"/>
      <c r="DUT96" s="200"/>
      <c r="DUU96" s="200"/>
      <c r="DUV96" s="200"/>
      <c r="DUW96" s="200"/>
      <c r="DUX96" s="200"/>
      <c r="DUY96" s="200"/>
      <c r="DUZ96" s="200"/>
      <c r="DVA96" s="200"/>
      <c r="DVB96" s="200"/>
      <c r="DVC96" s="200"/>
      <c r="DVD96" s="200"/>
      <c r="DVE96" s="200"/>
      <c r="DVF96" s="200"/>
      <c r="DVG96" s="200"/>
      <c r="DVH96" s="200"/>
      <c r="DVI96" s="200"/>
      <c r="DVJ96" s="201"/>
      <c r="DVK96" s="1"/>
      <c r="DVL96" s="1"/>
      <c r="DVM96" s="1"/>
      <c r="DVN96" s="1"/>
      <c r="DVO96" s="1"/>
      <c r="DVP96" s="1"/>
      <c r="DVQ96" s="1"/>
      <c r="DVR96" s="1"/>
      <c r="DVS96" s="1"/>
      <c r="DVT96" s="1"/>
      <c r="DVU96" s="1"/>
      <c r="DVV96" s="1"/>
      <c r="DVY96" s="202"/>
      <c r="DVZ96" s="199"/>
      <c r="DWA96" s="200"/>
      <c r="DWB96" s="200"/>
      <c r="DWC96" s="200"/>
      <c r="DWD96" s="200"/>
      <c r="DWE96" s="200"/>
      <c r="DWF96" s="200"/>
      <c r="DWG96" s="200"/>
      <c r="DWH96" s="200"/>
      <c r="DWI96" s="200"/>
      <c r="DWJ96" s="200"/>
      <c r="DWK96" s="200"/>
      <c r="DWL96" s="200"/>
      <c r="DWM96" s="200"/>
      <c r="DWN96" s="200"/>
      <c r="DWO96" s="200"/>
      <c r="DWP96" s="200"/>
      <c r="DWQ96" s="200"/>
      <c r="DWR96" s="201"/>
      <c r="DWS96" s="1"/>
      <c r="DWT96" s="1"/>
      <c r="DWU96" s="1"/>
      <c r="DWV96" s="1"/>
      <c r="DWW96" s="1"/>
      <c r="DWX96" s="1"/>
      <c r="DWY96" s="1"/>
      <c r="DWZ96" s="1"/>
      <c r="DXA96" s="1"/>
      <c r="DXB96" s="1"/>
      <c r="DXC96" s="1"/>
      <c r="DXD96" s="1"/>
      <c r="DXG96" s="202"/>
      <c r="DXH96" s="199"/>
      <c r="DXI96" s="200"/>
      <c r="DXJ96" s="200"/>
      <c r="DXK96" s="200"/>
      <c r="DXL96" s="200"/>
      <c r="DXM96" s="200"/>
      <c r="DXN96" s="200"/>
      <c r="DXO96" s="200"/>
      <c r="DXP96" s="200"/>
      <c r="DXQ96" s="200"/>
      <c r="DXR96" s="200"/>
      <c r="DXS96" s="200"/>
      <c r="DXT96" s="200"/>
      <c r="DXU96" s="200"/>
      <c r="DXV96" s="200"/>
      <c r="DXW96" s="200"/>
      <c r="DXX96" s="200"/>
      <c r="DXY96" s="200"/>
      <c r="DXZ96" s="201"/>
      <c r="DYA96" s="1"/>
      <c r="DYB96" s="1"/>
      <c r="DYC96" s="1"/>
      <c r="DYD96" s="1"/>
      <c r="DYE96" s="1"/>
      <c r="DYF96" s="1"/>
      <c r="DYG96" s="1"/>
      <c r="DYH96" s="1"/>
      <c r="DYI96" s="1"/>
      <c r="DYJ96" s="1"/>
      <c r="DYK96" s="1"/>
      <c r="DYL96" s="1"/>
      <c r="DYO96" s="202"/>
      <c r="DYP96" s="199"/>
      <c r="DYQ96" s="200"/>
      <c r="DYR96" s="200"/>
      <c r="DYS96" s="200"/>
      <c r="DYT96" s="200"/>
      <c r="DYU96" s="200"/>
      <c r="DYV96" s="200"/>
      <c r="DYW96" s="200"/>
      <c r="DYX96" s="200"/>
      <c r="DYY96" s="200"/>
      <c r="DYZ96" s="200"/>
      <c r="DZA96" s="200"/>
      <c r="DZB96" s="200"/>
      <c r="DZC96" s="200"/>
      <c r="DZD96" s="200"/>
      <c r="DZE96" s="200"/>
      <c r="DZF96" s="200"/>
      <c r="DZG96" s="200"/>
      <c r="DZH96" s="201"/>
      <c r="DZI96" s="1"/>
      <c r="DZJ96" s="1"/>
      <c r="DZK96" s="1"/>
      <c r="DZL96" s="1"/>
      <c r="DZM96" s="1"/>
      <c r="DZN96" s="1"/>
      <c r="DZO96" s="1"/>
      <c r="DZP96" s="1"/>
      <c r="DZQ96" s="1"/>
      <c r="DZR96" s="1"/>
      <c r="DZS96" s="1"/>
      <c r="DZT96" s="1"/>
      <c r="DZW96" s="202"/>
      <c r="DZX96" s="199"/>
      <c r="DZY96" s="200"/>
      <c r="DZZ96" s="200"/>
      <c r="EAA96" s="200"/>
      <c r="EAB96" s="200"/>
      <c r="EAC96" s="200"/>
      <c r="EAD96" s="200"/>
      <c r="EAE96" s="200"/>
      <c r="EAF96" s="200"/>
      <c r="EAG96" s="200"/>
      <c r="EAH96" s="200"/>
      <c r="EAI96" s="200"/>
      <c r="EAJ96" s="200"/>
      <c r="EAK96" s="200"/>
      <c r="EAL96" s="200"/>
      <c r="EAM96" s="200"/>
      <c r="EAN96" s="200"/>
      <c r="EAO96" s="200"/>
      <c r="EAP96" s="201"/>
      <c r="EAQ96" s="1"/>
      <c r="EAR96" s="1"/>
      <c r="EAS96" s="1"/>
      <c r="EAT96" s="1"/>
      <c r="EAU96" s="1"/>
      <c r="EAV96" s="1"/>
      <c r="EAW96" s="1"/>
      <c r="EAX96" s="1"/>
      <c r="EAY96" s="1"/>
      <c r="EAZ96" s="1"/>
      <c r="EBA96" s="1"/>
      <c r="EBB96" s="1"/>
      <c r="EBE96" s="202"/>
      <c r="EBF96" s="199"/>
      <c r="EBG96" s="200"/>
      <c r="EBH96" s="200"/>
      <c r="EBI96" s="200"/>
      <c r="EBJ96" s="200"/>
      <c r="EBK96" s="200"/>
      <c r="EBL96" s="200"/>
      <c r="EBM96" s="200"/>
      <c r="EBN96" s="200"/>
      <c r="EBO96" s="200"/>
      <c r="EBP96" s="200"/>
      <c r="EBQ96" s="200"/>
      <c r="EBR96" s="200"/>
      <c r="EBS96" s="200"/>
      <c r="EBT96" s="200"/>
      <c r="EBU96" s="200"/>
      <c r="EBV96" s="200"/>
      <c r="EBW96" s="200"/>
      <c r="EBX96" s="201"/>
      <c r="EBY96" s="1"/>
      <c r="EBZ96" s="1"/>
      <c r="ECA96" s="1"/>
      <c r="ECB96" s="1"/>
      <c r="ECC96" s="1"/>
      <c r="ECD96" s="1"/>
      <c r="ECE96" s="1"/>
      <c r="ECF96" s="1"/>
      <c r="ECG96" s="1"/>
      <c r="ECH96" s="1"/>
      <c r="ECI96" s="1"/>
      <c r="ECJ96" s="1"/>
      <c r="ECM96" s="202"/>
      <c r="ECN96" s="199"/>
      <c r="ECO96" s="200"/>
      <c r="ECP96" s="200"/>
      <c r="ECQ96" s="200"/>
      <c r="ECR96" s="200"/>
      <c r="ECS96" s="200"/>
      <c r="ECT96" s="200"/>
      <c r="ECU96" s="200"/>
      <c r="ECV96" s="200"/>
      <c r="ECW96" s="200"/>
      <c r="ECX96" s="200"/>
      <c r="ECY96" s="200"/>
      <c r="ECZ96" s="200"/>
      <c r="EDA96" s="200"/>
      <c r="EDB96" s="200"/>
      <c r="EDC96" s="200"/>
      <c r="EDD96" s="200"/>
      <c r="EDE96" s="200"/>
      <c r="EDF96" s="201"/>
      <c r="EDG96" s="1"/>
      <c r="EDH96" s="1"/>
      <c r="EDI96" s="1"/>
      <c r="EDJ96" s="1"/>
      <c r="EDK96" s="1"/>
      <c r="EDL96" s="1"/>
      <c r="EDM96" s="1"/>
      <c r="EDN96" s="1"/>
      <c r="EDO96" s="1"/>
      <c r="EDP96" s="1"/>
      <c r="EDQ96" s="1"/>
      <c r="EDR96" s="1"/>
      <c r="EDU96" s="202"/>
      <c r="EDV96" s="199"/>
      <c r="EDW96" s="200"/>
      <c r="EDX96" s="200"/>
      <c r="EDY96" s="200"/>
      <c r="EDZ96" s="200"/>
      <c r="EEA96" s="200"/>
      <c r="EEB96" s="200"/>
      <c r="EEC96" s="200"/>
      <c r="EED96" s="200"/>
      <c r="EEE96" s="200"/>
      <c r="EEF96" s="200"/>
      <c r="EEG96" s="200"/>
      <c r="EEH96" s="200"/>
      <c r="EEI96" s="200"/>
      <c r="EEJ96" s="200"/>
      <c r="EEK96" s="200"/>
      <c r="EEL96" s="200"/>
      <c r="EEM96" s="200"/>
      <c r="EEN96" s="201"/>
      <c r="EEO96" s="1"/>
      <c r="EEP96" s="1"/>
      <c r="EEQ96" s="1"/>
      <c r="EER96" s="1"/>
      <c r="EES96" s="1"/>
      <c r="EET96" s="1"/>
      <c r="EEU96" s="1"/>
      <c r="EEV96" s="1"/>
      <c r="EEW96" s="1"/>
      <c r="EEX96" s="1"/>
      <c r="EEY96" s="1"/>
      <c r="EEZ96" s="1"/>
      <c r="EFC96" s="202"/>
      <c r="EFD96" s="199"/>
      <c r="EFE96" s="200"/>
      <c r="EFF96" s="200"/>
      <c r="EFG96" s="200"/>
      <c r="EFH96" s="200"/>
      <c r="EFI96" s="200"/>
      <c r="EFJ96" s="200"/>
      <c r="EFK96" s="200"/>
      <c r="EFL96" s="200"/>
      <c r="EFM96" s="200"/>
      <c r="EFN96" s="200"/>
      <c r="EFO96" s="200"/>
      <c r="EFP96" s="200"/>
      <c r="EFQ96" s="200"/>
      <c r="EFR96" s="200"/>
      <c r="EFS96" s="200"/>
      <c r="EFT96" s="200"/>
      <c r="EFU96" s="200"/>
      <c r="EFV96" s="201"/>
      <c r="EFW96" s="1"/>
      <c r="EFX96" s="1"/>
      <c r="EFY96" s="1"/>
      <c r="EFZ96" s="1"/>
      <c r="EGA96" s="1"/>
      <c r="EGB96" s="1"/>
      <c r="EGC96" s="1"/>
      <c r="EGD96" s="1"/>
      <c r="EGE96" s="1"/>
      <c r="EGF96" s="1"/>
      <c r="EGG96" s="1"/>
      <c r="EGH96" s="1"/>
      <c r="EGK96" s="202"/>
      <c r="EGL96" s="199"/>
      <c r="EGM96" s="200"/>
      <c r="EGN96" s="200"/>
      <c r="EGO96" s="200"/>
      <c r="EGP96" s="200"/>
      <c r="EGQ96" s="200"/>
      <c r="EGR96" s="200"/>
      <c r="EGS96" s="200"/>
      <c r="EGT96" s="200"/>
      <c r="EGU96" s="200"/>
      <c r="EGV96" s="200"/>
      <c r="EGW96" s="200"/>
      <c r="EGX96" s="200"/>
      <c r="EGY96" s="200"/>
      <c r="EGZ96" s="200"/>
      <c r="EHA96" s="200"/>
      <c r="EHB96" s="200"/>
      <c r="EHC96" s="200"/>
      <c r="EHD96" s="201"/>
      <c r="EHE96" s="1"/>
      <c r="EHF96" s="1"/>
      <c r="EHG96" s="1"/>
      <c r="EHH96" s="1"/>
      <c r="EHI96" s="1"/>
      <c r="EHJ96" s="1"/>
      <c r="EHK96" s="1"/>
      <c r="EHL96" s="1"/>
      <c r="EHM96" s="1"/>
      <c r="EHN96" s="1"/>
      <c r="EHO96" s="1"/>
      <c r="EHP96" s="1"/>
      <c r="EHS96" s="202"/>
      <c r="EHT96" s="199"/>
      <c r="EHU96" s="200"/>
      <c r="EHV96" s="200"/>
      <c r="EHW96" s="200"/>
      <c r="EHX96" s="200"/>
      <c r="EHY96" s="200"/>
      <c r="EHZ96" s="200"/>
      <c r="EIA96" s="200"/>
      <c r="EIB96" s="200"/>
      <c r="EIC96" s="200"/>
      <c r="EID96" s="200"/>
      <c r="EIE96" s="200"/>
      <c r="EIF96" s="200"/>
      <c r="EIG96" s="200"/>
      <c r="EIH96" s="200"/>
      <c r="EII96" s="200"/>
      <c r="EIJ96" s="200"/>
      <c r="EIK96" s="200"/>
      <c r="EIL96" s="201"/>
      <c r="EIM96" s="1"/>
      <c r="EIN96" s="1"/>
      <c r="EIO96" s="1"/>
      <c r="EIP96" s="1"/>
      <c r="EIQ96" s="1"/>
      <c r="EIR96" s="1"/>
      <c r="EIS96" s="1"/>
      <c r="EIT96" s="1"/>
      <c r="EIU96" s="1"/>
      <c r="EIV96" s="1"/>
      <c r="EIW96" s="1"/>
      <c r="EIX96" s="1"/>
      <c r="EJA96" s="202"/>
      <c r="EJB96" s="199"/>
      <c r="EJC96" s="200"/>
      <c r="EJD96" s="200"/>
      <c r="EJE96" s="200"/>
      <c r="EJF96" s="200"/>
      <c r="EJG96" s="200"/>
      <c r="EJH96" s="200"/>
      <c r="EJI96" s="200"/>
      <c r="EJJ96" s="200"/>
      <c r="EJK96" s="200"/>
      <c r="EJL96" s="200"/>
      <c r="EJM96" s="200"/>
      <c r="EJN96" s="200"/>
      <c r="EJO96" s="200"/>
      <c r="EJP96" s="200"/>
      <c r="EJQ96" s="200"/>
      <c r="EJR96" s="200"/>
      <c r="EJS96" s="200"/>
      <c r="EJT96" s="201"/>
      <c r="EJU96" s="1"/>
      <c r="EJV96" s="1"/>
      <c r="EJW96" s="1"/>
      <c r="EJX96" s="1"/>
      <c r="EJY96" s="1"/>
      <c r="EJZ96" s="1"/>
      <c r="EKA96" s="1"/>
      <c r="EKB96" s="1"/>
      <c r="EKC96" s="1"/>
      <c r="EKD96" s="1"/>
      <c r="EKE96" s="1"/>
      <c r="EKF96" s="1"/>
      <c r="EKI96" s="202"/>
      <c r="EKJ96" s="199"/>
      <c r="EKK96" s="200"/>
      <c r="EKL96" s="200"/>
      <c r="EKM96" s="200"/>
      <c r="EKN96" s="200"/>
      <c r="EKO96" s="200"/>
      <c r="EKP96" s="200"/>
      <c r="EKQ96" s="200"/>
      <c r="EKR96" s="200"/>
      <c r="EKS96" s="200"/>
      <c r="EKT96" s="200"/>
      <c r="EKU96" s="200"/>
      <c r="EKV96" s="200"/>
      <c r="EKW96" s="200"/>
      <c r="EKX96" s="200"/>
      <c r="EKY96" s="200"/>
      <c r="EKZ96" s="200"/>
      <c r="ELA96" s="200"/>
      <c r="ELB96" s="201"/>
      <c r="ELC96" s="1"/>
      <c r="ELD96" s="1"/>
      <c r="ELE96" s="1"/>
      <c r="ELF96" s="1"/>
      <c r="ELG96" s="1"/>
      <c r="ELH96" s="1"/>
      <c r="ELI96" s="1"/>
      <c r="ELJ96" s="1"/>
      <c r="ELK96" s="1"/>
      <c r="ELL96" s="1"/>
      <c r="ELM96" s="1"/>
      <c r="ELN96" s="1"/>
      <c r="ELQ96" s="202"/>
      <c r="ELR96" s="199"/>
      <c r="ELS96" s="200"/>
      <c r="ELT96" s="200"/>
      <c r="ELU96" s="200"/>
      <c r="ELV96" s="200"/>
      <c r="ELW96" s="200"/>
      <c r="ELX96" s="200"/>
      <c r="ELY96" s="200"/>
      <c r="ELZ96" s="200"/>
      <c r="EMA96" s="200"/>
      <c r="EMB96" s="200"/>
      <c r="EMC96" s="200"/>
      <c r="EMD96" s="200"/>
      <c r="EME96" s="200"/>
      <c r="EMF96" s="200"/>
      <c r="EMG96" s="200"/>
      <c r="EMH96" s="200"/>
      <c r="EMI96" s="200"/>
      <c r="EMJ96" s="201"/>
      <c r="EMK96" s="1"/>
      <c r="EML96" s="1"/>
      <c r="EMM96" s="1"/>
      <c r="EMN96" s="1"/>
      <c r="EMO96" s="1"/>
      <c r="EMP96" s="1"/>
      <c r="EMQ96" s="1"/>
      <c r="EMR96" s="1"/>
      <c r="EMS96" s="1"/>
      <c r="EMT96" s="1"/>
      <c r="EMU96" s="1"/>
      <c r="EMV96" s="1"/>
      <c r="EMY96" s="202"/>
      <c r="EMZ96" s="199"/>
      <c r="ENA96" s="200"/>
      <c r="ENB96" s="200"/>
      <c r="ENC96" s="200"/>
      <c r="END96" s="200"/>
      <c r="ENE96" s="200"/>
      <c r="ENF96" s="200"/>
      <c r="ENG96" s="200"/>
      <c r="ENH96" s="200"/>
      <c r="ENI96" s="200"/>
      <c r="ENJ96" s="200"/>
      <c r="ENK96" s="200"/>
      <c r="ENL96" s="200"/>
      <c r="ENM96" s="200"/>
      <c r="ENN96" s="200"/>
      <c r="ENO96" s="200"/>
      <c r="ENP96" s="200"/>
      <c r="ENQ96" s="200"/>
      <c r="ENR96" s="201"/>
      <c r="ENS96" s="1"/>
      <c r="ENT96" s="1"/>
      <c r="ENU96" s="1"/>
      <c r="ENV96" s="1"/>
      <c r="ENW96" s="1"/>
      <c r="ENX96" s="1"/>
      <c r="ENY96" s="1"/>
      <c r="ENZ96" s="1"/>
      <c r="EOA96" s="1"/>
      <c r="EOB96" s="1"/>
      <c r="EOC96" s="1"/>
      <c r="EOD96" s="1"/>
      <c r="EOG96" s="202"/>
      <c r="EOH96" s="199"/>
      <c r="EOI96" s="200"/>
      <c r="EOJ96" s="200"/>
      <c r="EOK96" s="200"/>
      <c r="EOL96" s="200"/>
      <c r="EOM96" s="200"/>
      <c r="EON96" s="200"/>
      <c r="EOO96" s="200"/>
      <c r="EOP96" s="200"/>
      <c r="EOQ96" s="200"/>
      <c r="EOR96" s="200"/>
      <c r="EOS96" s="200"/>
      <c r="EOT96" s="200"/>
      <c r="EOU96" s="200"/>
      <c r="EOV96" s="200"/>
      <c r="EOW96" s="200"/>
      <c r="EOX96" s="200"/>
      <c r="EOY96" s="200"/>
      <c r="EOZ96" s="201"/>
      <c r="EPA96" s="1"/>
      <c r="EPB96" s="1"/>
      <c r="EPC96" s="1"/>
      <c r="EPD96" s="1"/>
      <c r="EPE96" s="1"/>
      <c r="EPF96" s="1"/>
      <c r="EPG96" s="1"/>
      <c r="EPH96" s="1"/>
      <c r="EPI96" s="1"/>
      <c r="EPJ96" s="1"/>
      <c r="EPK96" s="1"/>
      <c r="EPL96" s="1"/>
      <c r="EPO96" s="202"/>
      <c r="EPP96" s="199"/>
      <c r="EPQ96" s="200"/>
      <c r="EPR96" s="200"/>
      <c r="EPS96" s="200"/>
      <c r="EPT96" s="200"/>
      <c r="EPU96" s="200"/>
      <c r="EPV96" s="200"/>
      <c r="EPW96" s="200"/>
      <c r="EPX96" s="200"/>
      <c r="EPY96" s="200"/>
      <c r="EPZ96" s="200"/>
      <c r="EQA96" s="200"/>
      <c r="EQB96" s="200"/>
      <c r="EQC96" s="200"/>
      <c r="EQD96" s="200"/>
      <c r="EQE96" s="200"/>
      <c r="EQF96" s="200"/>
      <c r="EQG96" s="200"/>
      <c r="EQH96" s="201"/>
      <c r="EQI96" s="1"/>
      <c r="EQJ96" s="1"/>
      <c r="EQK96" s="1"/>
      <c r="EQL96" s="1"/>
      <c r="EQM96" s="1"/>
      <c r="EQN96" s="1"/>
      <c r="EQO96" s="1"/>
      <c r="EQP96" s="1"/>
      <c r="EQQ96" s="1"/>
      <c r="EQR96" s="1"/>
      <c r="EQS96" s="1"/>
      <c r="EQT96" s="1"/>
      <c r="EQW96" s="202"/>
      <c r="EQX96" s="199"/>
      <c r="EQY96" s="200"/>
      <c r="EQZ96" s="200"/>
      <c r="ERA96" s="200"/>
      <c r="ERB96" s="200"/>
      <c r="ERC96" s="200"/>
      <c r="ERD96" s="200"/>
      <c r="ERE96" s="200"/>
      <c r="ERF96" s="200"/>
      <c r="ERG96" s="200"/>
      <c r="ERH96" s="200"/>
      <c r="ERI96" s="200"/>
      <c r="ERJ96" s="200"/>
      <c r="ERK96" s="200"/>
      <c r="ERL96" s="200"/>
      <c r="ERM96" s="200"/>
      <c r="ERN96" s="200"/>
      <c r="ERO96" s="200"/>
      <c r="ERP96" s="201"/>
      <c r="ERQ96" s="1"/>
      <c r="ERR96" s="1"/>
      <c r="ERS96" s="1"/>
      <c r="ERT96" s="1"/>
      <c r="ERU96" s="1"/>
      <c r="ERV96" s="1"/>
      <c r="ERW96" s="1"/>
      <c r="ERX96" s="1"/>
      <c r="ERY96" s="1"/>
      <c r="ERZ96" s="1"/>
      <c r="ESA96" s="1"/>
      <c r="ESB96" s="1"/>
      <c r="ESE96" s="202"/>
      <c r="ESF96" s="199"/>
      <c r="ESG96" s="200"/>
      <c r="ESH96" s="200"/>
      <c r="ESI96" s="200"/>
      <c r="ESJ96" s="200"/>
      <c r="ESK96" s="200"/>
      <c r="ESL96" s="200"/>
      <c r="ESM96" s="200"/>
      <c r="ESN96" s="200"/>
      <c r="ESO96" s="200"/>
      <c r="ESP96" s="200"/>
      <c r="ESQ96" s="200"/>
      <c r="ESR96" s="200"/>
      <c r="ESS96" s="200"/>
      <c r="EST96" s="200"/>
      <c r="ESU96" s="200"/>
      <c r="ESV96" s="200"/>
      <c r="ESW96" s="200"/>
      <c r="ESX96" s="201"/>
      <c r="ESY96" s="1"/>
      <c r="ESZ96" s="1"/>
      <c r="ETA96" s="1"/>
      <c r="ETB96" s="1"/>
      <c r="ETC96" s="1"/>
      <c r="ETD96" s="1"/>
      <c r="ETE96" s="1"/>
      <c r="ETF96" s="1"/>
      <c r="ETG96" s="1"/>
      <c r="ETH96" s="1"/>
      <c r="ETI96" s="1"/>
      <c r="ETJ96" s="1"/>
      <c r="ETM96" s="202"/>
      <c r="ETN96" s="199"/>
      <c r="ETO96" s="200"/>
      <c r="ETP96" s="200"/>
      <c r="ETQ96" s="200"/>
      <c r="ETR96" s="200"/>
      <c r="ETS96" s="200"/>
      <c r="ETT96" s="200"/>
      <c r="ETU96" s="200"/>
      <c r="ETV96" s="200"/>
      <c r="ETW96" s="200"/>
      <c r="ETX96" s="200"/>
      <c r="ETY96" s="200"/>
      <c r="ETZ96" s="200"/>
      <c r="EUA96" s="200"/>
      <c r="EUB96" s="200"/>
      <c r="EUC96" s="200"/>
      <c r="EUD96" s="200"/>
      <c r="EUE96" s="200"/>
      <c r="EUF96" s="201"/>
      <c r="EUG96" s="1"/>
      <c r="EUH96" s="1"/>
      <c r="EUI96" s="1"/>
      <c r="EUJ96" s="1"/>
      <c r="EUK96" s="1"/>
      <c r="EUL96" s="1"/>
      <c r="EUM96" s="1"/>
      <c r="EUN96" s="1"/>
      <c r="EUO96" s="1"/>
      <c r="EUP96" s="1"/>
      <c r="EUQ96" s="1"/>
      <c r="EUR96" s="1"/>
      <c r="EUU96" s="202"/>
      <c r="EUV96" s="199"/>
      <c r="EUW96" s="200"/>
      <c r="EUX96" s="200"/>
      <c r="EUY96" s="200"/>
      <c r="EUZ96" s="200"/>
      <c r="EVA96" s="200"/>
      <c r="EVB96" s="200"/>
      <c r="EVC96" s="200"/>
      <c r="EVD96" s="200"/>
      <c r="EVE96" s="200"/>
      <c r="EVF96" s="200"/>
      <c r="EVG96" s="200"/>
      <c r="EVH96" s="200"/>
      <c r="EVI96" s="200"/>
      <c r="EVJ96" s="200"/>
      <c r="EVK96" s="200"/>
      <c r="EVL96" s="200"/>
      <c r="EVM96" s="200"/>
      <c r="EVN96" s="201"/>
      <c r="EVO96" s="1"/>
      <c r="EVP96" s="1"/>
      <c r="EVQ96" s="1"/>
      <c r="EVR96" s="1"/>
      <c r="EVS96" s="1"/>
      <c r="EVT96" s="1"/>
      <c r="EVU96" s="1"/>
      <c r="EVV96" s="1"/>
      <c r="EVW96" s="1"/>
      <c r="EVX96" s="1"/>
      <c r="EVY96" s="1"/>
      <c r="EVZ96" s="1"/>
      <c r="EWC96" s="202"/>
      <c r="EWD96" s="199"/>
      <c r="EWE96" s="200"/>
      <c r="EWF96" s="200"/>
      <c r="EWG96" s="200"/>
      <c r="EWH96" s="200"/>
      <c r="EWI96" s="200"/>
      <c r="EWJ96" s="200"/>
      <c r="EWK96" s="200"/>
      <c r="EWL96" s="200"/>
      <c r="EWM96" s="200"/>
      <c r="EWN96" s="200"/>
      <c r="EWO96" s="200"/>
      <c r="EWP96" s="200"/>
      <c r="EWQ96" s="200"/>
      <c r="EWR96" s="200"/>
      <c r="EWS96" s="200"/>
      <c r="EWT96" s="200"/>
      <c r="EWU96" s="200"/>
      <c r="EWV96" s="201"/>
      <c r="EWW96" s="1"/>
      <c r="EWX96" s="1"/>
      <c r="EWY96" s="1"/>
      <c r="EWZ96" s="1"/>
      <c r="EXA96" s="1"/>
      <c r="EXB96" s="1"/>
      <c r="EXC96" s="1"/>
      <c r="EXD96" s="1"/>
      <c r="EXE96" s="1"/>
      <c r="EXF96" s="1"/>
      <c r="EXG96" s="1"/>
      <c r="EXH96" s="1"/>
      <c r="EXK96" s="202"/>
      <c r="EXL96" s="199"/>
      <c r="EXM96" s="200"/>
      <c r="EXN96" s="200"/>
      <c r="EXO96" s="200"/>
      <c r="EXP96" s="200"/>
      <c r="EXQ96" s="200"/>
      <c r="EXR96" s="200"/>
      <c r="EXS96" s="200"/>
      <c r="EXT96" s="200"/>
      <c r="EXU96" s="200"/>
      <c r="EXV96" s="200"/>
      <c r="EXW96" s="200"/>
      <c r="EXX96" s="200"/>
      <c r="EXY96" s="200"/>
      <c r="EXZ96" s="200"/>
      <c r="EYA96" s="200"/>
      <c r="EYB96" s="200"/>
      <c r="EYC96" s="200"/>
      <c r="EYD96" s="201"/>
      <c r="EYE96" s="1"/>
      <c r="EYF96" s="1"/>
      <c r="EYG96" s="1"/>
      <c r="EYH96" s="1"/>
      <c r="EYI96" s="1"/>
      <c r="EYJ96" s="1"/>
      <c r="EYK96" s="1"/>
      <c r="EYL96" s="1"/>
      <c r="EYM96" s="1"/>
      <c r="EYN96" s="1"/>
      <c r="EYO96" s="1"/>
      <c r="EYP96" s="1"/>
      <c r="EYS96" s="202"/>
      <c r="EYT96" s="199"/>
      <c r="EYU96" s="200"/>
      <c r="EYV96" s="200"/>
      <c r="EYW96" s="200"/>
      <c r="EYX96" s="200"/>
      <c r="EYY96" s="200"/>
      <c r="EYZ96" s="200"/>
      <c r="EZA96" s="200"/>
      <c r="EZB96" s="200"/>
      <c r="EZC96" s="200"/>
      <c r="EZD96" s="200"/>
      <c r="EZE96" s="200"/>
      <c r="EZF96" s="200"/>
      <c r="EZG96" s="200"/>
      <c r="EZH96" s="200"/>
      <c r="EZI96" s="200"/>
      <c r="EZJ96" s="200"/>
      <c r="EZK96" s="200"/>
      <c r="EZL96" s="201"/>
      <c r="EZM96" s="1"/>
      <c r="EZN96" s="1"/>
      <c r="EZO96" s="1"/>
      <c r="EZP96" s="1"/>
      <c r="EZQ96" s="1"/>
      <c r="EZR96" s="1"/>
      <c r="EZS96" s="1"/>
      <c r="EZT96" s="1"/>
      <c r="EZU96" s="1"/>
      <c r="EZV96" s="1"/>
      <c r="EZW96" s="1"/>
      <c r="EZX96" s="1"/>
      <c r="FAA96" s="202"/>
      <c r="FAB96" s="199"/>
      <c r="FAC96" s="200"/>
      <c r="FAD96" s="200"/>
      <c r="FAE96" s="200"/>
      <c r="FAF96" s="200"/>
      <c r="FAG96" s="200"/>
      <c r="FAH96" s="200"/>
      <c r="FAI96" s="200"/>
      <c r="FAJ96" s="200"/>
      <c r="FAK96" s="200"/>
      <c r="FAL96" s="200"/>
      <c r="FAM96" s="200"/>
      <c r="FAN96" s="200"/>
      <c r="FAO96" s="200"/>
      <c r="FAP96" s="200"/>
      <c r="FAQ96" s="200"/>
      <c r="FAR96" s="200"/>
      <c r="FAS96" s="200"/>
      <c r="FAT96" s="201"/>
      <c r="FAU96" s="1"/>
      <c r="FAV96" s="1"/>
      <c r="FAW96" s="1"/>
      <c r="FAX96" s="1"/>
      <c r="FAY96" s="1"/>
      <c r="FAZ96" s="1"/>
      <c r="FBA96" s="1"/>
      <c r="FBB96" s="1"/>
      <c r="FBC96" s="1"/>
      <c r="FBD96" s="1"/>
      <c r="FBE96" s="1"/>
      <c r="FBF96" s="1"/>
      <c r="FBI96" s="202"/>
      <c r="FBJ96" s="199"/>
      <c r="FBK96" s="200"/>
      <c r="FBL96" s="200"/>
      <c r="FBM96" s="200"/>
      <c r="FBN96" s="200"/>
      <c r="FBO96" s="200"/>
      <c r="FBP96" s="200"/>
      <c r="FBQ96" s="200"/>
      <c r="FBR96" s="200"/>
      <c r="FBS96" s="200"/>
      <c r="FBT96" s="200"/>
      <c r="FBU96" s="200"/>
      <c r="FBV96" s="200"/>
      <c r="FBW96" s="200"/>
      <c r="FBX96" s="200"/>
      <c r="FBY96" s="200"/>
      <c r="FBZ96" s="200"/>
      <c r="FCA96" s="200"/>
      <c r="FCB96" s="201"/>
      <c r="FCC96" s="1"/>
      <c r="FCD96" s="1"/>
      <c r="FCE96" s="1"/>
      <c r="FCF96" s="1"/>
      <c r="FCG96" s="1"/>
      <c r="FCH96" s="1"/>
      <c r="FCI96" s="1"/>
      <c r="FCJ96" s="1"/>
      <c r="FCK96" s="1"/>
      <c r="FCL96" s="1"/>
      <c r="FCM96" s="1"/>
      <c r="FCN96" s="1"/>
      <c r="FCQ96" s="202"/>
      <c r="FCR96" s="199"/>
      <c r="FCS96" s="200"/>
      <c r="FCT96" s="200"/>
      <c r="FCU96" s="200"/>
      <c r="FCV96" s="200"/>
      <c r="FCW96" s="200"/>
      <c r="FCX96" s="200"/>
      <c r="FCY96" s="200"/>
      <c r="FCZ96" s="200"/>
      <c r="FDA96" s="200"/>
      <c r="FDB96" s="200"/>
      <c r="FDC96" s="200"/>
      <c r="FDD96" s="200"/>
      <c r="FDE96" s="200"/>
      <c r="FDF96" s="200"/>
      <c r="FDG96" s="200"/>
      <c r="FDH96" s="200"/>
      <c r="FDI96" s="200"/>
      <c r="FDJ96" s="201"/>
      <c r="FDK96" s="1"/>
      <c r="FDL96" s="1"/>
      <c r="FDM96" s="1"/>
      <c r="FDN96" s="1"/>
      <c r="FDO96" s="1"/>
      <c r="FDP96" s="1"/>
      <c r="FDQ96" s="1"/>
      <c r="FDR96" s="1"/>
      <c r="FDS96" s="1"/>
      <c r="FDT96" s="1"/>
      <c r="FDU96" s="1"/>
      <c r="FDV96" s="1"/>
      <c r="FDY96" s="202"/>
      <c r="FDZ96" s="199"/>
      <c r="FEA96" s="200"/>
      <c r="FEB96" s="200"/>
      <c r="FEC96" s="200"/>
      <c r="FED96" s="200"/>
      <c r="FEE96" s="200"/>
      <c r="FEF96" s="200"/>
      <c r="FEG96" s="200"/>
      <c r="FEH96" s="200"/>
      <c r="FEI96" s="200"/>
      <c r="FEJ96" s="200"/>
      <c r="FEK96" s="200"/>
      <c r="FEL96" s="200"/>
      <c r="FEM96" s="200"/>
      <c r="FEN96" s="200"/>
      <c r="FEO96" s="200"/>
      <c r="FEP96" s="200"/>
      <c r="FEQ96" s="200"/>
      <c r="FER96" s="201"/>
      <c r="FES96" s="1"/>
      <c r="FET96" s="1"/>
      <c r="FEU96" s="1"/>
      <c r="FEV96" s="1"/>
      <c r="FEW96" s="1"/>
      <c r="FEX96" s="1"/>
      <c r="FEY96" s="1"/>
      <c r="FEZ96" s="1"/>
      <c r="FFA96" s="1"/>
      <c r="FFB96" s="1"/>
      <c r="FFC96" s="1"/>
      <c r="FFD96" s="1"/>
      <c r="FFG96" s="202"/>
      <c r="FFH96" s="199"/>
      <c r="FFI96" s="200"/>
      <c r="FFJ96" s="200"/>
      <c r="FFK96" s="200"/>
      <c r="FFL96" s="200"/>
      <c r="FFM96" s="200"/>
      <c r="FFN96" s="200"/>
      <c r="FFO96" s="200"/>
      <c r="FFP96" s="200"/>
      <c r="FFQ96" s="200"/>
      <c r="FFR96" s="200"/>
      <c r="FFS96" s="200"/>
      <c r="FFT96" s="200"/>
      <c r="FFU96" s="200"/>
      <c r="FFV96" s="200"/>
      <c r="FFW96" s="200"/>
      <c r="FFX96" s="200"/>
      <c r="FFY96" s="200"/>
      <c r="FFZ96" s="201"/>
      <c r="FGA96" s="1"/>
      <c r="FGB96" s="1"/>
      <c r="FGC96" s="1"/>
      <c r="FGD96" s="1"/>
      <c r="FGE96" s="1"/>
      <c r="FGF96" s="1"/>
      <c r="FGG96" s="1"/>
      <c r="FGH96" s="1"/>
      <c r="FGI96" s="1"/>
      <c r="FGJ96" s="1"/>
      <c r="FGK96" s="1"/>
      <c r="FGL96" s="1"/>
      <c r="FGO96" s="202"/>
      <c r="FGP96" s="199"/>
      <c r="FGQ96" s="200"/>
      <c r="FGR96" s="200"/>
      <c r="FGS96" s="200"/>
      <c r="FGT96" s="200"/>
      <c r="FGU96" s="200"/>
      <c r="FGV96" s="200"/>
      <c r="FGW96" s="200"/>
      <c r="FGX96" s="200"/>
      <c r="FGY96" s="200"/>
      <c r="FGZ96" s="200"/>
      <c r="FHA96" s="200"/>
      <c r="FHB96" s="200"/>
      <c r="FHC96" s="200"/>
      <c r="FHD96" s="200"/>
      <c r="FHE96" s="200"/>
      <c r="FHF96" s="200"/>
      <c r="FHG96" s="200"/>
      <c r="FHH96" s="201"/>
      <c r="FHI96" s="1"/>
      <c r="FHJ96" s="1"/>
      <c r="FHK96" s="1"/>
      <c r="FHL96" s="1"/>
      <c r="FHM96" s="1"/>
      <c r="FHN96" s="1"/>
      <c r="FHO96" s="1"/>
      <c r="FHP96" s="1"/>
      <c r="FHQ96" s="1"/>
      <c r="FHR96" s="1"/>
      <c r="FHS96" s="1"/>
      <c r="FHT96" s="1"/>
      <c r="FHW96" s="202"/>
      <c r="FHX96" s="199"/>
      <c r="FHY96" s="200"/>
      <c r="FHZ96" s="200"/>
      <c r="FIA96" s="200"/>
      <c r="FIB96" s="200"/>
      <c r="FIC96" s="200"/>
      <c r="FID96" s="200"/>
      <c r="FIE96" s="200"/>
      <c r="FIF96" s="200"/>
      <c r="FIG96" s="200"/>
      <c r="FIH96" s="200"/>
      <c r="FII96" s="200"/>
      <c r="FIJ96" s="200"/>
      <c r="FIK96" s="200"/>
      <c r="FIL96" s="200"/>
      <c r="FIM96" s="200"/>
      <c r="FIN96" s="200"/>
      <c r="FIO96" s="200"/>
      <c r="FIP96" s="201"/>
      <c r="FIQ96" s="1"/>
      <c r="FIR96" s="1"/>
      <c r="FIS96" s="1"/>
      <c r="FIT96" s="1"/>
      <c r="FIU96" s="1"/>
      <c r="FIV96" s="1"/>
      <c r="FIW96" s="1"/>
      <c r="FIX96" s="1"/>
      <c r="FIY96" s="1"/>
      <c r="FIZ96" s="1"/>
      <c r="FJA96" s="1"/>
      <c r="FJB96" s="1"/>
      <c r="FJE96" s="202"/>
      <c r="FJF96" s="199"/>
      <c r="FJG96" s="200"/>
      <c r="FJH96" s="200"/>
      <c r="FJI96" s="200"/>
      <c r="FJJ96" s="200"/>
      <c r="FJK96" s="200"/>
      <c r="FJL96" s="200"/>
      <c r="FJM96" s="200"/>
      <c r="FJN96" s="200"/>
      <c r="FJO96" s="200"/>
      <c r="FJP96" s="200"/>
      <c r="FJQ96" s="200"/>
      <c r="FJR96" s="200"/>
      <c r="FJS96" s="200"/>
      <c r="FJT96" s="200"/>
      <c r="FJU96" s="200"/>
      <c r="FJV96" s="200"/>
      <c r="FJW96" s="200"/>
      <c r="FJX96" s="201"/>
      <c r="FJY96" s="1"/>
      <c r="FJZ96" s="1"/>
      <c r="FKA96" s="1"/>
      <c r="FKB96" s="1"/>
      <c r="FKC96" s="1"/>
      <c r="FKD96" s="1"/>
      <c r="FKE96" s="1"/>
      <c r="FKF96" s="1"/>
      <c r="FKG96" s="1"/>
      <c r="FKH96" s="1"/>
      <c r="FKI96" s="1"/>
      <c r="FKJ96" s="1"/>
      <c r="FKM96" s="202"/>
      <c r="FKN96" s="199"/>
      <c r="FKO96" s="200"/>
      <c r="FKP96" s="200"/>
      <c r="FKQ96" s="200"/>
      <c r="FKR96" s="200"/>
      <c r="FKS96" s="200"/>
      <c r="FKT96" s="200"/>
      <c r="FKU96" s="200"/>
      <c r="FKV96" s="200"/>
      <c r="FKW96" s="200"/>
      <c r="FKX96" s="200"/>
      <c r="FKY96" s="200"/>
      <c r="FKZ96" s="200"/>
      <c r="FLA96" s="200"/>
      <c r="FLB96" s="200"/>
      <c r="FLC96" s="200"/>
      <c r="FLD96" s="200"/>
      <c r="FLE96" s="200"/>
      <c r="FLF96" s="201"/>
      <c r="FLG96" s="1"/>
      <c r="FLH96" s="1"/>
      <c r="FLI96" s="1"/>
      <c r="FLJ96" s="1"/>
      <c r="FLK96" s="1"/>
      <c r="FLL96" s="1"/>
      <c r="FLM96" s="1"/>
      <c r="FLN96" s="1"/>
      <c r="FLO96" s="1"/>
      <c r="FLP96" s="1"/>
      <c r="FLQ96" s="1"/>
      <c r="FLR96" s="1"/>
      <c r="FLU96" s="202"/>
      <c r="FLV96" s="199"/>
      <c r="FLW96" s="200"/>
      <c r="FLX96" s="200"/>
      <c r="FLY96" s="200"/>
      <c r="FLZ96" s="200"/>
      <c r="FMA96" s="200"/>
      <c r="FMB96" s="200"/>
      <c r="FMC96" s="200"/>
      <c r="FMD96" s="200"/>
      <c r="FME96" s="200"/>
      <c r="FMF96" s="200"/>
      <c r="FMG96" s="200"/>
      <c r="FMH96" s="200"/>
      <c r="FMI96" s="200"/>
      <c r="FMJ96" s="200"/>
      <c r="FMK96" s="200"/>
      <c r="FML96" s="200"/>
      <c r="FMM96" s="200"/>
      <c r="FMN96" s="201"/>
      <c r="FMO96" s="1"/>
      <c r="FMP96" s="1"/>
      <c r="FMQ96" s="1"/>
      <c r="FMR96" s="1"/>
      <c r="FMS96" s="1"/>
      <c r="FMT96" s="1"/>
      <c r="FMU96" s="1"/>
      <c r="FMV96" s="1"/>
      <c r="FMW96" s="1"/>
      <c r="FMX96" s="1"/>
      <c r="FMY96" s="1"/>
      <c r="FMZ96" s="1"/>
      <c r="FNC96" s="202"/>
      <c r="FND96" s="199"/>
      <c r="FNE96" s="200"/>
      <c r="FNF96" s="200"/>
      <c r="FNG96" s="200"/>
      <c r="FNH96" s="200"/>
      <c r="FNI96" s="200"/>
      <c r="FNJ96" s="200"/>
      <c r="FNK96" s="200"/>
      <c r="FNL96" s="200"/>
      <c r="FNM96" s="200"/>
      <c r="FNN96" s="200"/>
      <c r="FNO96" s="200"/>
      <c r="FNP96" s="200"/>
      <c r="FNQ96" s="200"/>
      <c r="FNR96" s="200"/>
      <c r="FNS96" s="200"/>
      <c r="FNT96" s="200"/>
      <c r="FNU96" s="200"/>
      <c r="FNV96" s="201"/>
      <c r="FNW96" s="1"/>
      <c r="FNX96" s="1"/>
      <c r="FNY96" s="1"/>
      <c r="FNZ96" s="1"/>
      <c r="FOA96" s="1"/>
      <c r="FOB96" s="1"/>
      <c r="FOC96" s="1"/>
      <c r="FOD96" s="1"/>
      <c r="FOE96" s="1"/>
      <c r="FOF96" s="1"/>
      <c r="FOG96" s="1"/>
      <c r="FOH96" s="1"/>
      <c r="FOK96" s="202"/>
      <c r="FOL96" s="199"/>
      <c r="FOM96" s="200"/>
      <c r="FON96" s="200"/>
      <c r="FOO96" s="200"/>
      <c r="FOP96" s="200"/>
      <c r="FOQ96" s="200"/>
      <c r="FOR96" s="200"/>
      <c r="FOS96" s="200"/>
      <c r="FOT96" s="200"/>
      <c r="FOU96" s="200"/>
      <c r="FOV96" s="200"/>
      <c r="FOW96" s="200"/>
      <c r="FOX96" s="200"/>
      <c r="FOY96" s="200"/>
      <c r="FOZ96" s="200"/>
      <c r="FPA96" s="200"/>
      <c r="FPB96" s="200"/>
      <c r="FPC96" s="200"/>
      <c r="FPD96" s="201"/>
      <c r="FPE96" s="1"/>
      <c r="FPF96" s="1"/>
      <c r="FPG96" s="1"/>
      <c r="FPH96" s="1"/>
      <c r="FPI96" s="1"/>
      <c r="FPJ96" s="1"/>
      <c r="FPK96" s="1"/>
      <c r="FPL96" s="1"/>
      <c r="FPM96" s="1"/>
      <c r="FPN96" s="1"/>
      <c r="FPO96" s="1"/>
      <c r="FPP96" s="1"/>
      <c r="FPS96" s="202"/>
      <c r="FPT96" s="199"/>
      <c r="FPU96" s="200"/>
      <c r="FPV96" s="200"/>
      <c r="FPW96" s="200"/>
      <c r="FPX96" s="200"/>
      <c r="FPY96" s="200"/>
      <c r="FPZ96" s="200"/>
      <c r="FQA96" s="200"/>
      <c r="FQB96" s="200"/>
      <c r="FQC96" s="200"/>
      <c r="FQD96" s="200"/>
      <c r="FQE96" s="200"/>
      <c r="FQF96" s="200"/>
      <c r="FQG96" s="200"/>
      <c r="FQH96" s="200"/>
      <c r="FQI96" s="200"/>
      <c r="FQJ96" s="200"/>
      <c r="FQK96" s="200"/>
      <c r="FQL96" s="201"/>
      <c r="FQM96" s="1"/>
      <c r="FQN96" s="1"/>
      <c r="FQO96" s="1"/>
      <c r="FQP96" s="1"/>
      <c r="FQQ96" s="1"/>
      <c r="FQR96" s="1"/>
      <c r="FQS96" s="1"/>
      <c r="FQT96" s="1"/>
      <c r="FQU96" s="1"/>
      <c r="FQV96" s="1"/>
      <c r="FQW96" s="1"/>
      <c r="FQX96" s="1"/>
      <c r="FRA96" s="202"/>
      <c r="FRB96" s="199"/>
      <c r="FRC96" s="200"/>
      <c r="FRD96" s="200"/>
      <c r="FRE96" s="200"/>
      <c r="FRF96" s="200"/>
      <c r="FRG96" s="200"/>
      <c r="FRH96" s="200"/>
      <c r="FRI96" s="200"/>
      <c r="FRJ96" s="200"/>
      <c r="FRK96" s="200"/>
      <c r="FRL96" s="200"/>
      <c r="FRM96" s="200"/>
      <c r="FRN96" s="200"/>
      <c r="FRO96" s="200"/>
      <c r="FRP96" s="200"/>
      <c r="FRQ96" s="200"/>
      <c r="FRR96" s="200"/>
      <c r="FRS96" s="200"/>
      <c r="FRT96" s="201"/>
      <c r="FRU96" s="1"/>
      <c r="FRV96" s="1"/>
      <c r="FRW96" s="1"/>
      <c r="FRX96" s="1"/>
      <c r="FRY96" s="1"/>
      <c r="FRZ96" s="1"/>
      <c r="FSA96" s="1"/>
      <c r="FSB96" s="1"/>
      <c r="FSC96" s="1"/>
      <c r="FSD96" s="1"/>
      <c r="FSE96" s="1"/>
      <c r="FSF96" s="1"/>
      <c r="FSI96" s="202"/>
      <c r="FSJ96" s="199"/>
      <c r="FSK96" s="200"/>
      <c r="FSL96" s="200"/>
      <c r="FSM96" s="200"/>
      <c r="FSN96" s="200"/>
      <c r="FSO96" s="200"/>
      <c r="FSP96" s="200"/>
      <c r="FSQ96" s="200"/>
      <c r="FSR96" s="200"/>
      <c r="FSS96" s="200"/>
      <c r="FST96" s="200"/>
      <c r="FSU96" s="200"/>
      <c r="FSV96" s="200"/>
      <c r="FSW96" s="200"/>
      <c r="FSX96" s="200"/>
      <c r="FSY96" s="200"/>
      <c r="FSZ96" s="200"/>
      <c r="FTA96" s="200"/>
      <c r="FTB96" s="201"/>
      <c r="FTC96" s="1"/>
      <c r="FTD96" s="1"/>
      <c r="FTE96" s="1"/>
      <c r="FTF96" s="1"/>
      <c r="FTG96" s="1"/>
      <c r="FTH96" s="1"/>
      <c r="FTI96" s="1"/>
      <c r="FTJ96" s="1"/>
      <c r="FTK96" s="1"/>
      <c r="FTL96" s="1"/>
      <c r="FTM96" s="1"/>
      <c r="FTN96" s="1"/>
      <c r="FTQ96" s="202"/>
      <c r="FTR96" s="199"/>
      <c r="FTS96" s="200"/>
      <c r="FTT96" s="200"/>
      <c r="FTU96" s="200"/>
      <c r="FTV96" s="200"/>
      <c r="FTW96" s="200"/>
      <c r="FTX96" s="200"/>
      <c r="FTY96" s="200"/>
      <c r="FTZ96" s="200"/>
      <c r="FUA96" s="200"/>
      <c r="FUB96" s="200"/>
      <c r="FUC96" s="200"/>
      <c r="FUD96" s="200"/>
      <c r="FUE96" s="200"/>
      <c r="FUF96" s="200"/>
      <c r="FUG96" s="200"/>
      <c r="FUH96" s="200"/>
      <c r="FUI96" s="200"/>
      <c r="FUJ96" s="201"/>
      <c r="FUK96" s="1"/>
      <c r="FUL96" s="1"/>
      <c r="FUM96" s="1"/>
      <c r="FUN96" s="1"/>
      <c r="FUO96" s="1"/>
      <c r="FUP96" s="1"/>
      <c r="FUQ96" s="1"/>
      <c r="FUR96" s="1"/>
      <c r="FUS96" s="1"/>
      <c r="FUT96" s="1"/>
      <c r="FUU96" s="1"/>
      <c r="FUV96" s="1"/>
      <c r="FUY96" s="202"/>
      <c r="FUZ96" s="199"/>
      <c r="FVA96" s="200"/>
      <c r="FVB96" s="200"/>
      <c r="FVC96" s="200"/>
      <c r="FVD96" s="200"/>
      <c r="FVE96" s="200"/>
      <c r="FVF96" s="200"/>
      <c r="FVG96" s="200"/>
      <c r="FVH96" s="200"/>
      <c r="FVI96" s="200"/>
      <c r="FVJ96" s="200"/>
      <c r="FVK96" s="200"/>
      <c r="FVL96" s="200"/>
      <c r="FVM96" s="200"/>
      <c r="FVN96" s="200"/>
      <c r="FVO96" s="200"/>
      <c r="FVP96" s="200"/>
      <c r="FVQ96" s="200"/>
      <c r="FVR96" s="201"/>
      <c r="FVS96" s="1"/>
      <c r="FVT96" s="1"/>
      <c r="FVU96" s="1"/>
      <c r="FVV96" s="1"/>
      <c r="FVW96" s="1"/>
      <c r="FVX96" s="1"/>
      <c r="FVY96" s="1"/>
      <c r="FVZ96" s="1"/>
      <c r="FWA96" s="1"/>
      <c r="FWB96" s="1"/>
      <c r="FWC96" s="1"/>
      <c r="FWD96" s="1"/>
      <c r="FWG96" s="202"/>
      <c r="FWH96" s="199"/>
      <c r="FWI96" s="200"/>
      <c r="FWJ96" s="200"/>
      <c r="FWK96" s="200"/>
      <c r="FWL96" s="200"/>
      <c r="FWM96" s="200"/>
      <c r="FWN96" s="200"/>
      <c r="FWO96" s="200"/>
      <c r="FWP96" s="200"/>
      <c r="FWQ96" s="200"/>
      <c r="FWR96" s="200"/>
      <c r="FWS96" s="200"/>
      <c r="FWT96" s="200"/>
      <c r="FWU96" s="200"/>
      <c r="FWV96" s="200"/>
      <c r="FWW96" s="200"/>
      <c r="FWX96" s="200"/>
      <c r="FWY96" s="200"/>
      <c r="FWZ96" s="201"/>
      <c r="FXA96" s="1"/>
      <c r="FXB96" s="1"/>
      <c r="FXC96" s="1"/>
      <c r="FXD96" s="1"/>
      <c r="FXE96" s="1"/>
      <c r="FXF96" s="1"/>
      <c r="FXG96" s="1"/>
      <c r="FXH96" s="1"/>
      <c r="FXI96" s="1"/>
      <c r="FXJ96" s="1"/>
      <c r="FXK96" s="1"/>
      <c r="FXL96" s="1"/>
      <c r="FXO96" s="202"/>
      <c r="FXP96" s="199"/>
      <c r="FXQ96" s="200"/>
      <c r="FXR96" s="200"/>
      <c r="FXS96" s="200"/>
      <c r="FXT96" s="200"/>
      <c r="FXU96" s="200"/>
      <c r="FXV96" s="200"/>
      <c r="FXW96" s="200"/>
      <c r="FXX96" s="200"/>
      <c r="FXY96" s="200"/>
      <c r="FXZ96" s="200"/>
      <c r="FYA96" s="200"/>
      <c r="FYB96" s="200"/>
      <c r="FYC96" s="200"/>
      <c r="FYD96" s="200"/>
      <c r="FYE96" s="200"/>
      <c r="FYF96" s="200"/>
      <c r="FYG96" s="200"/>
      <c r="FYH96" s="201"/>
      <c r="FYI96" s="1"/>
      <c r="FYJ96" s="1"/>
      <c r="FYK96" s="1"/>
      <c r="FYL96" s="1"/>
      <c r="FYM96" s="1"/>
      <c r="FYN96" s="1"/>
      <c r="FYO96" s="1"/>
      <c r="FYP96" s="1"/>
      <c r="FYQ96" s="1"/>
      <c r="FYR96" s="1"/>
      <c r="FYS96" s="1"/>
      <c r="FYT96" s="1"/>
      <c r="FYW96" s="202"/>
      <c r="FYX96" s="199"/>
      <c r="FYY96" s="200"/>
      <c r="FYZ96" s="200"/>
      <c r="FZA96" s="200"/>
      <c r="FZB96" s="200"/>
      <c r="FZC96" s="200"/>
      <c r="FZD96" s="200"/>
      <c r="FZE96" s="200"/>
      <c r="FZF96" s="200"/>
      <c r="FZG96" s="200"/>
      <c r="FZH96" s="200"/>
      <c r="FZI96" s="200"/>
      <c r="FZJ96" s="200"/>
      <c r="FZK96" s="200"/>
      <c r="FZL96" s="200"/>
      <c r="FZM96" s="200"/>
      <c r="FZN96" s="200"/>
      <c r="FZO96" s="200"/>
      <c r="FZP96" s="201"/>
      <c r="FZQ96" s="1"/>
      <c r="FZR96" s="1"/>
      <c r="FZS96" s="1"/>
      <c r="FZT96" s="1"/>
      <c r="FZU96" s="1"/>
      <c r="FZV96" s="1"/>
      <c r="FZW96" s="1"/>
      <c r="FZX96" s="1"/>
      <c r="FZY96" s="1"/>
      <c r="FZZ96" s="1"/>
      <c r="GAA96" s="1"/>
      <c r="GAB96" s="1"/>
      <c r="GAE96" s="202"/>
      <c r="GAF96" s="199"/>
      <c r="GAG96" s="200"/>
      <c r="GAH96" s="200"/>
      <c r="GAI96" s="200"/>
      <c r="GAJ96" s="200"/>
      <c r="GAK96" s="200"/>
      <c r="GAL96" s="200"/>
      <c r="GAM96" s="200"/>
      <c r="GAN96" s="200"/>
      <c r="GAO96" s="200"/>
      <c r="GAP96" s="200"/>
      <c r="GAQ96" s="200"/>
      <c r="GAR96" s="200"/>
      <c r="GAS96" s="200"/>
      <c r="GAT96" s="200"/>
      <c r="GAU96" s="200"/>
      <c r="GAV96" s="200"/>
      <c r="GAW96" s="200"/>
      <c r="GAX96" s="201"/>
      <c r="GAY96" s="1"/>
      <c r="GAZ96" s="1"/>
      <c r="GBA96" s="1"/>
      <c r="GBB96" s="1"/>
      <c r="GBC96" s="1"/>
      <c r="GBD96" s="1"/>
      <c r="GBE96" s="1"/>
      <c r="GBF96" s="1"/>
      <c r="GBG96" s="1"/>
      <c r="GBH96" s="1"/>
      <c r="GBI96" s="1"/>
      <c r="GBJ96" s="1"/>
      <c r="GBM96" s="202"/>
      <c r="GBN96" s="199"/>
      <c r="GBO96" s="200"/>
      <c r="GBP96" s="200"/>
      <c r="GBQ96" s="200"/>
      <c r="GBR96" s="200"/>
      <c r="GBS96" s="200"/>
      <c r="GBT96" s="200"/>
      <c r="GBU96" s="200"/>
      <c r="GBV96" s="200"/>
      <c r="GBW96" s="200"/>
      <c r="GBX96" s="200"/>
      <c r="GBY96" s="200"/>
      <c r="GBZ96" s="200"/>
      <c r="GCA96" s="200"/>
      <c r="GCB96" s="200"/>
      <c r="GCC96" s="200"/>
      <c r="GCD96" s="200"/>
      <c r="GCE96" s="200"/>
      <c r="GCF96" s="201"/>
      <c r="GCG96" s="1"/>
      <c r="GCH96" s="1"/>
      <c r="GCI96" s="1"/>
      <c r="GCJ96" s="1"/>
      <c r="GCK96" s="1"/>
      <c r="GCL96" s="1"/>
      <c r="GCM96" s="1"/>
      <c r="GCN96" s="1"/>
      <c r="GCO96" s="1"/>
      <c r="GCP96" s="1"/>
      <c r="GCQ96" s="1"/>
      <c r="GCR96" s="1"/>
      <c r="GCU96" s="202"/>
      <c r="GCV96" s="199"/>
      <c r="GCW96" s="200"/>
      <c r="GCX96" s="200"/>
      <c r="GCY96" s="200"/>
      <c r="GCZ96" s="200"/>
      <c r="GDA96" s="200"/>
      <c r="GDB96" s="200"/>
      <c r="GDC96" s="200"/>
      <c r="GDD96" s="200"/>
      <c r="GDE96" s="200"/>
      <c r="GDF96" s="200"/>
      <c r="GDG96" s="200"/>
      <c r="GDH96" s="200"/>
      <c r="GDI96" s="200"/>
      <c r="GDJ96" s="200"/>
      <c r="GDK96" s="200"/>
      <c r="GDL96" s="200"/>
      <c r="GDM96" s="200"/>
      <c r="GDN96" s="201"/>
      <c r="GDO96" s="1"/>
      <c r="GDP96" s="1"/>
      <c r="GDQ96" s="1"/>
      <c r="GDR96" s="1"/>
      <c r="GDS96" s="1"/>
      <c r="GDT96" s="1"/>
      <c r="GDU96" s="1"/>
      <c r="GDV96" s="1"/>
      <c r="GDW96" s="1"/>
      <c r="GDX96" s="1"/>
      <c r="GDY96" s="1"/>
      <c r="GDZ96" s="1"/>
      <c r="GEC96" s="202"/>
      <c r="GED96" s="199"/>
      <c r="GEE96" s="200"/>
      <c r="GEF96" s="200"/>
      <c r="GEG96" s="200"/>
      <c r="GEH96" s="200"/>
      <c r="GEI96" s="200"/>
      <c r="GEJ96" s="200"/>
      <c r="GEK96" s="200"/>
      <c r="GEL96" s="200"/>
      <c r="GEM96" s="200"/>
      <c r="GEN96" s="200"/>
      <c r="GEO96" s="200"/>
      <c r="GEP96" s="200"/>
      <c r="GEQ96" s="200"/>
      <c r="GER96" s="200"/>
      <c r="GES96" s="200"/>
      <c r="GET96" s="200"/>
      <c r="GEU96" s="200"/>
      <c r="GEV96" s="201"/>
      <c r="GEW96" s="1"/>
      <c r="GEX96" s="1"/>
      <c r="GEY96" s="1"/>
      <c r="GEZ96" s="1"/>
      <c r="GFA96" s="1"/>
      <c r="GFB96" s="1"/>
      <c r="GFC96" s="1"/>
      <c r="GFD96" s="1"/>
      <c r="GFE96" s="1"/>
      <c r="GFF96" s="1"/>
      <c r="GFG96" s="1"/>
      <c r="GFH96" s="1"/>
      <c r="GFK96" s="202"/>
      <c r="GFL96" s="199"/>
      <c r="GFM96" s="200"/>
      <c r="GFN96" s="200"/>
      <c r="GFO96" s="200"/>
      <c r="GFP96" s="200"/>
      <c r="GFQ96" s="200"/>
      <c r="GFR96" s="200"/>
      <c r="GFS96" s="200"/>
      <c r="GFT96" s="200"/>
      <c r="GFU96" s="200"/>
      <c r="GFV96" s="200"/>
      <c r="GFW96" s="200"/>
      <c r="GFX96" s="200"/>
      <c r="GFY96" s="200"/>
      <c r="GFZ96" s="200"/>
      <c r="GGA96" s="200"/>
      <c r="GGB96" s="200"/>
      <c r="GGC96" s="200"/>
      <c r="GGD96" s="201"/>
      <c r="GGE96" s="1"/>
      <c r="GGF96" s="1"/>
      <c r="GGG96" s="1"/>
      <c r="GGH96" s="1"/>
      <c r="GGI96" s="1"/>
      <c r="GGJ96" s="1"/>
      <c r="GGK96" s="1"/>
      <c r="GGL96" s="1"/>
      <c r="GGM96" s="1"/>
      <c r="GGN96" s="1"/>
      <c r="GGO96" s="1"/>
      <c r="GGP96" s="1"/>
      <c r="GGS96" s="202"/>
      <c r="GGT96" s="199"/>
      <c r="GGU96" s="200"/>
      <c r="GGV96" s="200"/>
      <c r="GGW96" s="200"/>
      <c r="GGX96" s="200"/>
      <c r="GGY96" s="200"/>
      <c r="GGZ96" s="200"/>
      <c r="GHA96" s="200"/>
      <c r="GHB96" s="200"/>
      <c r="GHC96" s="200"/>
      <c r="GHD96" s="200"/>
      <c r="GHE96" s="200"/>
      <c r="GHF96" s="200"/>
      <c r="GHG96" s="200"/>
      <c r="GHH96" s="200"/>
      <c r="GHI96" s="200"/>
      <c r="GHJ96" s="200"/>
      <c r="GHK96" s="200"/>
      <c r="GHL96" s="201"/>
      <c r="GHM96" s="1"/>
      <c r="GHN96" s="1"/>
      <c r="GHO96" s="1"/>
      <c r="GHP96" s="1"/>
      <c r="GHQ96" s="1"/>
      <c r="GHR96" s="1"/>
      <c r="GHS96" s="1"/>
      <c r="GHT96" s="1"/>
      <c r="GHU96" s="1"/>
      <c r="GHV96" s="1"/>
      <c r="GHW96" s="1"/>
      <c r="GHX96" s="1"/>
      <c r="GIA96" s="202"/>
      <c r="GIB96" s="199"/>
      <c r="GIC96" s="200"/>
      <c r="GID96" s="200"/>
      <c r="GIE96" s="200"/>
      <c r="GIF96" s="200"/>
      <c r="GIG96" s="200"/>
      <c r="GIH96" s="200"/>
      <c r="GII96" s="200"/>
      <c r="GIJ96" s="200"/>
      <c r="GIK96" s="200"/>
      <c r="GIL96" s="200"/>
      <c r="GIM96" s="200"/>
      <c r="GIN96" s="200"/>
      <c r="GIO96" s="200"/>
      <c r="GIP96" s="200"/>
      <c r="GIQ96" s="200"/>
      <c r="GIR96" s="200"/>
      <c r="GIS96" s="200"/>
      <c r="GIT96" s="201"/>
      <c r="GIU96" s="1"/>
      <c r="GIV96" s="1"/>
      <c r="GIW96" s="1"/>
      <c r="GIX96" s="1"/>
      <c r="GIY96" s="1"/>
      <c r="GIZ96" s="1"/>
      <c r="GJA96" s="1"/>
      <c r="GJB96" s="1"/>
      <c r="GJC96" s="1"/>
      <c r="GJD96" s="1"/>
      <c r="GJE96" s="1"/>
      <c r="GJF96" s="1"/>
      <c r="GJI96" s="202"/>
      <c r="GJJ96" s="199"/>
      <c r="GJK96" s="200"/>
      <c r="GJL96" s="200"/>
      <c r="GJM96" s="200"/>
      <c r="GJN96" s="200"/>
      <c r="GJO96" s="200"/>
      <c r="GJP96" s="200"/>
      <c r="GJQ96" s="200"/>
      <c r="GJR96" s="200"/>
      <c r="GJS96" s="200"/>
      <c r="GJT96" s="200"/>
      <c r="GJU96" s="200"/>
      <c r="GJV96" s="200"/>
      <c r="GJW96" s="200"/>
      <c r="GJX96" s="200"/>
      <c r="GJY96" s="200"/>
      <c r="GJZ96" s="200"/>
      <c r="GKA96" s="200"/>
      <c r="GKB96" s="201"/>
      <c r="GKC96" s="1"/>
      <c r="GKD96" s="1"/>
      <c r="GKE96" s="1"/>
      <c r="GKF96" s="1"/>
      <c r="GKG96" s="1"/>
      <c r="GKH96" s="1"/>
      <c r="GKI96" s="1"/>
      <c r="GKJ96" s="1"/>
      <c r="GKK96" s="1"/>
      <c r="GKL96" s="1"/>
      <c r="GKM96" s="1"/>
      <c r="GKN96" s="1"/>
      <c r="GKQ96" s="202"/>
      <c r="GKR96" s="199"/>
      <c r="GKS96" s="200"/>
      <c r="GKT96" s="200"/>
      <c r="GKU96" s="200"/>
      <c r="GKV96" s="200"/>
      <c r="GKW96" s="200"/>
      <c r="GKX96" s="200"/>
      <c r="GKY96" s="200"/>
      <c r="GKZ96" s="200"/>
      <c r="GLA96" s="200"/>
      <c r="GLB96" s="200"/>
      <c r="GLC96" s="200"/>
      <c r="GLD96" s="200"/>
      <c r="GLE96" s="200"/>
      <c r="GLF96" s="200"/>
      <c r="GLG96" s="200"/>
      <c r="GLH96" s="200"/>
      <c r="GLI96" s="200"/>
      <c r="GLJ96" s="201"/>
      <c r="GLK96" s="1"/>
      <c r="GLL96" s="1"/>
      <c r="GLM96" s="1"/>
      <c r="GLN96" s="1"/>
      <c r="GLO96" s="1"/>
      <c r="GLP96" s="1"/>
      <c r="GLQ96" s="1"/>
      <c r="GLR96" s="1"/>
      <c r="GLS96" s="1"/>
      <c r="GLT96" s="1"/>
      <c r="GLU96" s="1"/>
      <c r="GLV96" s="1"/>
      <c r="GLY96" s="202"/>
      <c r="GLZ96" s="199"/>
      <c r="GMA96" s="200"/>
      <c r="GMB96" s="200"/>
      <c r="GMC96" s="200"/>
      <c r="GMD96" s="200"/>
      <c r="GME96" s="200"/>
      <c r="GMF96" s="200"/>
      <c r="GMG96" s="200"/>
      <c r="GMH96" s="200"/>
      <c r="GMI96" s="200"/>
      <c r="GMJ96" s="200"/>
      <c r="GMK96" s="200"/>
      <c r="GML96" s="200"/>
      <c r="GMM96" s="200"/>
      <c r="GMN96" s="200"/>
      <c r="GMO96" s="200"/>
      <c r="GMP96" s="200"/>
      <c r="GMQ96" s="200"/>
      <c r="GMR96" s="201"/>
      <c r="GMS96" s="1"/>
      <c r="GMT96" s="1"/>
      <c r="GMU96" s="1"/>
      <c r="GMV96" s="1"/>
      <c r="GMW96" s="1"/>
      <c r="GMX96" s="1"/>
      <c r="GMY96" s="1"/>
      <c r="GMZ96" s="1"/>
      <c r="GNA96" s="1"/>
      <c r="GNB96" s="1"/>
      <c r="GNC96" s="1"/>
      <c r="GND96" s="1"/>
      <c r="GNG96" s="202"/>
      <c r="GNH96" s="199"/>
      <c r="GNI96" s="200"/>
      <c r="GNJ96" s="200"/>
      <c r="GNK96" s="200"/>
      <c r="GNL96" s="200"/>
      <c r="GNM96" s="200"/>
      <c r="GNN96" s="200"/>
      <c r="GNO96" s="200"/>
      <c r="GNP96" s="200"/>
      <c r="GNQ96" s="200"/>
      <c r="GNR96" s="200"/>
      <c r="GNS96" s="200"/>
      <c r="GNT96" s="200"/>
      <c r="GNU96" s="200"/>
      <c r="GNV96" s="200"/>
      <c r="GNW96" s="200"/>
      <c r="GNX96" s="200"/>
      <c r="GNY96" s="200"/>
      <c r="GNZ96" s="201"/>
      <c r="GOA96" s="1"/>
      <c r="GOB96" s="1"/>
      <c r="GOC96" s="1"/>
      <c r="GOD96" s="1"/>
      <c r="GOE96" s="1"/>
      <c r="GOF96" s="1"/>
      <c r="GOG96" s="1"/>
      <c r="GOH96" s="1"/>
      <c r="GOI96" s="1"/>
      <c r="GOJ96" s="1"/>
      <c r="GOK96" s="1"/>
      <c r="GOL96" s="1"/>
      <c r="GOO96" s="202"/>
      <c r="GOP96" s="199"/>
      <c r="GOQ96" s="200"/>
      <c r="GOR96" s="200"/>
      <c r="GOS96" s="200"/>
      <c r="GOT96" s="200"/>
      <c r="GOU96" s="200"/>
      <c r="GOV96" s="200"/>
      <c r="GOW96" s="200"/>
      <c r="GOX96" s="200"/>
      <c r="GOY96" s="200"/>
      <c r="GOZ96" s="200"/>
      <c r="GPA96" s="200"/>
      <c r="GPB96" s="200"/>
      <c r="GPC96" s="200"/>
      <c r="GPD96" s="200"/>
      <c r="GPE96" s="200"/>
      <c r="GPF96" s="200"/>
      <c r="GPG96" s="200"/>
      <c r="GPH96" s="201"/>
      <c r="GPI96" s="1"/>
      <c r="GPJ96" s="1"/>
      <c r="GPK96" s="1"/>
      <c r="GPL96" s="1"/>
      <c r="GPM96" s="1"/>
      <c r="GPN96" s="1"/>
      <c r="GPO96" s="1"/>
      <c r="GPP96" s="1"/>
      <c r="GPQ96" s="1"/>
      <c r="GPR96" s="1"/>
      <c r="GPS96" s="1"/>
      <c r="GPT96" s="1"/>
      <c r="GPW96" s="202"/>
      <c r="GPX96" s="199"/>
      <c r="GPY96" s="200"/>
      <c r="GPZ96" s="200"/>
      <c r="GQA96" s="200"/>
      <c r="GQB96" s="200"/>
      <c r="GQC96" s="200"/>
      <c r="GQD96" s="200"/>
      <c r="GQE96" s="200"/>
      <c r="GQF96" s="200"/>
      <c r="GQG96" s="200"/>
      <c r="GQH96" s="200"/>
      <c r="GQI96" s="200"/>
      <c r="GQJ96" s="200"/>
      <c r="GQK96" s="200"/>
      <c r="GQL96" s="200"/>
      <c r="GQM96" s="200"/>
      <c r="GQN96" s="200"/>
      <c r="GQO96" s="200"/>
      <c r="GQP96" s="201"/>
      <c r="GQQ96" s="1"/>
      <c r="GQR96" s="1"/>
      <c r="GQS96" s="1"/>
      <c r="GQT96" s="1"/>
      <c r="GQU96" s="1"/>
      <c r="GQV96" s="1"/>
      <c r="GQW96" s="1"/>
      <c r="GQX96" s="1"/>
      <c r="GQY96" s="1"/>
      <c r="GQZ96" s="1"/>
      <c r="GRA96" s="1"/>
      <c r="GRB96" s="1"/>
      <c r="GRE96" s="202"/>
      <c r="GRF96" s="199"/>
      <c r="GRG96" s="200"/>
      <c r="GRH96" s="200"/>
      <c r="GRI96" s="200"/>
      <c r="GRJ96" s="200"/>
      <c r="GRK96" s="200"/>
      <c r="GRL96" s="200"/>
      <c r="GRM96" s="200"/>
      <c r="GRN96" s="200"/>
      <c r="GRO96" s="200"/>
      <c r="GRP96" s="200"/>
      <c r="GRQ96" s="200"/>
      <c r="GRR96" s="200"/>
      <c r="GRS96" s="200"/>
      <c r="GRT96" s="200"/>
      <c r="GRU96" s="200"/>
      <c r="GRV96" s="200"/>
      <c r="GRW96" s="200"/>
      <c r="GRX96" s="201"/>
      <c r="GRY96" s="1"/>
      <c r="GRZ96" s="1"/>
      <c r="GSA96" s="1"/>
      <c r="GSB96" s="1"/>
      <c r="GSC96" s="1"/>
      <c r="GSD96" s="1"/>
      <c r="GSE96" s="1"/>
      <c r="GSF96" s="1"/>
      <c r="GSG96" s="1"/>
      <c r="GSH96" s="1"/>
      <c r="GSI96" s="1"/>
      <c r="GSJ96" s="1"/>
      <c r="GSM96" s="202"/>
      <c r="GSN96" s="199"/>
      <c r="GSO96" s="200"/>
      <c r="GSP96" s="200"/>
      <c r="GSQ96" s="200"/>
      <c r="GSR96" s="200"/>
      <c r="GSS96" s="200"/>
      <c r="GST96" s="200"/>
      <c r="GSU96" s="200"/>
      <c r="GSV96" s="200"/>
      <c r="GSW96" s="200"/>
      <c r="GSX96" s="200"/>
      <c r="GSY96" s="200"/>
      <c r="GSZ96" s="200"/>
      <c r="GTA96" s="200"/>
      <c r="GTB96" s="200"/>
      <c r="GTC96" s="200"/>
      <c r="GTD96" s="200"/>
      <c r="GTE96" s="200"/>
      <c r="GTF96" s="201"/>
      <c r="GTG96" s="1"/>
      <c r="GTH96" s="1"/>
      <c r="GTI96" s="1"/>
      <c r="GTJ96" s="1"/>
      <c r="GTK96" s="1"/>
      <c r="GTL96" s="1"/>
      <c r="GTM96" s="1"/>
      <c r="GTN96" s="1"/>
      <c r="GTO96" s="1"/>
      <c r="GTP96" s="1"/>
      <c r="GTQ96" s="1"/>
      <c r="GTR96" s="1"/>
      <c r="GTU96" s="202"/>
      <c r="GTV96" s="199"/>
      <c r="GTW96" s="200"/>
      <c r="GTX96" s="200"/>
      <c r="GTY96" s="200"/>
      <c r="GTZ96" s="200"/>
      <c r="GUA96" s="200"/>
      <c r="GUB96" s="200"/>
      <c r="GUC96" s="200"/>
      <c r="GUD96" s="200"/>
      <c r="GUE96" s="200"/>
      <c r="GUF96" s="200"/>
      <c r="GUG96" s="200"/>
      <c r="GUH96" s="200"/>
      <c r="GUI96" s="200"/>
      <c r="GUJ96" s="200"/>
      <c r="GUK96" s="200"/>
      <c r="GUL96" s="200"/>
      <c r="GUM96" s="200"/>
      <c r="GUN96" s="201"/>
      <c r="GUO96" s="1"/>
      <c r="GUP96" s="1"/>
      <c r="GUQ96" s="1"/>
      <c r="GUR96" s="1"/>
      <c r="GUS96" s="1"/>
      <c r="GUT96" s="1"/>
      <c r="GUU96" s="1"/>
      <c r="GUV96" s="1"/>
      <c r="GUW96" s="1"/>
      <c r="GUX96" s="1"/>
      <c r="GUY96" s="1"/>
      <c r="GUZ96" s="1"/>
      <c r="GVC96" s="202"/>
      <c r="GVD96" s="199"/>
      <c r="GVE96" s="200"/>
      <c r="GVF96" s="200"/>
      <c r="GVG96" s="200"/>
      <c r="GVH96" s="200"/>
      <c r="GVI96" s="200"/>
      <c r="GVJ96" s="200"/>
      <c r="GVK96" s="200"/>
      <c r="GVL96" s="200"/>
      <c r="GVM96" s="200"/>
      <c r="GVN96" s="200"/>
      <c r="GVO96" s="200"/>
      <c r="GVP96" s="200"/>
      <c r="GVQ96" s="200"/>
      <c r="GVR96" s="200"/>
      <c r="GVS96" s="200"/>
      <c r="GVT96" s="200"/>
      <c r="GVU96" s="200"/>
      <c r="GVV96" s="201"/>
      <c r="GVW96" s="1"/>
      <c r="GVX96" s="1"/>
      <c r="GVY96" s="1"/>
      <c r="GVZ96" s="1"/>
      <c r="GWA96" s="1"/>
      <c r="GWB96" s="1"/>
      <c r="GWC96" s="1"/>
      <c r="GWD96" s="1"/>
      <c r="GWE96" s="1"/>
      <c r="GWF96" s="1"/>
      <c r="GWG96" s="1"/>
      <c r="GWH96" s="1"/>
      <c r="GWK96" s="202"/>
      <c r="GWL96" s="199"/>
      <c r="GWM96" s="200"/>
      <c r="GWN96" s="200"/>
      <c r="GWO96" s="200"/>
      <c r="GWP96" s="200"/>
      <c r="GWQ96" s="200"/>
      <c r="GWR96" s="200"/>
      <c r="GWS96" s="200"/>
      <c r="GWT96" s="200"/>
      <c r="GWU96" s="200"/>
      <c r="GWV96" s="200"/>
      <c r="GWW96" s="200"/>
      <c r="GWX96" s="200"/>
      <c r="GWY96" s="200"/>
      <c r="GWZ96" s="200"/>
      <c r="GXA96" s="200"/>
      <c r="GXB96" s="200"/>
      <c r="GXC96" s="200"/>
      <c r="GXD96" s="201"/>
      <c r="GXE96" s="1"/>
      <c r="GXF96" s="1"/>
      <c r="GXG96" s="1"/>
      <c r="GXH96" s="1"/>
      <c r="GXI96" s="1"/>
      <c r="GXJ96" s="1"/>
      <c r="GXK96" s="1"/>
      <c r="GXL96" s="1"/>
      <c r="GXM96" s="1"/>
      <c r="GXN96" s="1"/>
      <c r="GXO96" s="1"/>
      <c r="GXP96" s="1"/>
      <c r="GXS96" s="202"/>
      <c r="GXT96" s="199"/>
      <c r="GXU96" s="200"/>
      <c r="GXV96" s="200"/>
      <c r="GXW96" s="200"/>
      <c r="GXX96" s="200"/>
      <c r="GXY96" s="200"/>
      <c r="GXZ96" s="200"/>
      <c r="GYA96" s="200"/>
      <c r="GYB96" s="200"/>
      <c r="GYC96" s="200"/>
      <c r="GYD96" s="200"/>
      <c r="GYE96" s="200"/>
      <c r="GYF96" s="200"/>
      <c r="GYG96" s="200"/>
      <c r="GYH96" s="200"/>
      <c r="GYI96" s="200"/>
      <c r="GYJ96" s="200"/>
      <c r="GYK96" s="200"/>
      <c r="GYL96" s="201"/>
      <c r="GYM96" s="1"/>
      <c r="GYN96" s="1"/>
      <c r="GYO96" s="1"/>
      <c r="GYP96" s="1"/>
      <c r="GYQ96" s="1"/>
      <c r="GYR96" s="1"/>
      <c r="GYS96" s="1"/>
      <c r="GYT96" s="1"/>
      <c r="GYU96" s="1"/>
      <c r="GYV96" s="1"/>
      <c r="GYW96" s="1"/>
      <c r="GYX96" s="1"/>
      <c r="GZA96" s="202"/>
      <c r="GZB96" s="199"/>
      <c r="GZC96" s="200"/>
      <c r="GZD96" s="200"/>
      <c r="GZE96" s="200"/>
      <c r="GZF96" s="200"/>
      <c r="GZG96" s="200"/>
      <c r="GZH96" s="200"/>
      <c r="GZI96" s="200"/>
      <c r="GZJ96" s="200"/>
      <c r="GZK96" s="200"/>
      <c r="GZL96" s="200"/>
      <c r="GZM96" s="200"/>
      <c r="GZN96" s="200"/>
      <c r="GZO96" s="200"/>
      <c r="GZP96" s="200"/>
      <c r="GZQ96" s="200"/>
      <c r="GZR96" s="200"/>
      <c r="GZS96" s="200"/>
      <c r="GZT96" s="201"/>
      <c r="GZU96" s="1"/>
      <c r="GZV96" s="1"/>
      <c r="GZW96" s="1"/>
      <c r="GZX96" s="1"/>
      <c r="GZY96" s="1"/>
      <c r="GZZ96" s="1"/>
      <c r="HAA96" s="1"/>
      <c r="HAB96" s="1"/>
      <c r="HAC96" s="1"/>
      <c r="HAD96" s="1"/>
      <c r="HAE96" s="1"/>
      <c r="HAF96" s="1"/>
      <c r="HAI96" s="202"/>
      <c r="HAJ96" s="199"/>
      <c r="HAK96" s="200"/>
      <c r="HAL96" s="200"/>
      <c r="HAM96" s="200"/>
      <c r="HAN96" s="200"/>
      <c r="HAO96" s="200"/>
      <c r="HAP96" s="200"/>
      <c r="HAQ96" s="200"/>
      <c r="HAR96" s="200"/>
      <c r="HAS96" s="200"/>
      <c r="HAT96" s="200"/>
      <c r="HAU96" s="200"/>
      <c r="HAV96" s="200"/>
      <c r="HAW96" s="200"/>
      <c r="HAX96" s="200"/>
      <c r="HAY96" s="200"/>
      <c r="HAZ96" s="200"/>
      <c r="HBA96" s="200"/>
      <c r="HBB96" s="201"/>
      <c r="HBC96" s="1"/>
      <c r="HBD96" s="1"/>
      <c r="HBE96" s="1"/>
      <c r="HBF96" s="1"/>
      <c r="HBG96" s="1"/>
      <c r="HBH96" s="1"/>
      <c r="HBI96" s="1"/>
      <c r="HBJ96" s="1"/>
      <c r="HBK96" s="1"/>
      <c r="HBL96" s="1"/>
      <c r="HBM96" s="1"/>
      <c r="HBN96" s="1"/>
      <c r="HBQ96" s="202"/>
      <c r="HBR96" s="199"/>
      <c r="HBS96" s="200"/>
      <c r="HBT96" s="200"/>
      <c r="HBU96" s="200"/>
      <c r="HBV96" s="200"/>
      <c r="HBW96" s="200"/>
      <c r="HBX96" s="200"/>
      <c r="HBY96" s="200"/>
      <c r="HBZ96" s="200"/>
      <c r="HCA96" s="200"/>
      <c r="HCB96" s="200"/>
      <c r="HCC96" s="200"/>
      <c r="HCD96" s="200"/>
      <c r="HCE96" s="200"/>
      <c r="HCF96" s="200"/>
      <c r="HCG96" s="200"/>
      <c r="HCH96" s="200"/>
      <c r="HCI96" s="200"/>
      <c r="HCJ96" s="201"/>
      <c r="HCK96" s="1"/>
      <c r="HCL96" s="1"/>
      <c r="HCM96" s="1"/>
      <c r="HCN96" s="1"/>
      <c r="HCO96" s="1"/>
      <c r="HCP96" s="1"/>
      <c r="HCQ96" s="1"/>
      <c r="HCR96" s="1"/>
      <c r="HCS96" s="1"/>
      <c r="HCT96" s="1"/>
      <c r="HCU96" s="1"/>
      <c r="HCV96" s="1"/>
      <c r="HCY96" s="202"/>
      <c r="HCZ96" s="199"/>
      <c r="HDA96" s="200"/>
      <c r="HDB96" s="200"/>
      <c r="HDC96" s="200"/>
      <c r="HDD96" s="200"/>
      <c r="HDE96" s="200"/>
      <c r="HDF96" s="200"/>
      <c r="HDG96" s="200"/>
      <c r="HDH96" s="200"/>
      <c r="HDI96" s="200"/>
      <c r="HDJ96" s="200"/>
      <c r="HDK96" s="200"/>
      <c r="HDL96" s="200"/>
      <c r="HDM96" s="200"/>
      <c r="HDN96" s="200"/>
      <c r="HDO96" s="200"/>
      <c r="HDP96" s="200"/>
      <c r="HDQ96" s="200"/>
      <c r="HDR96" s="201"/>
      <c r="HDS96" s="1"/>
      <c r="HDT96" s="1"/>
      <c r="HDU96" s="1"/>
      <c r="HDV96" s="1"/>
      <c r="HDW96" s="1"/>
      <c r="HDX96" s="1"/>
      <c r="HDY96" s="1"/>
      <c r="HDZ96" s="1"/>
      <c r="HEA96" s="1"/>
      <c r="HEB96" s="1"/>
      <c r="HEC96" s="1"/>
      <c r="HED96" s="1"/>
      <c r="HEG96" s="202"/>
      <c r="HEH96" s="199"/>
      <c r="HEI96" s="200"/>
      <c r="HEJ96" s="200"/>
      <c r="HEK96" s="200"/>
      <c r="HEL96" s="200"/>
      <c r="HEM96" s="200"/>
      <c r="HEN96" s="200"/>
      <c r="HEO96" s="200"/>
      <c r="HEP96" s="200"/>
      <c r="HEQ96" s="200"/>
      <c r="HER96" s="200"/>
      <c r="HES96" s="200"/>
      <c r="HET96" s="200"/>
      <c r="HEU96" s="200"/>
      <c r="HEV96" s="200"/>
      <c r="HEW96" s="200"/>
      <c r="HEX96" s="200"/>
      <c r="HEY96" s="200"/>
      <c r="HEZ96" s="201"/>
      <c r="HFA96" s="1"/>
      <c r="HFB96" s="1"/>
      <c r="HFC96" s="1"/>
      <c r="HFD96" s="1"/>
      <c r="HFE96" s="1"/>
      <c r="HFF96" s="1"/>
      <c r="HFG96" s="1"/>
      <c r="HFH96" s="1"/>
      <c r="HFI96" s="1"/>
      <c r="HFJ96" s="1"/>
      <c r="HFK96" s="1"/>
      <c r="HFL96" s="1"/>
      <c r="HFO96" s="202"/>
      <c r="HFP96" s="199"/>
      <c r="HFQ96" s="200"/>
      <c r="HFR96" s="200"/>
      <c r="HFS96" s="200"/>
      <c r="HFT96" s="200"/>
      <c r="HFU96" s="200"/>
      <c r="HFV96" s="200"/>
      <c r="HFW96" s="200"/>
      <c r="HFX96" s="200"/>
      <c r="HFY96" s="200"/>
      <c r="HFZ96" s="200"/>
      <c r="HGA96" s="200"/>
      <c r="HGB96" s="200"/>
      <c r="HGC96" s="200"/>
      <c r="HGD96" s="200"/>
      <c r="HGE96" s="200"/>
      <c r="HGF96" s="200"/>
      <c r="HGG96" s="200"/>
      <c r="HGH96" s="201"/>
      <c r="HGI96" s="1"/>
      <c r="HGJ96" s="1"/>
      <c r="HGK96" s="1"/>
      <c r="HGL96" s="1"/>
      <c r="HGM96" s="1"/>
      <c r="HGN96" s="1"/>
      <c r="HGO96" s="1"/>
      <c r="HGP96" s="1"/>
      <c r="HGQ96" s="1"/>
      <c r="HGR96" s="1"/>
      <c r="HGS96" s="1"/>
      <c r="HGT96" s="1"/>
      <c r="HGW96" s="202"/>
      <c r="HGX96" s="199"/>
      <c r="HGY96" s="200"/>
      <c r="HGZ96" s="200"/>
      <c r="HHA96" s="200"/>
      <c r="HHB96" s="200"/>
      <c r="HHC96" s="200"/>
      <c r="HHD96" s="200"/>
      <c r="HHE96" s="200"/>
      <c r="HHF96" s="200"/>
      <c r="HHG96" s="200"/>
      <c r="HHH96" s="200"/>
      <c r="HHI96" s="200"/>
      <c r="HHJ96" s="200"/>
      <c r="HHK96" s="200"/>
      <c r="HHL96" s="200"/>
      <c r="HHM96" s="200"/>
      <c r="HHN96" s="200"/>
      <c r="HHO96" s="200"/>
      <c r="HHP96" s="201"/>
      <c r="HHQ96" s="1"/>
      <c r="HHR96" s="1"/>
      <c r="HHS96" s="1"/>
      <c r="HHT96" s="1"/>
      <c r="HHU96" s="1"/>
      <c r="HHV96" s="1"/>
      <c r="HHW96" s="1"/>
      <c r="HHX96" s="1"/>
      <c r="HHY96" s="1"/>
      <c r="HHZ96" s="1"/>
      <c r="HIA96" s="1"/>
      <c r="HIB96" s="1"/>
      <c r="HIE96" s="202"/>
      <c r="HIF96" s="199"/>
      <c r="HIG96" s="200"/>
      <c r="HIH96" s="200"/>
      <c r="HII96" s="200"/>
      <c r="HIJ96" s="200"/>
      <c r="HIK96" s="200"/>
      <c r="HIL96" s="200"/>
      <c r="HIM96" s="200"/>
      <c r="HIN96" s="200"/>
      <c r="HIO96" s="200"/>
      <c r="HIP96" s="200"/>
      <c r="HIQ96" s="200"/>
      <c r="HIR96" s="200"/>
      <c r="HIS96" s="200"/>
      <c r="HIT96" s="200"/>
      <c r="HIU96" s="200"/>
      <c r="HIV96" s="200"/>
      <c r="HIW96" s="200"/>
      <c r="HIX96" s="201"/>
      <c r="HIY96" s="1"/>
      <c r="HIZ96" s="1"/>
      <c r="HJA96" s="1"/>
      <c r="HJB96" s="1"/>
      <c r="HJC96" s="1"/>
      <c r="HJD96" s="1"/>
      <c r="HJE96" s="1"/>
      <c r="HJF96" s="1"/>
      <c r="HJG96" s="1"/>
      <c r="HJH96" s="1"/>
      <c r="HJI96" s="1"/>
      <c r="HJJ96" s="1"/>
      <c r="HJM96" s="202"/>
      <c r="HJN96" s="199"/>
      <c r="HJO96" s="200"/>
      <c r="HJP96" s="200"/>
      <c r="HJQ96" s="200"/>
      <c r="HJR96" s="200"/>
      <c r="HJS96" s="200"/>
      <c r="HJT96" s="200"/>
      <c r="HJU96" s="200"/>
      <c r="HJV96" s="200"/>
      <c r="HJW96" s="200"/>
      <c r="HJX96" s="200"/>
      <c r="HJY96" s="200"/>
      <c r="HJZ96" s="200"/>
      <c r="HKA96" s="200"/>
      <c r="HKB96" s="200"/>
      <c r="HKC96" s="200"/>
      <c r="HKD96" s="200"/>
      <c r="HKE96" s="200"/>
      <c r="HKF96" s="201"/>
      <c r="HKG96" s="1"/>
      <c r="HKH96" s="1"/>
      <c r="HKI96" s="1"/>
      <c r="HKJ96" s="1"/>
      <c r="HKK96" s="1"/>
      <c r="HKL96" s="1"/>
      <c r="HKM96" s="1"/>
      <c r="HKN96" s="1"/>
      <c r="HKO96" s="1"/>
      <c r="HKP96" s="1"/>
      <c r="HKQ96" s="1"/>
      <c r="HKR96" s="1"/>
      <c r="HKU96" s="202"/>
      <c r="HKV96" s="199"/>
      <c r="HKW96" s="200"/>
      <c r="HKX96" s="200"/>
      <c r="HKY96" s="200"/>
      <c r="HKZ96" s="200"/>
      <c r="HLA96" s="200"/>
      <c r="HLB96" s="200"/>
      <c r="HLC96" s="200"/>
      <c r="HLD96" s="200"/>
      <c r="HLE96" s="200"/>
      <c r="HLF96" s="200"/>
      <c r="HLG96" s="200"/>
      <c r="HLH96" s="200"/>
      <c r="HLI96" s="200"/>
      <c r="HLJ96" s="200"/>
      <c r="HLK96" s="200"/>
      <c r="HLL96" s="200"/>
      <c r="HLM96" s="200"/>
      <c r="HLN96" s="201"/>
      <c r="HLO96" s="1"/>
      <c r="HLP96" s="1"/>
      <c r="HLQ96" s="1"/>
      <c r="HLR96" s="1"/>
      <c r="HLS96" s="1"/>
      <c r="HLT96" s="1"/>
      <c r="HLU96" s="1"/>
      <c r="HLV96" s="1"/>
      <c r="HLW96" s="1"/>
      <c r="HLX96" s="1"/>
      <c r="HLY96" s="1"/>
      <c r="HLZ96" s="1"/>
      <c r="HMC96" s="202"/>
      <c r="HMD96" s="199"/>
      <c r="HME96" s="200"/>
      <c r="HMF96" s="200"/>
      <c r="HMG96" s="200"/>
      <c r="HMH96" s="200"/>
      <c r="HMI96" s="200"/>
      <c r="HMJ96" s="200"/>
      <c r="HMK96" s="200"/>
      <c r="HML96" s="200"/>
      <c r="HMM96" s="200"/>
      <c r="HMN96" s="200"/>
      <c r="HMO96" s="200"/>
      <c r="HMP96" s="200"/>
      <c r="HMQ96" s="200"/>
      <c r="HMR96" s="200"/>
      <c r="HMS96" s="200"/>
      <c r="HMT96" s="200"/>
      <c r="HMU96" s="200"/>
      <c r="HMV96" s="201"/>
      <c r="HMW96" s="1"/>
      <c r="HMX96" s="1"/>
      <c r="HMY96" s="1"/>
      <c r="HMZ96" s="1"/>
      <c r="HNA96" s="1"/>
      <c r="HNB96" s="1"/>
      <c r="HNC96" s="1"/>
      <c r="HND96" s="1"/>
      <c r="HNE96" s="1"/>
      <c r="HNF96" s="1"/>
      <c r="HNG96" s="1"/>
      <c r="HNH96" s="1"/>
      <c r="HNK96" s="202"/>
      <c r="HNL96" s="199"/>
      <c r="HNM96" s="200"/>
      <c r="HNN96" s="200"/>
      <c r="HNO96" s="200"/>
      <c r="HNP96" s="200"/>
      <c r="HNQ96" s="200"/>
      <c r="HNR96" s="200"/>
      <c r="HNS96" s="200"/>
      <c r="HNT96" s="200"/>
      <c r="HNU96" s="200"/>
      <c r="HNV96" s="200"/>
      <c r="HNW96" s="200"/>
      <c r="HNX96" s="200"/>
      <c r="HNY96" s="200"/>
      <c r="HNZ96" s="200"/>
      <c r="HOA96" s="200"/>
      <c r="HOB96" s="200"/>
      <c r="HOC96" s="200"/>
      <c r="HOD96" s="201"/>
      <c r="HOE96" s="1"/>
      <c r="HOF96" s="1"/>
      <c r="HOG96" s="1"/>
      <c r="HOH96" s="1"/>
      <c r="HOI96" s="1"/>
      <c r="HOJ96" s="1"/>
      <c r="HOK96" s="1"/>
      <c r="HOL96" s="1"/>
      <c r="HOM96" s="1"/>
      <c r="HON96" s="1"/>
      <c r="HOO96" s="1"/>
      <c r="HOP96" s="1"/>
      <c r="HOS96" s="202"/>
      <c r="HOT96" s="199"/>
      <c r="HOU96" s="200"/>
      <c r="HOV96" s="200"/>
      <c r="HOW96" s="200"/>
      <c r="HOX96" s="200"/>
      <c r="HOY96" s="200"/>
      <c r="HOZ96" s="200"/>
      <c r="HPA96" s="200"/>
      <c r="HPB96" s="200"/>
      <c r="HPC96" s="200"/>
      <c r="HPD96" s="200"/>
      <c r="HPE96" s="200"/>
      <c r="HPF96" s="200"/>
      <c r="HPG96" s="200"/>
      <c r="HPH96" s="200"/>
      <c r="HPI96" s="200"/>
      <c r="HPJ96" s="200"/>
      <c r="HPK96" s="200"/>
      <c r="HPL96" s="201"/>
      <c r="HPM96" s="1"/>
      <c r="HPN96" s="1"/>
      <c r="HPO96" s="1"/>
      <c r="HPP96" s="1"/>
      <c r="HPQ96" s="1"/>
      <c r="HPR96" s="1"/>
      <c r="HPS96" s="1"/>
      <c r="HPT96" s="1"/>
      <c r="HPU96" s="1"/>
      <c r="HPV96" s="1"/>
      <c r="HPW96" s="1"/>
      <c r="HPX96" s="1"/>
      <c r="HQA96" s="202"/>
      <c r="HQB96" s="199"/>
      <c r="HQC96" s="200"/>
      <c r="HQD96" s="200"/>
      <c r="HQE96" s="200"/>
      <c r="HQF96" s="200"/>
      <c r="HQG96" s="200"/>
      <c r="HQH96" s="200"/>
      <c r="HQI96" s="200"/>
      <c r="HQJ96" s="200"/>
      <c r="HQK96" s="200"/>
      <c r="HQL96" s="200"/>
      <c r="HQM96" s="200"/>
      <c r="HQN96" s="200"/>
      <c r="HQO96" s="200"/>
      <c r="HQP96" s="200"/>
      <c r="HQQ96" s="200"/>
      <c r="HQR96" s="200"/>
      <c r="HQS96" s="200"/>
      <c r="HQT96" s="201"/>
      <c r="HQU96" s="1"/>
      <c r="HQV96" s="1"/>
      <c r="HQW96" s="1"/>
      <c r="HQX96" s="1"/>
      <c r="HQY96" s="1"/>
      <c r="HQZ96" s="1"/>
      <c r="HRA96" s="1"/>
      <c r="HRB96" s="1"/>
      <c r="HRC96" s="1"/>
      <c r="HRD96" s="1"/>
      <c r="HRE96" s="1"/>
      <c r="HRF96" s="1"/>
      <c r="HRI96" s="202"/>
      <c r="HRJ96" s="199"/>
      <c r="HRK96" s="200"/>
      <c r="HRL96" s="200"/>
      <c r="HRM96" s="200"/>
      <c r="HRN96" s="200"/>
      <c r="HRO96" s="200"/>
      <c r="HRP96" s="200"/>
      <c r="HRQ96" s="200"/>
      <c r="HRR96" s="200"/>
      <c r="HRS96" s="200"/>
      <c r="HRT96" s="200"/>
      <c r="HRU96" s="200"/>
      <c r="HRV96" s="200"/>
      <c r="HRW96" s="200"/>
      <c r="HRX96" s="200"/>
      <c r="HRY96" s="200"/>
      <c r="HRZ96" s="200"/>
      <c r="HSA96" s="200"/>
      <c r="HSB96" s="201"/>
      <c r="HSC96" s="1"/>
      <c r="HSD96" s="1"/>
      <c r="HSE96" s="1"/>
      <c r="HSF96" s="1"/>
      <c r="HSG96" s="1"/>
      <c r="HSH96" s="1"/>
      <c r="HSI96" s="1"/>
      <c r="HSJ96" s="1"/>
      <c r="HSK96" s="1"/>
      <c r="HSL96" s="1"/>
      <c r="HSM96" s="1"/>
      <c r="HSN96" s="1"/>
      <c r="HSQ96" s="202"/>
      <c r="HSR96" s="199"/>
      <c r="HSS96" s="200"/>
      <c r="HST96" s="200"/>
      <c r="HSU96" s="200"/>
      <c r="HSV96" s="200"/>
      <c r="HSW96" s="200"/>
      <c r="HSX96" s="200"/>
      <c r="HSY96" s="200"/>
      <c r="HSZ96" s="200"/>
      <c r="HTA96" s="200"/>
      <c r="HTB96" s="200"/>
      <c r="HTC96" s="200"/>
      <c r="HTD96" s="200"/>
      <c r="HTE96" s="200"/>
      <c r="HTF96" s="200"/>
      <c r="HTG96" s="200"/>
      <c r="HTH96" s="200"/>
      <c r="HTI96" s="200"/>
      <c r="HTJ96" s="201"/>
      <c r="HTK96" s="1"/>
      <c r="HTL96" s="1"/>
      <c r="HTM96" s="1"/>
      <c r="HTN96" s="1"/>
      <c r="HTO96" s="1"/>
      <c r="HTP96" s="1"/>
      <c r="HTQ96" s="1"/>
      <c r="HTR96" s="1"/>
      <c r="HTS96" s="1"/>
      <c r="HTT96" s="1"/>
      <c r="HTU96" s="1"/>
      <c r="HTV96" s="1"/>
      <c r="HTY96" s="202"/>
      <c r="HTZ96" s="199"/>
      <c r="HUA96" s="200"/>
      <c r="HUB96" s="200"/>
      <c r="HUC96" s="200"/>
      <c r="HUD96" s="200"/>
      <c r="HUE96" s="200"/>
      <c r="HUF96" s="200"/>
      <c r="HUG96" s="200"/>
      <c r="HUH96" s="200"/>
      <c r="HUI96" s="200"/>
      <c r="HUJ96" s="200"/>
      <c r="HUK96" s="200"/>
      <c r="HUL96" s="200"/>
      <c r="HUM96" s="200"/>
      <c r="HUN96" s="200"/>
      <c r="HUO96" s="200"/>
      <c r="HUP96" s="200"/>
      <c r="HUQ96" s="200"/>
      <c r="HUR96" s="201"/>
      <c r="HUS96" s="1"/>
      <c r="HUT96" s="1"/>
      <c r="HUU96" s="1"/>
      <c r="HUV96" s="1"/>
      <c r="HUW96" s="1"/>
      <c r="HUX96" s="1"/>
      <c r="HUY96" s="1"/>
      <c r="HUZ96" s="1"/>
      <c r="HVA96" s="1"/>
      <c r="HVB96" s="1"/>
      <c r="HVC96" s="1"/>
      <c r="HVD96" s="1"/>
      <c r="HVG96" s="202"/>
      <c r="HVH96" s="199"/>
      <c r="HVI96" s="200"/>
      <c r="HVJ96" s="200"/>
      <c r="HVK96" s="200"/>
      <c r="HVL96" s="200"/>
      <c r="HVM96" s="200"/>
      <c r="HVN96" s="200"/>
      <c r="HVO96" s="200"/>
      <c r="HVP96" s="200"/>
      <c r="HVQ96" s="200"/>
      <c r="HVR96" s="200"/>
      <c r="HVS96" s="200"/>
      <c r="HVT96" s="200"/>
      <c r="HVU96" s="200"/>
      <c r="HVV96" s="200"/>
      <c r="HVW96" s="200"/>
      <c r="HVX96" s="200"/>
      <c r="HVY96" s="200"/>
      <c r="HVZ96" s="201"/>
      <c r="HWA96" s="1"/>
      <c r="HWB96" s="1"/>
      <c r="HWC96" s="1"/>
      <c r="HWD96" s="1"/>
      <c r="HWE96" s="1"/>
      <c r="HWF96" s="1"/>
      <c r="HWG96" s="1"/>
      <c r="HWH96" s="1"/>
      <c r="HWI96" s="1"/>
      <c r="HWJ96" s="1"/>
      <c r="HWK96" s="1"/>
      <c r="HWL96" s="1"/>
      <c r="HWO96" s="202"/>
      <c r="HWP96" s="199"/>
      <c r="HWQ96" s="200"/>
      <c r="HWR96" s="200"/>
      <c r="HWS96" s="200"/>
      <c r="HWT96" s="200"/>
      <c r="HWU96" s="200"/>
      <c r="HWV96" s="200"/>
      <c r="HWW96" s="200"/>
      <c r="HWX96" s="200"/>
      <c r="HWY96" s="200"/>
      <c r="HWZ96" s="200"/>
      <c r="HXA96" s="200"/>
      <c r="HXB96" s="200"/>
      <c r="HXC96" s="200"/>
      <c r="HXD96" s="200"/>
      <c r="HXE96" s="200"/>
      <c r="HXF96" s="200"/>
      <c r="HXG96" s="200"/>
      <c r="HXH96" s="201"/>
      <c r="HXI96" s="1"/>
      <c r="HXJ96" s="1"/>
      <c r="HXK96" s="1"/>
      <c r="HXL96" s="1"/>
      <c r="HXM96" s="1"/>
      <c r="HXN96" s="1"/>
      <c r="HXO96" s="1"/>
      <c r="HXP96" s="1"/>
      <c r="HXQ96" s="1"/>
      <c r="HXR96" s="1"/>
      <c r="HXS96" s="1"/>
      <c r="HXT96" s="1"/>
      <c r="HXW96" s="202"/>
      <c r="HXX96" s="199"/>
      <c r="HXY96" s="200"/>
      <c r="HXZ96" s="200"/>
      <c r="HYA96" s="200"/>
      <c r="HYB96" s="200"/>
      <c r="HYC96" s="200"/>
      <c r="HYD96" s="200"/>
      <c r="HYE96" s="200"/>
      <c r="HYF96" s="200"/>
      <c r="HYG96" s="200"/>
      <c r="HYH96" s="200"/>
      <c r="HYI96" s="200"/>
      <c r="HYJ96" s="200"/>
      <c r="HYK96" s="200"/>
      <c r="HYL96" s="200"/>
      <c r="HYM96" s="200"/>
      <c r="HYN96" s="200"/>
      <c r="HYO96" s="200"/>
      <c r="HYP96" s="201"/>
      <c r="HYQ96" s="1"/>
      <c r="HYR96" s="1"/>
      <c r="HYS96" s="1"/>
      <c r="HYT96" s="1"/>
      <c r="HYU96" s="1"/>
      <c r="HYV96" s="1"/>
      <c r="HYW96" s="1"/>
      <c r="HYX96" s="1"/>
      <c r="HYY96" s="1"/>
      <c r="HYZ96" s="1"/>
      <c r="HZA96" s="1"/>
      <c r="HZB96" s="1"/>
      <c r="HZE96" s="202"/>
      <c r="HZF96" s="199"/>
      <c r="HZG96" s="200"/>
      <c r="HZH96" s="200"/>
      <c r="HZI96" s="200"/>
      <c r="HZJ96" s="200"/>
      <c r="HZK96" s="200"/>
      <c r="HZL96" s="200"/>
      <c r="HZM96" s="200"/>
      <c r="HZN96" s="200"/>
      <c r="HZO96" s="200"/>
      <c r="HZP96" s="200"/>
      <c r="HZQ96" s="200"/>
      <c r="HZR96" s="200"/>
      <c r="HZS96" s="200"/>
      <c r="HZT96" s="200"/>
      <c r="HZU96" s="200"/>
      <c r="HZV96" s="200"/>
      <c r="HZW96" s="200"/>
      <c r="HZX96" s="201"/>
      <c r="HZY96" s="1"/>
      <c r="HZZ96" s="1"/>
      <c r="IAA96" s="1"/>
      <c r="IAB96" s="1"/>
      <c r="IAC96" s="1"/>
      <c r="IAD96" s="1"/>
      <c r="IAE96" s="1"/>
      <c r="IAF96" s="1"/>
      <c r="IAG96" s="1"/>
      <c r="IAH96" s="1"/>
      <c r="IAI96" s="1"/>
      <c r="IAJ96" s="1"/>
      <c r="IAM96" s="202"/>
      <c r="IAN96" s="199"/>
      <c r="IAO96" s="200"/>
      <c r="IAP96" s="200"/>
      <c r="IAQ96" s="200"/>
      <c r="IAR96" s="200"/>
      <c r="IAS96" s="200"/>
      <c r="IAT96" s="200"/>
      <c r="IAU96" s="200"/>
      <c r="IAV96" s="200"/>
      <c r="IAW96" s="200"/>
      <c r="IAX96" s="200"/>
      <c r="IAY96" s="200"/>
      <c r="IAZ96" s="200"/>
      <c r="IBA96" s="200"/>
      <c r="IBB96" s="200"/>
      <c r="IBC96" s="200"/>
      <c r="IBD96" s="200"/>
      <c r="IBE96" s="200"/>
      <c r="IBF96" s="201"/>
      <c r="IBG96" s="1"/>
      <c r="IBH96" s="1"/>
      <c r="IBI96" s="1"/>
      <c r="IBJ96" s="1"/>
      <c r="IBK96" s="1"/>
      <c r="IBL96" s="1"/>
      <c r="IBM96" s="1"/>
      <c r="IBN96" s="1"/>
      <c r="IBO96" s="1"/>
      <c r="IBP96" s="1"/>
      <c r="IBQ96" s="1"/>
      <c r="IBR96" s="1"/>
      <c r="IBU96" s="202"/>
      <c r="IBV96" s="199"/>
      <c r="IBW96" s="200"/>
      <c r="IBX96" s="200"/>
      <c r="IBY96" s="200"/>
      <c r="IBZ96" s="200"/>
      <c r="ICA96" s="200"/>
      <c r="ICB96" s="200"/>
      <c r="ICC96" s="200"/>
      <c r="ICD96" s="200"/>
      <c r="ICE96" s="200"/>
      <c r="ICF96" s="200"/>
      <c r="ICG96" s="200"/>
      <c r="ICH96" s="200"/>
      <c r="ICI96" s="200"/>
      <c r="ICJ96" s="200"/>
      <c r="ICK96" s="200"/>
      <c r="ICL96" s="200"/>
      <c r="ICM96" s="200"/>
      <c r="ICN96" s="201"/>
      <c r="ICO96" s="1"/>
      <c r="ICP96" s="1"/>
      <c r="ICQ96" s="1"/>
      <c r="ICR96" s="1"/>
      <c r="ICS96" s="1"/>
      <c r="ICT96" s="1"/>
      <c r="ICU96" s="1"/>
      <c r="ICV96" s="1"/>
      <c r="ICW96" s="1"/>
      <c r="ICX96" s="1"/>
      <c r="ICY96" s="1"/>
      <c r="ICZ96" s="1"/>
      <c r="IDC96" s="202"/>
      <c r="IDD96" s="199"/>
      <c r="IDE96" s="200"/>
      <c r="IDF96" s="200"/>
      <c r="IDG96" s="200"/>
      <c r="IDH96" s="200"/>
      <c r="IDI96" s="200"/>
      <c r="IDJ96" s="200"/>
      <c r="IDK96" s="200"/>
      <c r="IDL96" s="200"/>
      <c r="IDM96" s="200"/>
      <c r="IDN96" s="200"/>
      <c r="IDO96" s="200"/>
      <c r="IDP96" s="200"/>
      <c r="IDQ96" s="200"/>
      <c r="IDR96" s="200"/>
      <c r="IDS96" s="200"/>
      <c r="IDT96" s="200"/>
      <c r="IDU96" s="200"/>
      <c r="IDV96" s="201"/>
      <c r="IDW96" s="1"/>
      <c r="IDX96" s="1"/>
      <c r="IDY96" s="1"/>
      <c r="IDZ96" s="1"/>
      <c r="IEA96" s="1"/>
      <c r="IEB96" s="1"/>
      <c r="IEC96" s="1"/>
      <c r="IED96" s="1"/>
      <c r="IEE96" s="1"/>
      <c r="IEF96" s="1"/>
      <c r="IEG96" s="1"/>
      <c r="IEH96" s="1"/>
      <c r="IEK96" s="202"/>
      <c r="IEL96" s="199"/>
      <c r="IEM96" s="200"/>
      <c r="IEN96" s="200"/>
      <c r="IEO96" s="200"/>
      <c r="IEP96" s="200"/>
      <c r="IEQ96" s="200"/>
      <c r="IER96" s="200"/>
      <c r="IES96" s="200"/>
      <c r="IET96" s="200"/>
      <c r="IEU96" s="200"/>
      <c r="IEV96" s="200"/>
      <c r="IEW96" s="200"/>
      <c r="IEX96" s="200"/>
      <c r="IEY96" s="200"/>
      <c r="IEZ96" s="200"/>
      <c r="IFA96" s="200"/>
      <c r="IFB96" s="200"/>
      <c r="IFC96" s="200"/>
      <c r="IFD96" s="201"/>
      <c r="IFE96" s="1"/>
      <c r="IFF96" s="1"/>
      <c r="IFG96" s="1"/>
      <c r="IFH96" s="1"/>
      <c r="IFI96" s="1"/>
      <c r="IFJ96" s="1"/>
      <c r="IFK96" s="1"/>
      <c r="IFL96" s="1"/>
      <c r="IFM96" s="1"/>
      <c r="IFN96" s="1"/>
      <c r="IFO96" s="1"/>
      <c r="IFP96" s="1"/>
      <c r="IFS96" s="202"/>
      <c r="IFT96" s="199"/>
      <c r="IFU96" s="200"/>
      <c r="IFV96" s="200"/>
      <c r="IFW96" s="200"/>
      <c r="IFX96" s="200"/>
      <c r="IFY96" s="200"/>
      <c r="IFZ96" s="200"/>
      <c r="IGA96" s="200"/>
      <c r="IGB96" s="200"/>
      <c r="IGC96" s="200"/>
      <c r="IGD96" s="200"/>
      <c r="IGE96" s="200"/>
      <c r="IGF96" s="200"/>
      <c r="IGG96" s="200"/>
      <c r="IGH96" s="200"/>
      <c r="IGI96" s="200"/>
      <c r="IGJ96" s="200"/>
      <c r="IGK96" s="200"/>
      <c r="IGL96" s="201"/>
      <c r="IGM96" s="1"/>
      <c r="IGN96" s="1"/>
      <c r="IGO96" s="1"/>
      <c r="IGP96" s="1"/>
      <c r="IGQ96" s="1"/>
      <c r="IGR96" s="1"/>
      <c r="IGS96" s="1"/>
      <c r="IGT96" s="1"/>
      <c r="IGU96" s="1"/>
      <c r="IGV96" s="1"/>
      <c r="IGW96" s="1"/>
      <c r="IGX96" s="1"/>
      <c r="IHA96" s="202"/>
      <c r="IHB96" s="199"/>
      <c r="IHC96" s="200"/>
      <c r="IHD96" s="200"/>
      <c r="IHE96" s="200"/>
      <c r="IHF96" s="200"/>
      <c r="IHG96" s="200"/>
      <c r="IHH96" s="200"/>
      <c r="IHI96" s="200"/>
      <c r="IHJ96" s="200"/>
      <c r="IHK96" s="200"/>
      <c r="IHL96" s="200"/>
      <c r="IHM96" s="200"/>
      <c r="IHN96" s="200"/>
      <c r="IHO96" s="200"/>
      <c r="IHP96" s="200"/>
      <c r="IHQ96" s="200"/>
      <c r="IHR96" s="200"/>
      <c r="IHS96" s="200"/>
      <c r="IHT96" s="201"/>
      <c r="IHU96" s="1"/>
      <c r="IHV96" s="1"/>
      <c r="IHW96" s="1"/>
      <c r="IHX96" s="1"/>
      <c r="IHY96" s="1"/>
      <c r="IHZ96" s="1"/>
      <c r="IIA96" s="1"/>
      <c r="IIB96" s="1"/>
      <c r="IIC96" s="1"/>
      <c r="IID96" s="1"/>
      <c r="IIE96" s="1"/>
      <c r="IIF96" s="1"/>
      <c r="III96" s="202"/>
      <c r="IIJ96" s="199"/>
      <c r="IIK96" s="200"/>
      <c r="IIL96" s="200"/>
      <c r="IIM96" s="200"/>
      <c r="IIN96" s="200"/>
      <c r="IIO96" s="200"/>
      <c r="IIP96" s="200"/>
      <c r="IIQ96" s="200"/>
      <c r="IIR96" s="200"/>
      <c r="IIS96" s="200"/>
      <c r="IIT96" s="200"/>
      <c r="IIU96" s="200"/>
      <c r="IIV96" s="200"/>
      <c r="IIW96" s="200"/>
      <c r="IIX96" s="200"/>
      <c r="IIY96" s="200"/>
      <c r="IIZ96" s="200"/>
      <c r="IJA96" s="200"/>
      <c r="IJB96" s="201"/>
      <c r="IJC96" s="1"/>
      <c r="IJD96" s="1"/>
      <c r="IJE96" s="1"/>
      <c r="IJF96" s="1"/>
      <c r="IJG96" s="1"/>
      <c r="IJH96" s="1"/>
      <c r="IJI96" s="1"/>
      <c r="IJJ96" s="1"/>
      <c r="IJK96" s="1"/>
      <c r="IJL96" s="1"/>
      <c r="IJM96" s="1"/>
      <c r="IJN96" s="1"/>
      <c r="IJQ96" s="202"/>
      <c r="IJR96" s="199"/>
      <c r="IJS96" s="200"/>
      <c r="IJT96" s="200"/>
      <c r="IJU96" s="200"/>
      <c r="IJV96" s="200"/>
      <c r="IJW96" s="200"/>
      <c r="IJX96" s="200"/>
      <c r="IJY96" s="200"/>
      <c r="IJZ96" s="200"/>
      <c r="IKA96" s="200"/>
      <c r="IKB96" s="200"/>
      <c r="IKC96" s="200"/>
      <c r="IKD96" s="200"/>
      <c r="IKE96" s="200"/>
      <c r="IKF96" s="200"/>
      <c r="IKG96" s="200"/>
      <c r="IKH96" s="200"/>
      <c r="IKI96" s="200"/>
      <c r="IKJ96" s="201"/>
      <c r="IKK96" s="1"/>
      <c r="IKL96" s="1"/>
      <c r="IKM96" s="1"/>
      <c r="IKN96" s="1"/>
      <c r="IKO96" s="1"/>
      <c r="IKP96" s="1"/>
      <c r="IKQ96" s="1"/>
      <c r="IKR96" s="1"/>
      <c r="IKS96" s="1"/>
      <c r="IKT96" s="1"/>
      <c r="IKU96" s="1"/>
      <c r="IKV96" s="1"/>
      <c r="IKY96" s="202"/>
      <c r="IKZ96" s="199"/>
      <c r="ILA96" s="200"/>
      <c r="ILB96" s="200"/>
      <c r="ILC96" s="200"/>
      <c r="ILD96" s="200"/>
      <c r="ILE96" s="200"/>
      <c r="ILF96" s="200"/>
      <c r="ILG96" s="200"/>
      <c r="ILH96" s="200"/>
      <c r="ILI96" s="200"/>
      <c r="ILJ96" s="200"/>
      <c r="ILK96" s="200"/>
      <c r="ILL96" s="200"/>
      <c r="ILM96" s="200"/>
      <c r="ILN96" s="200"/>
      <c r="ILO96" s="200"/>
      <c r="ILP96" s="200"/>
      <c r="ILQ96" s="200"/>
      <c r="ILR96" s="201"/>
      <c r="ILS96" s="1"/>
      <c r="ILT96" s="1"/>
      <c r="ILU96" s="1"/>
      <c r="ILV96" s="1"/>
      <c r="ILW96" s="1"/>
      <c r="ILX96" s="1"/>
      <c r="ILY96" s="1"/>
      <c r="ILZ96" s="1"/>
      <c r="IMA96" s="1"/>
      <c r="IMB96" s="1"/>
      <c r="IMC96" s="1"/>
      <c r="IMD96" s="1"/>
      <c r="IMG96" s="202"/>
      <c r="IMH96" s="199"/>
      <c r="IMI96" s="200"/>
      <c r="IMJ96" s="200"/>
      <c r="IMK96" s="200"/>
      <c r="IML96" s="200"/>
      <c r="IMM96" s="200"/>
      <c r="IMN96" s="200"/>
      <c r="IMO96" s="200"/>
      <c r="IMP96" s="200"/>
      <c r="IMQ96" s="200"/>
      <c r="IMR96" s="200"/>
      <c r="IMS96" s="200"/>
      <c r="IMT96" s="200"/>
      <c r="IMU96" s="200"/>
      <c r="IMV96" s="200"/>
      <c r="IMW96" s="200"/>
      <c r="IMX96" s="200"/>
      <c r="IMY96" s="200"/>
      <c r="IMZ96" s="201"/>
      <c r="INA96" s="1"/>
      <c r="INB96" s="1"/>
      <c r="INC96" s="1"/>
      <c r="IND96" s="1"/>
      <c r="INE96" s="1"/>
      <c r="INF96" s="1"/>
      <c r="ING96" s="1"/>
      <c r="INH96" s="1"/>
      <c r="INI96" s="1"/>
      <c r="INJ96" s="1"/>
      <c r="INK96" s="1"/>
      <c r="INL96" s="1"/>
      <c r="INO96" s="202"/>
      <c r="INP96" s="199"/>
      <c r="INQ96" s="200"/>
      <c r="INR96" s="200"/>
      <c r="INS96" s="200"/>
      <c r="INT96" s="200"/>
      <c r="INU96" s="200"/>
      <c r="INV96" s="200"/>
      <c r="INW96" s="200"/>
      <c r="INX96" s="200"/>
      <c r="INY96" s="200"/>
      <c r="INZ96" s="200"/>
      <c r="IOA96" s="200"/>
      <c r="IOB96" s="200"/>
      <c r="IOC96" s="200"/>
      <c r="IOD96" s="200"/>
      <c r="IOE96" s="200"/>
      <c r="IOF96" s="200"/>
      <c r="IOG96" s="200"/>
      <c r="IOH96" s="201"/>
      <c r="IOI96" s="1"/>
      <c r="IOJ96" s="1"/>
      <c r="IOK96" s="1"/>
      <c r="IOL96" s="1"/>
      <c r="IOM96" s="1"/>
      <c r="ION96" s="1"/>
      <c r="IOO96" s="1"/>
      <c r="IOP96" s="1"/>
      <c r="IOQ96" s="1"/>
      <c r="IOR96" s="1"/>
      <c r="IOS96" s="1"/>
      <c r="IOT96" s="1"/>
      <c r="IOW96" s="202"/>
      <c r="IOX96" s="199"/>
      <c r="IOY96" s="200"/>
      <c r="IOZ96" s="200"/>
      <c r="IPA96" s="200"/>
      <c r="IPB96" s="200"/>
      <c r="IPC96" s="200"/>
      <c r="IPD96" s="200"/>
      <c r="IPE96" s="200"/>
      <c r="IPF96" s="200"/>
      <c r="IPG96" s="200"/>
      <c r="IPH96" s="200"/>
      <c r="IPI96" s="200"/>
      <c r="IPJ96" s="200"/>
      <c r="IPK96" s="200"/>
      <c r="IPL96" s="200"/>
      <c r="IPM96" s="200"/>
      <c r="IPN96" s="200"/>
      <c r="IPO96" s="200"/>
      <c r="IPP96" s="201"/>
      <c r="IPQ96" s="1"/>
      <c r="IPR96" s="1"/>
      <c r="IPS96" s="1"/>
      <c r="IPT96" s="1"/>
      <c r="IPU96" s="1"/>
      <c r="IPV96" s="1"/>
      <c r="IPW96" s="1"/>
      <c r="IPX96" s="1"/>
      <c r="IPY96" s="1"/>
      <c r="IPZ96" s="1"/>
      <c r="IQA96" s="1"/>
      <c r="IQB96" s="1"/>
      <c r="IQE96" s="202"/>
      <c r="IQF96" s="199"/>
      <c r="IQG96" s="200"/>
      <c r="IQH96" s="200"/>
      <c r="IQI96" s="200"/>
      <c r="IQJ96" s="200"/>
      <c r="IQK96" s="200"/>
      <c r="IQL96" s="200"/>
      <c r="IQM96" s="200"/>
      <c r="IQN96" s="200"/>
      <c r="IQO96" s="200"/>
      <c r="IQP96" s="200"/>
      <c r="IQQ96" s="200"/>
      <c r="IQR96" s="200"/>
      <c r="IQS96" s="200"/>
      <c r="IQT96" s="200"/>
      <c r="IQU96" s="200"/>
      <c r="IQV96" s="200"/>
      <c r="IQW96" s="200"/>
      <c r="IQX96" s="201"/>
      <c r="IQY96" s="1"/>
      <c r="IQZ96" s="1"/>
      <c r="IRA96" s="1"/>
      <c r="IRB96" s="1"/>
      <c r="IRC96" s="1"/>
      <c r="IRD96" s="1"/>
      <c r="IRE96" s="1"/>
      <c r="IRF96" s="1"/>
      <c r="IRG96" s="1"/>
      <c r="IRH96" s="1"/>
      <c r="IRI96" s="1"/>
      <c r="IRJ96" s="1"/>
      <c r="IRM96" s="202"/>
      <c r="IRN96" s="199"/>
      <c r="IRO96" s="200"/>
      <c r="IRP96" s="200"/>
      <c r="IRQ96" s="200"/>
      <c r="IRR96" s="200"/>
      <c r="IRS96" s="200"/>
      <c r="IRT96" s="200"/>
      <c r="IRU96" s="200"/>
      <c r="IRV96" s="200"/>
      <c r="IRW96" s="200"/>
      <c r="IRX96" s="200"/>
      <c r="IRY96" s="200"/>
      <c r="IRZ96" s="200"/>
      <c r="ISA96" s="200"/>
      <c r="ISB96" s="200"/>
      <c r="ISC96" s="200"/>
      <c r="ISD96" s="200"/>
      <c r="ISE96" s="200"/>
      <c r="ISF96" s="201"/>
      <c r="ISG96" s="1"/>
      <c r="ISH96" s="1"/>
      <c r="ISI96" s="1"/>
      <c r="ISJ96" s="1"/>
      <c r="ISK96" s="1"/>
      <c r="ISL96" s="1"/>
      <c r="ISM96" s="1"/>
      <c r="ISN96" s="1"/>
      <c r="ISO96" s="1"/>
      <c r="ISP96" s="1"/>
      <c r="ISQ96" s="1"/>
      <c r="ISR96" s="1"/>
      <c r="ISU96" s="202"/>
      <c r="ISV96" s="199"/>
      <c r="ISW96" s="200"/>
      <c r="ISX96" s="200"/>
      <c r="ISY96" s="200"/>
      <c r="ISZ96" s="200"/>
      <c r="ITA96" s="200"/>
      <c r="ITB96" s="200"/>
      <c r="ITC96" s="200"/>
      <c r="ITD96" s="200"/>
      <c r="ITE96" s="200"/>
      <c r="ITF96" s="200"/>
      <c r="ITG96" s="200"/>
      <c r="ITH96" s="200"/>
      <c r="ITI96" s="200"/>
      <c r="ITJ96" s="200"/>
      <c r="ITK96" s="200"/>
      <c r="ITL96" s="200"/>
      <c r="ITM96" s="200"/>
      <c r="ITN96" s="201"/>
      <c r="ITO96" s="1"/>
      <c r="ITP96" s="1"/>
      <c r="ITQ96" s="1"/>
      <c r="ITR96" s="1"/>
      <c r="ITS96" s="1"/>
      <c r="ITT96" s="1"/>
      <c r="ITU96" s="1"/>
      <c r="ITV96" s="1"/>
      <c r="ITW96" s="1"/>
      <c r="ITX96" s="1"/>
      <c r="ITY96" s="1"/>
      <c r="ITZ96" s="1"/>
      <c r="IUC96" s="202"/>
      <c r="IUD96" s="199"/>
      <c r="IUE96" s="200"/>
      <c r="IUF96" s="200"/>
      <c r="IUG96" s="200"/>
      <c r="IUH96" s="200"/>
      <c r="IUI96" s="200"/>
      <c r="IUJ96" s="200"/>
      <c r="IUK96" s="200"/>
      <c r="IUL96" s="200"/>
      <c r="IUM96" s="200"/>
      <c r="IUN96" s="200"/>
      <c r="IUO96" s="200"/>
      <c r="IUP96" s="200"/>
      <c r="IUQ96" s="200"/>
      <c r="IUR96" s="200"/>
      <c r="IUS96" s="200"/>
      <c r="IUT96" s="200"/>
      <c r="IUU96" s="200"/>
      <c r="IUV96" s="201"/>
      <c r="IUW96" s="1"/>
      <c r="IUX96" s="1"/>
      <c r="IUY96" s="1"/>
      <c r="IUZ96" s="1"/>
      <c r="IVA96" s="1"/>
      <c r="IVB96" s="1"/>
      <c r="IVC96" s="1"/>
      <c r="IVD96" s="1"/>
      <c r="IVE96" s="1"/>
      <c r="IVF96" s="1"/>
      <c r="IVG96" s="1"/>
      <c r="IVH96" s="1"/>
      <c r="IVK96" s="202"/>
      <c r="IVL96" s="199"/>
      <c r="IVM96" s="200"/>
      <c r="IVN96" s="200"/>
      <c r="IVO96" s="200"/>
      <c r="IVP96" s="200"/>
      <c r="IVQ96" s="200"/>
      <c r="IVR96" s="200"/>
      <c r="IVS96" s="200"/>
      <c r="IVT96" s="200"/>
      <c r="IVU96" s="200"/>
      <c r="IVV96" s="200"/>
      <c r="IVW96" s="200"/>
      <c r="IVX96" s="200"/>
      <c r="IVY96" s="200"/>
      <c r="IVZ96" s="200"/>
      <c r="IWA96" s="200"/>
      <c r="IWB96" s="200"/>
      <c r="IWC96" s="200"/>
      <c r="IWD96" s="201"/>
      <c r="IWE96" s="1"/>
      <c r="IWF96" s="1"/>
      <c r="IWG96" s="1"/>
      <c r="IWH96" s="1"/>
      <c r="IWI96" s="1"/>
      <c r="IWJ96" s="1"/>
      <c r="IWK96" s="1"/>
      <c r="IWL96" s="1"/>
      <c r="IWM96" s="1"/>
      <c r="IWN96" s="1"/>
      <c r="IWO96" s="1"/>
      <c r="IWP96" s="1"/>
      <c r="IWS96" s="202"/>
      <c r="IWT96" s="199"/>
      <c r="IWU96" s="200"/>
      <c r="IWV96" s="200"/>
      <c r="IWW96" s="200"/>
      <c r="IWX96" s="200"/>
      <c r="IWY96" s="200"/>
      <c r="IWZ96" s="200"/>
      <c r="IXA96" s="200"/>
      <c r="IXB96" s="200"/>
      <c r="IXC96" s="200"/>
      <c r="IXD96" s="200"/>
      <c r="IXE96" s="200"/>
      <c r="IXF96" s="200"/>
      <c r="IXG96" s="200"/>
      <c r="IXH96" s="200"/>
      <c r="IXI96" s="200"/>
      <c r="IXJ96" s="200"/>
      <c r="IXK96" s="200"/>
      <c r="IXL96" s="201"/>
      <c r="IXM96" s="1"/>
      <c r="IXN96" s="1"/>
      <c r="IXO96" s="1"/>
      <c r="IXP96" s="1"/>
      <c r="IXQ96" s="1"/>
      <c r="IXR96" s="1"/>
      <c r="IXS96" s="1"/>
      <c r="IXT96" s="1"/>
      <c r="IXU96" s="1"/>
      <c r="IXV96" s="1"/>
      <c r="IXW96" s="1"/>
      <c r="IXX96" s="1"/>
      <c r="IYA96" s="202"/>
      <c r="IYB96" s="199"/>
      <c r="IYC96" s="200"/>
      <c r="IYD96" s="200"/>
      <c r="IYE96" s="200"/>
      <c r="IYF96" s="200"/>
      <c r="IYG96" s="200"/>
      <c r="IYH96" s="200"/>
      <c r="IYI96" s="200"/>
      <c r="IYJ96" s="200"/>
      <c r="IYK96" s="200"/>
      <c r="IYL96" s="200"/>
      <c r="IYM96" s="200"/>
      <c r="IYN96" s="200"/>
      <c r="IYO96" s="200"/>
      <c r="IYP96" s="200"/>
      <c r="IYQ96" s="200"/>
      <c r="IYR96" s="200"/>
      <c r="IYS96" s="200"/>
      <c r="IYT96" s="201"/>
      <c r="IYU96" s="1"/>
      <c r="IYV96" s="1"/>
      <c r="IYW96" s="1"/>
      <c r="IYX96" s="1"/>
      <c r="IYY96" s="1"/>
      <c r="IYZ96" s="1"/>
      <c r="IZA96" s="1"/>
      <c r="IZB96" s="1"/>
      <c r="IZC96" s="1"/>
      <c r="IZD96" s="1"/>
      <c r="IZE96" s="1"/>
      <c r="IZF96" s="1"/>
      <c r="IZI96" s="202"/>
      <c r="IZJ96" s="199"/>
      <c r="IZK96" s="200"/>
      <c r="IZL96" s="200"/>
      <c r="IZM96" s="200"/>
      <c r="IZN96" s="200"/>
      <c r="IZO96" s="200"/>
      <c r="IZP96" s="200"/>
      <c r="IZQ96" s="200"/>
      <c r="IZR96" s="200"/>
      <c r="IZS96" s="200"/>
      <c r="IZT96" s="200"/>
      <c r="IZU96" s="200"/>
      <c r="IZV96" s="200"/>
      <c r="IZW96" s="200"/>
      <c r="IZX96" s="200"/>
      <c r="IZY96" s="200"/>
      <c r="IZZ96" s="200"/>
      <c r="JAA96" s="200"/>
      <c r="JAB96" s="201"/>
      <c r="JAC96" s="1"/>
      <c r="JAD96" s="1"/>
      <c r="JAE96" s="1"/>
      <c r="JAF96" s="1"/>
      <c r="JAG96" s="1"/>
      <c r="JAH96" s="1"/>
      <c r="JAI96" s="1"/>
      <c r="JAJ96" s="1"/>
      <c r="JAK96" s="1"/>
      <c r="JAL96" s="1"/>
      <c r="JAM96" s="1"/>
      <c r="JAN96" s="1"/>
      <c r="JAQ96" s="202"/>
      <c r="JAR96" s="199"/>
      <c r="JAS96" s="200"/>
      <c r="JAT96" s="200"/>
      <c r="JAU96" s="200"/>
      <c r="JAV96" s="200"/>
      <c r="JAW96" s="200"/>
      <c r="JAX96" s="200"/>
      <c r="JAY96" s="200"/>
      <c r="JAZ96" s="200"/>
      <c r="JBA96" s="200"/>
      <c r="JBB96" s="200"/>
      <c r="JBC96" s="200"/>
      <c r="JBD96" s="200"/>
      <c r="JBE96" s="200"/>
      <c r="JBF96" s="200"/>
      <c r="JBG96" s="200"/>
      <c r="JBH96" s="200"/>
      <c r="JBI96" s="200"/>
      <c r="JBJ96" s="201"/>
      <c r="JBK96" s="1"/>
      <c r="JBL96" s="1"/>
      <c r="JBM96" s="1"/>
      <c r="JBN96" s="1"/>
      <c r="JBO96" s="1"/>
      <c r="JBP96" s="1"/>
      <c r="JBQ96" s="1"/>
      <c r="JBR96" s="1"/>
      <c r="JBS96" s="1"/>
      <c r="JBT96" s="1"/>
      <c r="JBU96" s="1"/>
      <c r="JBV96" s="1"/>
      <c r="JBY96" s="202"/>
      <c r="JBZ96" s="199"/>
      <c r="JCA96" s="200"/>
      <c r="JCB96" s="200"/>
      <c r="JCC96" s="200"/>
      <c r="JCD96" s="200"/>
      <c r="JCE96" s="200"/>
      <c r="JCF96" s="200"/>
      <c r="JCG96" s="200"/>
      <c r="JCH96" s="200"/>
      <c r="JCI96" s="200"/>
      <c r="JCJ96" s="200"/>
      <c r="JCK96" s="200"/>
      <c r="JCL96" s="200"/>
      <c r="JCM96" s="200"/>
      <c r="JCN96" s="200"/>
      <c r="JCO96" s="200"/>
      <c r="JCP96" s="200"/>
      <c r="JCQ96" s="200"/>
      <c r="JCR96" s="201"/>
      <c r="JCS96" s="1"/>
      <c r="JCT96" s="1"/>
      <c r="JCU96" s="1"/>
      <c r="JCV96" s="1"/>
      <c r="JCW96" s="1"/>
      <c r="JCX96" s="1"/>
      <c r="JCY96" s="1"/>
      <c r="JCZ96" s="1"/>
      <c r="JDA96" s="1"/>
      <c r="JDB96" s="1"/>
      <c r="JDC96" s="1"/>
      <c r="JDD96" s="1"/>
      <c r="JDG96" s="202"/>
      <c r="JDH96" s="199"/>
      <c r="JDI96" s="200"/>
      <c r="JDJ96" s="200"/>
      <c r="JDK96" s="200"/>
      <c r="JDL96" s="200"/>
      <c r="JDM96" s="200"/>
      <c r="JDN96" s="200"/>
      <c r="JDO96" s="200"/>
      <c r="JDP96" s="200"/>
      <c r="JDQ96" s="200"/>
      <c r="JDR96" s="200"/>
      <c r="JDS96" s="200"/>
      <c r="JDT96" s="200"/>
      <c r="JDU96" s="200"/>
      <c r="JDV96" s="200"/>
      <c r="JDW96" s="200"/>
      <c r="JDX96" s="200"/>
      <c r="JDY96" s="200"/>
      <c r="JDZ96" s="201"/>
      <c r="JEA96" s="1"/>
      <c r="JEB96" s="1"/>
      <c r="JEC96" s="1"/>
      <c r="JED96" s="1"/>
      <c r="JEE96" s="1"/>
      <c r="JEF96" s="1"/>
      <c r="JEG96" s="1"/>
      <c r="JEH96" s="1"/>
      <c r="JEI96" s="1"/>
      <c r="JEJ96" s="1"/>
      <c r="JEK96" s="1"/>
      <c r="JEL96" s="1"/>
      <c r="JEO96" s="202"/>
      <c r="JEP96" s="199"/>
      <c r="JEQ96" s="200"/>
      <c r="JER96" s="200"/>
      <c r="JES96" s="200"/>
      <c r="JET96" s="200"/>
      <c r="JEU96" s="200"/>
      <c r="JEV96" s="200"/>
      <c r="JEW96" s="200"/>
      <c r="JEX96" s="200"/>
      <c r="JEY96" s="200"/>
      <c r="JEZ96" s="200"/>
      <c r="JFA96" s="200"/>
      <c r="JFB96" s="200"/>
      <c r="JFC96" s="200"/>
      <c r="JFD96" s="200"/>
      <c r="JFE96" s="200"/>
      <c r="JFF96" s="200"/>
      <c r="JFG96" s="200"/>
      <c r="JFH96" s="201"/>
      <c r="JFI96" s="1"/>
      <c r="JFJ96" s="1"/>
      <c r="JFK96" s="1"/>
      <c r="JFL96" s="1"/>
      <c r="JFM96" s="1"/>
      <c r="JFN96" s="1"/>
      <c r="JFO96" s="1"/>
      <c r="JFP96" s="1"/>
      <c r="JFQ96" s="1"/>
      <c r="JFR96" s="1"/>
      <c r="JFS96" s="1"/>
      <c r="JFT96" s="1"/>
      <c r="JFW96" s="202"/>
      <c r="JFX96" s="199"/>
      <c r="JFY96" s="200"/>
      <c r="JFZ96" s="200"/>
      <c r="JGA96" s="200"/>
      <c r="JGB96" s="200"/>
      <c r="JGC96" s="200"/>
      <c r="JGD96" s="200"/>
      <c r="JGE96" s="200"/>
      <c r="JGF96" s="200"/>
      <c r="JGG96" s="200"/>
      <c r="JGH96" s="200"/>
      <c r="JGI96" s="200"/>
      <c r="JGJ96" s="200"/>
      <c r="JGK96" s="200"/>
      <c r="JGL96" s="200"/>
      <c r="JGM96" s="200"/>
      <c r="JGN96" s="200"/>
      <c r="JGO96" s="200"/>
      <c r="JGP96" s="201"/>
      <c r="JGQ96" s="1"/>
      <c r="JGR96" s="1"/>
      <c r="JGS96" s="1"/>
      <c r="JGT96" s="1"/>
      <c r="JGU96" s="1"/>
      <c r="JGV96" s="1"/>
      <c r="JGW96" s="1"/>
      <c r="JGX96" s="1"/>
      <c r="JGY96" s="1"/>
      <c r="JGZ96" s="1"/>
      <c r="JHA96" s="1"/>
      <c r="JHB96" s="1"/>
      <c r="JHE96" s="202"/>
      <c r="JHF96" s="199"/>
      <c r="JHG96" s="200"/>
      <c r="JHH96" s="200"/>
      <c r="JHI96" s="200"/>
      <c r="JHJ96" s="200"/>
      <c r="JHK96" s="200"/>
      <c r="JHL96" s="200"/>
      <c r="JHM96" s="200"/>
      <c r="JHN96" s="200"/>
      <c r="JHO96" s="200"/>
      <c r="JHP96" s="200"/>
      <c r="JHQ96" s="200"/>
      <c r="JHR96" s="200"/>
      <c r="JHS96" s="200"/>
      <c r="JHT96" s="200"/>
      <c r="JHU96" s="200"/>
      <c r="JHV96" s="200"/>
      <c r="JHW96" s="200"/>
      <c r="JHX96" s="201"/>
      <c r="JHY96" s="1"/>
      <c r="JHZ96" s="1"/>
      <c r="JIA96" s="1"/>
      <c r="JIB96" s="1"/>
      <c r="JIC96" s="1"/>
      <c r="JID96" s="1"/>
      <c r="JIE96" s="1"/>
      <c r="JIF96" s="1"/>
      <c r="JIG96" s="1"/>
      <c r="JIH96" s="1"/>
      <c r="JII96" s="1"/>
      <c r="JIJ96" s="1"/>
      <c r="JIM96" s="202"/>
      <c r="JIN96" s="199"/>
      <c r="JIO96" s="200"/>
      <c r="JIP96" s="200"/>
      <c r="JIQ96" s="200"/>
      <c r="JIR96" s="200"/>
      <c r="JIS96" s="200"/>
      <c r="JIT96" s="200"/>
      <c r="JIU96" s="200"/>
      <c r="JIV96" s="200"/>
      <c r="JIW96" s="200"/>
      <c r="JIX96" s="200"/>
      <c r="JIY96" s="200"/>
      <c r="JIZ96" s="200"/>
      <c r="JJA96" s="200"/>
      <c r="JJB96" s="200"/>
      <c r="JJC96" s="200"/>
      <c r="JJD96" s="200"/>
      <c r="JJE96" s="200"/>
      <c r="JJF96" s="201"/>
      <c r="JJG96" s="1"/>
      <c r="JJH96" s="1"/>
      <c r="JJI96" s="1"/>
      <c r="JJJ96" s="1"/>
      <c r="JJK96" s="1"/>
      <c r="JJL96" s="1"/>
      <c r="JJM96" s="1"/>
      <c r="JJN96" s="1"/>
      <c r="JJO96" s="1"/>
      <c r="JJP96" s="1"/>
      <c r="JJQ96" s="1"/>
      <c r="JJR96" s="1"/>
      <c r="JJU96" s="202"/>
      <c r="JJV96" s="199"/>
      <c r="JJW96" s="200"/>
      <c r="JJX96" s="200"/>
      <c r="JJY96" s="200"/>
      <c r="JJZ96" s="200"/>
      <c r="JKA96" s="200"/>
      <c r="JKB96" s="200"/>
      <c r="JKC96" s="200"/>
      <c r="JKD96" s="200"/>
      <c r="JKE96" s="200"/>
      <c r="JKF96" s="200"/>
      <c r="JKG96" s="200"/>
      <c r="JKH96" s="200"/>
      <c r="JKI96" s="200"/>
      <c r="JKJ96" s="200"/>
      <c r="JKK96" s="200"/>
      <c r="JKL96" s="200"/>
      <c r="JKM96" s="200"/>
      <c r="JKN96" s="201"/>
      <c r="JKO96" s="1"/>
      <c r="JKP96" s="1"/>
      <c r="JKQ96" s="1"/>
      <c r="JKR96" s="1"/>
      <c r="JKS96" s="1"/>
      <c r="JKT96" s="1"/>
      <c r="JKU96" s="1"/>
      <c r="JKV96" s="1"/>
      <c r="JKW96" s="1"/>
      <c r="JKX96" s="1"/>
      <c r="JKY96" s="1"/>
      <c r="JKZ96" s="1"/>
      <c r="JLC96" s="202"/>
      <c r="JLD96" s="199"/>
      <c r="JLE96" s="200"/>
      <c r="JLF96" s="200"/>
      <c r="JLG96" s="200"/>
      <c r="JLH96" s="200"/>
      <c r="JLI96" s="200"/>
      <c r="JLJ96" s="200"/>
      <c r="JLK96" s="200"/>
      <c r="JLL96" s="200"/>
      <c r="JLM96" s="200"/>
      <c r="JLN96" s="200"/>
      <c r="JLO96" s="200"/>
      <c r="JLP96" s="200"/>
      <c r="JLQ96" s="200"/>
      <c r="JLR96" s="200"/>
      <c r="JLS96" s="200"/>
      <c r="JLT96" s="200"/>
      <c r="JLU96" s="200"/>
      <c r="JLV96" s="201"/>
      <c r="JLW96" s="1"/>
      <c r="JLX96" s="1"/>
      <c r="JLY96" s="1"/>
      <c r="JLZ96" s="1"/>
      <c r="JMA96" s="1"/>
      <c r="JMB96" s="1"/>
      <c r="JMC96" s="1"/>
      <c r="JMD96" s="1"/>
      <c r="JME96" s="1"/>
      <c r="JMF96" s="1"/>
      <c r="JMG96" s="1"/>
      <c r="JMH96" s="1"/>
      <c r="JMK96" s="202"/>
      <c r="JML96" s="199"/>
      <c r="JMM96" s="200"/>
      <c r="JMN96" s="200"/>
      <c r="JMO96" s="200"/>
      <c r="JMP96" s="200"/>
      <c r="JMQ96" s="200"/>
      <c r="JMR96" s="200"/>
      <c r="JMS96" s="200"/>
      <c r="JMT96" s="200"/>
      <c r="JMU96" s="200"/>
      <c r="JMV96" s="200"/>
      <c r="JMW96" s="200"/>
      <c r="JMX96" s="200"/>
      <c r="JMY96" s="200"/>
      <c r="JMZ96" s="200"/>
      <c r="JNA96" s="200"/>
      <c r="JNB96" s="200"/>
      <c r="JNC96" s="200"/>
      <c r="JND96" s="201"/>
      <c r="JNE96" s="1"/>
      <c r="JNF96" s="1"/>
      <c r="JNG96" s="1"/>
      <c r="JNH96" s="1"/>
      <c r="JNI96" s="1"/>
      <c r="JNJ96" s="1"/>
      <c r="JNK96" s="1"/>
      <c r="JNL96" s="1"/>
      <c r="JNM96" s="1"/>
      <c r="JNN96" s="1"/>
      <c r="JNO96" s="1"/>
      <c r="JNP96" s="1"/>
      <c r="JNS96" s="202"/>
      <c r="JNT96" s="199"/>
      <c r="JNU96" s="200"/>
      <c r="JNV96" s="200"/>
      <c r="JNW96" s="200"/>
      <c r="JNX96" s="200"/>
      <c r="JNY96" s="200"/>
      <c r="JNZ96" s="200"/>
      <c r="JOA96" s="200"/>
      <c r="JOB96" s="200"/>
      <c r="JOC96" s="200"/>
      <c r="JOD96" s="200"/>
      <c r="JOE96" s="200"/>
      <c r="JOF96" s="200"/>
      <c r="JOG96" s="200"/>
      <c r="JOH96" s="200"/>
      <c r="JOI96" s="200"/>
      <c r="JOJ96" s="200"/>
      <c r="JOK96" s="200"/>
      <c r="JOL96" s="201"/>
      <c r="JOM96" s="1"/>
      <c r="JON96" s="1"/>
      <c r="JOO96" s="1"/>
      <c r="JOP96" s="1"/>
      <c r="JOQ96" s="1"/>
      <c r="JOR96" s="1"/>
      <c r="JOS96" s="1"/>
      <c r="JOT96" s="1"/>
      <c r="JOU96" s="1"/>
      <c r="JOV96" s="1"/>
      <c r="JOW96" s="1"/>
      <c r="JOX96" s="1"/>
      <c r="JPA96" s="202"/>
      <c r="JPB96" s="199"/>
      <c r="JPC96" s="200"/>
      <c r="JPD96" s="200"/>
      <c r="JPE96" s="200"/>
      <c r="JPF96" s="200"/>
      <c r="JPG96" s="200"/>
      <c r="JPH96" s="200"/>
      <c r="JPI96" s="200"/>
      <c r="JPJ96" s="200"/>
      <c r="JPK96" s="200"/>
      <c r="JPL96" s="200"/>
      <c r="JPM96" s="200"/>
      <c r="JPN96" s="200"/>
      <c r="JPO96" s="200"/>
      <c r="JPP96" s="200"/>
      <c r="JPQ96" s="200"/>
      <c r="JPR96" s="200"/>
      <c r="JPS96" s="200"/>
      <c r="JPT96" s="201"/>
      <c r="JPU96" s="1"/>
      <c r="JPV96" s="1"/>
      <c r="JPW96" s="1"/>
      <c r="JPX96" s="1"/>
      <c r="JPY96" s="1"/>
      <c r="JPZ96" s="1"/>
      <c r="JQA96" s="1"/>
      <c r="JQB96" s="1"/>
      <c r="JQC96" s="1"/>
      <c r="JQD96" s="1"/>
      <c r="JQE96" s="1"/>
      <c r="JQF96" s="1"/>
      <c r="JQI96" s="202"/>
      <c r="JQJ96" s="199"/>
      <c r="JQK96" s="200"/>
      <c r="JQL96" s="200"/>
      <c r="JQM96" s="200"/>
      <c r="JQN96" s="200"/>
      <c r="JQO96" s="200"/>
      <c r="JQP96" s="200"/>
      <c r="JQQ96" s="200"/>
      <c r="JQR96" s="200"/>
      <c r="JQS96" s="200"/>
      <c r="JQT96" s="200"/>
      <c r="JQU96" s="200"/>
      <c r="JQV96" s="200"/>
      <c r="JQW96" s="200"/>
      <c r="JQX96" s="200"/>
      <c r="JQY96" s="200"/>
      <c r="JQZ96" s="200"/>
      <c r="JRA96" s="200"/>
      <c r="JRB96" s="201"/>
      <c r="JRC96" s="1"/>
      <c r="JRD96" s="1"/>
      <c r="JRE96" s="1"/>
      <c r="JRF96" s="1"/>
      <c r="JRG96" s="1"/>
      <c r="JRH96" s="1"/>
      <c r="JRI96" s="1"/>
      <c r="JRJ96" s="1"/>
      <c r="JRK96" s="1"/>
      <c r="JRL96" s="1"/>
      <c r="JRM96" s="1"/>
      <c r="JRN96" s="1"/>
      <c r="JRQ96" s="202"/>
      <c r="JRR96" s="199"/>
      <c r="JRS96" s="200"/>
      <c r="JRT96" s="200"/>
      <c r="JRU96" s="200"/>
      <c r="JRV96" s="200"/>
      <c r="JRW96" s="200"/>
      <c r="JRX96" s="200"/>
      <c r="JRY96" s="200"/>
      <c r="JRZ96" s="200"/>
      <c r="JSA96" s="200"/>
      <c r="JSB96" s="200"/>
      <c r="JSC96" s="200"/>
      <c r="JSD96" s="200"/>
      <c r="JSE96" s="200"/>
      <c r="JSF96" s="200"/>
      <c r="JSG96" s="200"/>
      <c r="JSH96" s="200"/>
      <c r="JSI96" s="200"/>
      <c r="JSJ96" s="201"/>
      <c r="JSK96" s="1"/>
      <c r="JSL96" s="1"/>
      <c r="JSM96" s="1"/>
      <c r="JSN96" s="1"/>
      <c r="JSO96" s="1"/>
      <c r="JSP96" s="1"/>
      <c r="JSQ96" s="1"/>
      <c r="JSR96" s="1"/>
      <c r="JSS96" s="1"/>
      <c r="JST96" s="1"/>
      <c r="JSU96" s="1"/>
      <c r="JSV96" s="1"/>
      <c r="JSY96" s="202"/>
      <c r="JSZ96" s="199"/>
      <c r="JTA96" s="200"/>
      <c r="JTB96" s="200"/>
      <c r="JTC96" s="200"/>
      <c r="JTD96" s="200"/>
      <c r="JTE96" s="200"/>
      <c r="JTF96" s="200"/>
      <c r="JTG96" s="200"/>
      <c r="JTH96" s="200"/>
      <c r="JTI96" s="200"/>
      <c r="JTJ96" s="200"/>
      <c r="JTK96" s="200"/>
      <c r="JTL96" s="200"/>
      <c r="JTM96" s="200"/>
      <c r="JTN96" s="200"/>
      <c r="JTO96" s="200"/>
      <c r="JTP96" s="200"/>
      <c r="JTQ96" s="200"/>
      <c r="JTR96" s="201"/>
      <c r="JTS96" s="1"/>
      <c r="JTT96" s="1"/>
      <c r="JTU96" s="1"/>
      <c r="JTV96" s="1"/>
      <c r="JTW96" s="1"/>
      <c r="JTX96" s="1"/>
      <c r="JTY96" s="1"/>
      <c r="JTZ96" s="1"/>
      <c r="JUA96" s="1"/>
      <c r="JUB96" s="1"/>
      <c r="JUC96" s="1"/>
      <c r="JUD96" s="1"/>
      <c r="JUG96" s="202"/>
      <c r="JUH96" s="199"/>
      <c r="JUI96" s="200"/>
      <c r="JUJ96" s="200"/>
      <c r="JUK96" s="200"/>
      <c r="JUL96" s="200"/>
      <c r="JUM96" s="200"/>
      <c r="JUN96" s="200"/>
      <c r="JUO96" s="200"/>
      <c r="JUP96" s="200"/>
      <c r="JUQ96" s="200"/>
      <c r="JUR96" s="200"/>
      <c r="JUS96" s="200"/>
      <c r="JUT96" s="200"/>
      <c r="JUU96" s="200"/>
      <c r="JUV96" s="200"/>
      <c r="JUW96" s="200"/>
      <c r="JUX96" s="200"/>
      <c r="JUY96" s="200"/>
      <c r="JUZ96" s="201"/>
      <c r="JVA96" s="1"/>
      <c r="JVB96" s="1"/>
      <c r="JVC96" s="1"/>
      <c r="JVD96" s="1"/>
      <c r="JVE96" s="1"/>
      <c r="JVF96" s="1"/>
      <c r="JVG96" s="1"/>
      <c r="JVH96" s="1"/>
      <c r="JVI96" s="1"/>
      <c r="JVJ96" s="1"/>
      <c r="JVK96" s="1"/>
      <c r="JVL96" s="1"/>
      <c r="JVO96" s="202"/>
      <c r="JVP96" s="199"/>
      <c r="JVQ96" s="200"/>
      <c r="JVR96" s="200"/>
      <c r="JVS96" s="200"/>
      <c r="JVT96" s="200"/>
      <c r="JVU96" s="200"/>
      <c r="JVV96" s="200"/>
      <c r="JVW96" s="200"/>
      <c r="JVX96" s="200"/>
      <c r="JVY96" s="200"/>
      <c r="JVZ96" s="200"/>
      <c r="JWA96" s="200"/>
      <c r="JWB96" s="200"/>
      <c r="JWC96" s="200"/>
      <c r="JWD96" s="200"/>
      <c r="JWE96" s="200"/>
      <c r="JWF96" s="200"/>
      <c r="JWG96" s="200"/>
      <c r="JWH96" s="201"/>
      <c r="JWI96" s="1"/>
      <c r="JWJ96" s="1"/>
      <c r="JWK96" s="1"/>
      <c r="JWL96" s="1"/>
      <c r="JWM96" s="1"/>
      <c r="JWN96" s="1"/>
      <c r="JWO96" s="1"/>
      <c r="JWP96" s="1"/>
      <c r="JWQ96" s="1"/>
      <c r="JWR96" s="1"/>
      <c r="JWS96" s="1"/>
      <c r="JWT96" s="1"/>
      <c r="JWW96" s="202"/>
      <c r="JWX96" s="199"/>
      <c r="JWY96" s="200"/>
      <c r="JWZ96" s="200"/>
      <c r="JXA96" s="200"/>
      <c r="JXB96" s="200"/>
      <c r="JXC96" s="200"/>
      <c r="JXD96" s="200"/>
      <c r="JXE96" s="200"/>
      <c r="JXF96" s="200"/>
      <c r="JXG96" s="200"/>
      <c r="JXH96" s="200"/>
      <c r="JXI96" s="200"/>
      <c r="JXJ96" s="200"/>
      <c r="JXK96" s="200"/>
      <c r="JXL96" s="200"/>
      <c r="JXM96" s="200"/>
      <c r="JXN96" s="200"/>
      <c r="JXO96" s="200"/>
      <c r="JXP96" s="201"/>
      <c r="JXQ96" s="1"/>
      <c r="JXR96" s="1"/>
      <c r="JXS96" s="1"/>
      <c r="JXT96" s="1"/>
      <c r="JXU96" s="1"/>
      <c r="JXV96" s="1"/>
      <c r="JXW96" s="1"/>
      <c r="JXX96" s="1"/>
      <c r="JXY96" s="1"/>
      <c r="JXZ96" s="1"/>
      <c r="JYA96" s="1"/>
      <c r="JYB96" s="1"/>
      <c r="JYE96" s="202"/>
      <c r="JYF96" s="199"/>
      <c r="JYG96" s="200"/>
      <c r="JYH96" s="200"/>
      <c r="JYI96" s="200"/>
      <c r="JYJ96" s="200"/>
      <c r="JYK96" s="200"/>
      <c r="JYL96" s="200"/>
      <c r="JYM96" s="200"/>
      <c r="JYN96" s="200"/>
      <c r="JYO96" s="200"/>
      <c r="JYP96" s="200"/>
      <c r="JYQ96" s="200"/>
      <c r="JYR96" s="200"/>
      <c r="JYS96" s="200"/>
      <c r="JYT96" s="200"/>
      <c r="JYU96" s="200"/>
      <c r="JYV96" s="200"/>
      <c r="JYW96" s="200"/>
      <c r="JYX96" s="201"/>
      <c r="JYY96" s="1"/>
      <c r="JYZ96" s="1"/>
      <c r="JZA96" s="1"/>
      <c r="JZB96" s="1"/>
      <c r="JZC96" s="1"/>
      <c r="JZD96" s="1"/>
      <c r="JZE96" s="1"/>
      <c r="JZF96" s="1"/>
      <c r="JZG96" s="1"/>
      <c r="JZH96" s="1"/>
      <c r="JZI96" s="1"/>
      <c r="JZJ96" s="1"/>
      <c r="JZM96" s="202"/>
      <c r="JZN96" s="199"/>
      <c r="JZO96" s="200"/>
      <c r="JZP96" s="200"/>
      <c r="JZQ96" s="200"/>
      <c r="JZR96" s="200"/>
      <c r="JZS96" s="200"/>
      <c r="JZT96" s="200"/>
      <c r="JZU96" s="200"/>
      <c r="JZV96" s="200"/>
      <c r="JZW96" s="200"/>
      <c r="JZX96" s="200"/>
      <c r="JZY96" s="200"/>
      <c r="JZZ96" s="200"/>
      <c r="KAA96" s="200"/>
      <c r="KAB96" s="200"/>
      <c r="KAC96" s="200"/>
      <c r="KAD96" s="200"/>
      <c r="KAE96" s="200"/>
      <c r="KAF96" s="201"/>
      <c r="KAG96" s="1"/>
      <c r="KAH96" s="1"/>
      <c r="KAI96" s="1"/>
      <c r="KAJ96" s="1"/>
      <c r="KAK96" s="1"/>
      <c r="KAL96" s="1"/>
      <c r="KAM96" s="1"/>
      <c r="KAN96" s="1"/>
      <c r="KAO96" s="1"/>
      <c r="KAP96" s="1"/>
      <c r="KAQ96" s="1"/>
      <c r="KAR96" s="1"/>
      <c r="KAU96" s="202"/>
      <c r="KAV96" s="199"/>
      <c r="KAW96" s="200"/>
      <c r="KAX96" s="200"/>
      <c r="KAY96" s="200"/>
      <c r="KAZ96" s="200"/>
      <c r="KBA96" s="200"/>
      <c r="KBB96" s="200"/>
      <c r="KBC96" s="200"/>
      <c r="KBD96" s="200"/>
      <c r="KBE96" s="200"/>
      <c r="KBF96" s="200"/>
      <c r="KBG96" s="200"/>
      <c r="KBH96" s="200"/>
      <c r="KBI96" s="200"/>
      <c r="KBJ96" s="200"/>
      <c r="KBK96" s="200"/>
      <c r="KBL96" s="200"/>
      <c r="KBM96" s="200"/>
      <c r="KBN96" s="201"/>
      <c r="KBO96" s="1"/>
      <c r="KBP96" s="1"/>
      <c r="KBQ96" s="1"/>
      <c r="KBR96" s="1"/>
      <c r="KBS96" s="1"/>
      <c r="KBT96" s="1"/>
      <c r="KBU96" s="1"/>
      <c r="KBV96" s="1"/>
      <c r="KBW96" s="1"/>
      <c r="KBX96" s="1"/>
      <c r="KBY96" s="1"/>
      <c r="KBZ96" s="1"/>
      <c r="KCC96" s="202"/>
      <c r="KCD96" s="199"/>
      <c r="KCE96" s="200"/>
      <c r="KCF96" s="200"/>
      <c r="KCG96" s="200"/>
      <c r="KCH96" s="200"/>
      <c r="KCI96" s="200"/>
      <c r="KCJ96" s="200"/>
      <c r="KCK96" s="200"/>
      <c r="KCL96" s="200"/>
      <c r="KCM96" s="200"/>
      <c r="KCN96" s="200"/>
      <c r="KCO96" s="200"/>
      <c r="KCP96" s="200"/>
      <c r="KCQ96" s="200"/>
      <c r="KCR96" s="200"/>
      <c r="KCS96" s="200"/>
      <c r="KCT96" s="200"/>
      <c r="KCU96" s="200"/>
      <c r="KCV96" s="201"/>
      <c r="KCW96" s="1"/>
      <c r="KCX96" s="1"/>
      <c r="KCY96" s="1"/>
      <c r="KCZ96" s="1"/>
      <c r="KDA96" s="1"/>
      <c r="KDB96" s="1"/>
      <c r="KDC96" s="1"/>
      <c r="KDD96" s="1"/>
      <c r="KDE96" s="1"/>
      <c r="KDF96" s="1"/>
      <c r="KDG96" s="1"/>
      <c r="KDH96" s="1"/>
      <c r="KDK96" s="202"/>
      <c r="KDL96" s="199"/>
      <c r="KDM96" s="200"/>
      <c r="KDN96" s="200"/>
      <c r="KDO96" s="200"/>
      <c r="KDP96" s="200"/>
      <c r="KDQ96" s="200"/>
      <c r="KDR96" s="200"/>
      <c r="KDS96" s="200"/>
      <c r="KDT96" s="200"/>
      <c r="KDU96" s="200"/>
      <c r="KDV96" s="200"/>
      <c r="KDW96" s="200"/>
      <c r="KDX96" s="200"/>
      <c r="KDY96" s="200"/>
      <c r="KDZ96" s="200"/>
      <c r="KEA96" s="200"/>
      <c r="KEB96" s="200"/>
      <c r="KEC96" s="200"/>
      <c r="KED96" s="201"/>
      <c r="KEE96" s="1"/>
      <c r="KEF96" s="1"/>
      <c r="KEG96" s="1"/>
      <c r="KEH96" s="1"/>
      <c r="KEI96" s="1"/>
      <c r="KEJ96" s="1"/>
      <c r="KEK96" s="1"/>
      <c r="KEL96" s="1"/>
      <c r="KEM96" s="1"/>
      <c r="KEN96" s="1"/>
      <c r="KEO96" s="1"/>
      <c r="KEP96" s="1"/>
      <c r="KES96" s="202"/>
      <c r="KET96" s="199"/>
      <c r="KEU96" s="200"/>
      <c r="KEV96" s="200"/>
      <c r="KEW96" s="200"/>
      <c r="KEX96" s="200"/>
      <c r="KEY96" s="200"/>
      <c r="KEZ96" s="200"/>
      <c r="KFA96" s="200"/>
      <c r="KFB96" s="200"/>
      <c r="KFC96" s="200"/>
      <c r="KFD96" s="200"/>
      <c r="KFE96" s="200"/>
      <c r="KFF96" s="200"/>
      <c r="KFG96" s="200"/>
      <c r="KFH96" s="200"/>
      <c r="KFI96" s="200"/>
      <c r="KFJ96" s="200"/>
      <c r="KFK96" s="200"/>
      <c r="KFL96" s="201"/>
      <c r="KFM96" s="1"/>
      <c r="KFN96" s="1"/>
      <c r="KFO96" s="1"/>
      <c r="KFP96" s="1"/>
      <c r="KFQ96" s="1"/>
      <c r="KFR96" s="1"/>
      <c r="KFS96" s="1"/>
      <c r="KFT96" s="1"/>
      <c r="KFU96" s="1"/>
      <c r="KFV96" s="1"/>
      <c r="KFW96" s="1"/>
      <c r="KFX96" s="1"/>
      <c r="KGA96" s="202"/>
      <c r="KGB96" s="199"/>
      <c r="KGC96" s="200"/>
      <c r="KGD96" s="200"/>
      <c r="KGE96" s="200"/>
      <c r="KGF96" s="200"/>
      <c r="KGG96" s="200"/>
      <c r="KGH96" s="200"/>
      <c r="KGI96" s="200"/>
      <c r="KGJ96" s="200"/>
      <c r="KGK96" s="200"/>
      <c r="KGL96" s="200"/>
      <c r="KGM96" s="200"/>
      <c r="KGN96" s="200"/>
      <c r="KGO96" s="200"/>
      <c r="KGP96" s="200"/>
      <c r="KGQ96" s="200"/>
      <c r="KGR96" s="200"/>
      <c r="KGS96" s="200"/>
      <c r="KGT96" s="201"/>
      <c r="KGU96" s="1"/>
      <c r="KGV96" s="1"/>
      <c r="KGW96" s="1"/>
      <c r="KGX96" s="1"/>
      <c r="KGY96" s="1"/>
      <c r="KGZ96" s="1"/>
      <c r="KHA96" s="1"/>
      <c r="KHB96" s="1"/>
      <c r="KHC96" s="1"/>
      <c r="KHD96" s="1"/>
      <c r="KHE96" s="1"/>
      <c r="KHF96" s="1"/>
      <c r="KHI96" s="202"/>
      <c r="KHJ96" s="199"/>
      <c r="KHK96" s="200"/>
      <c r="KHL96" s="200"/>
      <c r="KHM96" s="200"/>
      <c r="KHN96" s="200"/>
      <c r="KHO96" s="200"/>
      <c r="KHP96" s="200"/>
      <c r="KHQ96" s="200"/>
      <c r="KHR96" s="200"/>
      <c r="KHS96" s="200"/>
      <c r="KHT96" s="200"/>
      <c r="KHU96" s="200"/>
      <c r="KHV96" s="200"/>
      <c r="KHW96" s="200"/>
      <c r="KHX96" s="200"/>
      <c r="KHY96" s="200"/>
      <c r="KHZ96" s="200"/>
      <c r="KIA96" s="200"/>
      <c r="KIB96" s="201"/>
      <c r="KIC96" s="1"/>
      <c r="KID96" s="1"/>
      <c r="KIE96" s="1"/>
      <c r="KIF96" s="1"/>
      <c r="KIG96" s="1"/>
      <c r="KIH96" s="1"/>
      <c r="KII96" s="1"/>
      <c r="KIJ96" s="1"/>
      <c r="KIK96" s="1"/>
      <c r="KIL96" s="1"/>
      <c r="KIM96" s="1"/>
      <c r="KIN96" s="1"/>
      <c r="KIQ96" s="202"/>
      <c r="KIR96" s="199"/>
      <c r="KIS96" s="200"/>
      <c r="KIT96" s="200"/>
      <c r="KIU96" s="200"/>
      <c r="KIV96" s="200"/>
      <c r="KIW96" s="200"/>
      <c r="KIX96" s="200"/>
      <c r="KIY96" s="200"/>
      <c r="KIZ96" s="200"/>
      <c r="KJA96" s="200"/>
      <c r="KJB96" s="200"/>
      <c r="KJC96" s="200"/>
      <c r="KJD96" s="200"/>
      <c r="KJE96" s="200"/>
      <c r="KJF96" s="200"/>
      <c r="KJG96" s="200"/>
      <c r="KJH96" s="200"/>
      <c r="KJI96" s="200"/>
      <c r="KJJ96" s="201"/>
      <c r="KJK96" s="1"/>
      <c r="KJL96" s="1"/>
      <c r="KJM96" s="1"/>
      <c r="KJN96" s="1"/>
      <c r="KJO96" s="1"/>
      <c r="KJP96" s="1"/>
      <c r="KJQ96" s="1"/>
      <c r="KJR96" s="1"/>
      <c r="KJS96" s="1"/>
      <c r="KJT96" s="1"/>
      <c r="KJU96" s="1"/>
      <c r="KJV96" s="1"/>
      <c r="KJY96" s="202"/>
      <c r="KJZ96" s="199"/>
      <c r="KKA96" s="200"/>
      <c r="KKB96" s="200"/>
      <c r="KKC96" s="200"/>
      <c r="KKD96" s="200"/>
      <c r="KKE96" s="200"/>
      <c r="KKF96" s="200"/>
      <c r="KKG96" s="200"/>
      <c r="KKH96" s="200"/>
      <c r="KKI96" s="200"/>
      <c r="KKJ96" s="200"/>
      <c r="KKK96" s="200"/>
      <c r="KKL96" s="200"/>
      <c r="KKM96" s="200"/>
      <c r="KKN96" s="200"/>
      <c r="KKO96" s="200"/>
      <c r="KKP96" s="200"/>
      <c r="KKQ96" s="200"/>
      <c r="KKR96" s="201"/>
      <c r="KKS96" s="1"/>
      <c r="KKT96" s="1"/>
      <c r="KKU96" s="1"/>
      <c r="KKV96" s="1"/>
      <c r="KKW96" s="1"/>
      <c r="KKX96" s="1"/>
      <c r="KKY96" s="1"/>
      <c r="KKZ96" s="1"/>
      <c r="KLA96" s="1"/>
      <c r="KLB96" s="1"/>
      <c r="KLC96" s="1"/>
      <c r="KLD96" s="1"/>
      <c r="KLG96" s="202"/>
      <c r="KLH96" s="199"/>
      <c r="KLI96" s="200"/>
      <c r="KLJ96" s="200"/>
      <c r="KLK96" s="200"/>
      <c r="KLL96" s="200"/>
      <c r="KLM96" s="200"/>
      <c r="KLN96" s="200"/>
      <c r="KLO96" s="200"/>
      <c r="KLP96" s="200"/>
      <c r="KLQ96" s="200"/>
      <c r="KLR96" s="200"/>
      <c r="KLS96" s="200"/>
      <c r="KLT96" s="200"/>
      <c r="KLU96" s="200"/>
      <c r="KLV96" s="200"/>
      <c r="KLW96" s="200"/>
      <c r="KLX96" s="200"/>
      <c r="KLY96" s="200"/>
      <c r="KLZ96" s="201"/>
      <c r="KMA96" s="1"/>
      <c r="KMB96" s="1"/>
      <c r="KMC96" s="1"/>
      <c r="KMD96" s="1"/>
      <c r="KME96" s="1"/>
      <c r="KMF96" s="1"/>
      <c r="KMG96" s="1"/>
      <c r="KMH96" s="1"/>
      <c r="KMI96" s="1"/>
      <c r="KMJ96" s="1"/>
      <c r="KMK96" s="1"/>
      <c r="KML96" s="1"/>
      <c r="KMO96" s="202"/>
      <c r="KMP96" s="199"/>
      <c r="KMQ96" s="200"/>
      <c r="KMR96" s="200"/>
      <c r="KMS96" s="200"/>
      <c r="KMT96" s="200"/>
      <c r="KMU96" s="200"/>
      <c r="KMV96" s="200"/>
      <c r="KMW96" s="200"/>
      <c r="KMX96" s="200"/>
      <c r="KMY96" s="200"/>
      <c r="KMZ96" s="200"/>
      <c r="KNA96" s="200"/>
      <c r="KNB96" s="200"/>
      <c r="KNC96" s="200"/>
      <c r="KND96" s="200"/>
      <c r="KNE96" s="200"/>
      <c r="KNF96" s="200"/>
      <c r="KNG96" s="200"/>
      <c r="KNH96" s="201"/>
      <c r="KNI96" s="1"/>
      <c r="KNJ96" s="1"/>
      <c r="KNK96" s="1"/>
      <c r="KNL96" s="1"/>
      <c r="KNM96" s="1"/>
      <c r="KNN96" s="1"/>
      <c r="KNO96" s="1"/>
      <c r="KNP96" s="1"/>
      <c r="KNQ96" s="1"/>
      <c r="KNR96" s="1"/>
      <c r="KNS96" s="1"/>
      <c r="KNT96" s="1"/>
      <c r="KNW96" s="202"/>
      <c r="KNX96" s="199"/>
      <c r="KNY96" s="200"/>
      <c r="KNZ96" s="200"/>
      <c r="KOA96" s="200"/>
      <c r="KOB96" s="200"/>
      <c r="KOC96" s="200"/>
      <c r="KOD96" s="200"/>
      <c r="KOE96" s="200"/>
      <c r="KOF96" s="200"/>
      <c r="KOG96" s="200"/>
      <c r="KOH96" s="200"/>
      <c r="KOI96" s="200"/>
      <c r="KOJ96" s="200"/>
      <c r="KOK96" s="200"/>
      <c r="KOL96" s="200"/>
      <c r="KOM96" s="200"/>
      <c r="KON96" s="200"/>
      <c r="KOO96" s="200"/>
      <c r="KOP96" s="201"/>
      <c r="KOQ96" s="1"/>
      <c r="KOR96" s="1"/>
      <c r="KOS96" s="1"/>
      <c r="KOT96" s="1"/>
      <c r="KOU96" s="1"/>
      <c r="KOV96" s="1"/>
      <c r="KOW96" s="1"/>
      <c r="KOX96" s="1"/>
      <c r="KOY96" s="1"/>
      <c r="KOZ96" s="1"/>
      <c r="KPA96" s="1"/>
      <c r="KPB96" s="1"/>
      <c r="KPE96" s="202"/>
      <c r="KPF96" s="199"/>
      <c r="KPG96" s="200"/>
      <c r="KPH96" s="200"/>
      <c r="KPI96" s="200"/>
      <c r="KPJ96" s="200"/>
      <c r="KPK96" s="200"/>
      <c r="KPL96" s="200"/>
      <c r="KPM96" s="200"/>
      <c r="KPN96" s="200"/>
      <c r="KPO96" s="200"/>
      <c r="KPP96" s="200"/>
      <c r="KPQ96" s="200"/>
      <c r="KPR96" s="200"/>
      <c r="KPS96" s="200"/>
      <c r="KPT96" s="200"/>
      <c r="KPU96" s="200"/>
      <c r="KPV96" s="200"/>
      <c r="KPW96" s="200"/>
      <c r="KPX96" s="201"/>
      <c r="KPY96" s="1"/>
      <c r="KPZ96" s="1"/>
      <c r="KQA96" s="1"/>
      <c r="KQB96" s="1"/>
      <c r="KQC96" s="1"/>
      <c r="KQD96" s="1"/>
      <c r="KQE96" s="1"/>
      <c r="KQF96" s="1"/>
      <c r="KQG96" s="1"/>
      <c r="KQH96" s="1"/>
      <c r="KQI96" s="1"/>
      <c r="KQJ96" s="1"/>
      <c r="KQM96" s="202"/>
      <c r="KQN96" s="199"/>
      <c r="KQO96" s="200"/>
      <c r="KQP96" s="200"/>
      <c r="KQQ96" s="200"/>
      <c r="KQR96" s="200"/>
      <c r="KQS96" s="200"/>
      <c r="KQT96" s="200"/>
      <c r="KQU96" s="200"/>
      <c r="KQV96" s="200"/>
      <c r="KQW96" s="200"/>
      <c r="KQX96" s="200"/>
      <c r="KQY96" s="200"/>
      <c r="KQZ96" s="200"/>
      <c r="KRA96" s="200"/>
      <c r="KRB96" s="200"/>
      <c r="KRC96" s="200"/>
      <c r="KRD96" s="200"/>
      <c r="KRE96" s="200"/>
      <c r="KRF96" s="201"/>
      <c r="KRG96" s="1"/>
      <c r="KRH96" s="1"/>
      <c r="KRI96" s="1"/>
      <c r="KRJ96" s="1"/>
      <c r="KRK96" s="1"/>
      <c r="KRL96" s="1"/>
      <c r="KRM96" s="1"/>
      <c r="KRN96" s="1"/>
      <c r="KRO96" s="1"/>
      <c r="KRP96" s="1"/>
      <c r="KRQ96" s="1"/>
      <c r="KRR96" s="1"/>
      <c r="KRU96" s="202"/>
      <c r="KRV96" s="199"/>
      <c r="KRW96" s="200"/>
      <c r="KRX96" s="200"/>
      <c r="KRY96" s="200"/>
      <c r="KRZ96" s="200"/>
      <c r="KSA96" s="200"/>
      <c r="KSB96" s="200"/>
      <c r="KSC96" s="200"/>
      <c r="KSD96" s="200"/>
      <c r="KSE96" s="200"/>
      <c r="KSF96" s="200"/>
      <c r="KSG96" s="200"/>
      <c r="KSH96" s="200"/>
      <c r="KSI96" s="200"/>
      <c r="KSJ96" s="200"/>
      <c r="KSK96" s="200"/>
      <c r="KSL96" s="200"/>
      <c r="KSM96" s="200"/>
      <c r="KSN96" s="201"/>
      <c r="KSO96" s="1"/>
      <c r="KSP96" s="1"/>
      <c r="KSQ96" s="1"/>
      <c r="KSR96" s="1"/>
      <c r="KSS96" s="1"/>
      <c r="KST96" s="1"/>
      <c r="KSU96" s="1"/>
      <c r="KSV96" s="1"/>
      <c r="KSW96" s="1"/>
      <c r="KSX96" s="1"/>
      <c r="KSY96" s="1"/>
      <c r="KSZ96" s="1"/>
      <c r="KTC96" s="202"/>
      <c r="KTD96" s="199"/>
      <c r="KTE96" s="200"/>
      <c r="KTF96" s="200"/>
      <c r="KTG96" s="200"/>
      <c r="KTH96" s="200"/>
      <c r="KTI96" s="200"/>
      <c r="KTJ96" s="200"/>
      <c r="KTK96" s="200"/>
      <c r="KTL96" s="200"/>
      <c r="KTM96" s="200"/>
      <c r="KTN96" s="200"/>
      <c r="KTO96" s="200"/>
      <c r="KTP96" s="200"/>
      <c r="KTQ96" s="200"/>
      <c r="KTR96" s="200"/>
      <c r="KTS96" s="200"/>
      <c r="KTT96" s="200"/>
      <c r="KTU96" s="200"/>
      <c r="KTV96" s="201"/>
      <c r="KTW96" s="1"/>
      <c r="KTX96" s="1"/>
      <c r="KTY96" s="1"/>
      <c r="KTZ96" s="1"/>
      <c r="KUA96" s="1"/>
      <c r="KUB96" s="1"/>
      <c r="KUC96" s="1"/>
      <c r="KUD96" s="1"/>
      <c r="KUE96" s="1"/>
      <c r="KUF96" s="1"/>
      <c r="KUG96" s="1"/>
      <c r="KUH96" s="1"/>
      <c r="KUK96" s="202"/>
      <c r="KUL96" s="199"/>
      <c r="KUM96" s="200"/>
      <c r="KUN96" s="200"/>
      <c r="KUO96" s="200"/>
      <c r="KUP96" s="200"/>
      <c r="KUQ96" s="200"/>
      <c r="KUR96" s="200"/>
      <c r="KUS96" s="200"/>
      <c r="KUT96" s="200"/>
      <c r="KUU96" s="200"/>
      <c r="KUV96" s="200"/>
      <c r="KUW96" s="200"/>
      <c r="KUX96" s="200"/>
      <c r="KUY96" s="200"/>
      <c r="KUZ96" s="200"/>
      <c r="KVA96" s="200"/>
      <c r="KVB96" s="200"/>
      <c r="KVC96" s="200"/>
      <c r="KVD96" s="201"/>
      <c r="KVE96" s="1"/>
      <c r="KVF96" s="1"/>
      <c r="KVG96" s="1"/>
      <c r="KVH96" s="1"/>
      <c r="KVI96" s="1"/>
      <c r="KVJ96" s="1"/>
      <c r="KVK96" s="1"/>
      <c r="KVL96" s="1"/>
      <c r="KVM96" s="1"/>
      <c r="KVN96" s="1"/>
      <c r="KVO96" s="1"/>
      <c r="KVP96" s="1"/>
      <c r="KVS96" s="202"/>
      <c r="KVT96" s="199"/>
      <c r="KVU96" s="200"/>
      <c r="KVV96" s="200"/>
      <c r="KVW96" s="200"/>
      <c r="KVX96" s="200"/>
      <c r="KVY96" s="200"/>
      <c r="KVZ96" s="200"/>
      <c r="KWA96" s="200"/>
      <c r="KWB96" s="200"/>
      <c r="KWC96" s="200"/>
      <c r="KWD96" s="200"/>
      <c r="KWE96" s="200"/>
      <c r="KWF96" s="200"/>
      <c r="KWG96" s="200"/>
      <c r="KWH96" s="200"/>
      <c r="KWI96" s="200"/>
      <c r="KWJ96" s="200"/>
      <c r="KWK96" s="200"/>
      <c r="KWL96" s="201"/>
      <c r="KWM96" s="1"/>
      <c r="KWN96" s="1"/>
      <c r="KWO96" s="1"/>
      <c r="KWP96" s="1"/>
      <c r="KWQ96" s="1"/>
      <c r="KWR96" s="1"/>
      <c r="KWS96" s="1"/>
      <c r="KWT96" s="1"/>
      <c r="KWU96" s="1"/>
      <c r="KWV96" s="1"/>
      <c r="KWW96" s="1"/>
      <c r="KWX96" s="1"/>
      <c r="KXA96" s="202"/>
      <c r="KXB96" s="199"/>
      <c r="KXC96" s="200"/>
      <c r="KXD96" s="200"/>
      <c r="KXE96" s="200"/>
      <c r="KXF96" s="200"/>
      <c r="KXG96" s="200"/>
      <c r="KXH96" s="200"/>
      <c r="KXI96" s="200"/>
      <c r="KXJ96" s="200"/>
      <c r="KXK96" s="200"/>
      <c r="KXL96" s="200"/>
      <c r="KXM96" s="200"/>
      <c r="KXN96" s="200"/>
      <c r="KXO96" s="200"/>
      <c r="KXP96" s="200"/>
      <c r="KXQ96" s="200"/>
      <c r="KXR96" s="200"/>
      <c r="KXS96" s="200"/>
      <c r="KXT96" s="201"/>
      <c r="KXU96" s="1"/>
      <c r="KXV96" s="1"/>
      <c r="KXW96" s="1"/>
      <c r="KXX96" s="1"/>
      <c r="KXY96" s="1"/>
      <c r="KXZ96" s="1"/>
      <c r="KYA96" s="1"/>
      <c r="KYB96" s="1"/>
      <c r="KYC96" s="1"/>
      <c r="KYD96" s="1"/>
      <c r="KYE96" s="1"/>
      <c r="KYF96" s="1"/>
      <c r="KYI96" s="202"/>
      <c r="KYJ96" s="199"/>
      <c r="KYK96" s="200"/>
      <c r="KYL96" s="200"/>
      <c r="KYM96" s="200"/>
      <c r="KYN96" s="200"/>
      <c r="KYO96" s="200"/>
      <c r="KYP96" s="200"/>
      <c r="KYQ96" s="200"/>
      <c r="KYR96" s="200"/>
      <c r="KYS96" s="200"/>
      <c r="KYT96" s="200"/>
      <c r="KYU96" s="200"/>
      <c r="KYV96" s="200"/>
      <c r="KYW96" s="200"/>
      <c r="KYX96" s="200"/>
      <c r="KYY96" s="200"/>
      <c r="KYZ96" s="200"/>
      <c r="KZA96" s="200"/>
      <c r="KZB96" s="201"/>
      <c r="KZC96" s="1"/>
      <c r="KZD96" s="1"/>
      <c r="KZE96" s="1"/>
      <c r="KZF96" s="1"/>
      <c r="KZG96" s="1"/>
      <c r="KZH96" s="1"/>
      <c r="KZI96" s="1"/>
      <c r="KZJ96" s="1"/>
      <c r="KZK96" s="1"/>
      <c r="KZL96" s="1"/>
      <c r="KZM96" s="1"/>
      <c r="KZN96" s="1"/>
      <c r="KZQ96" s="202"/>
      <c r="KZR96" s="199"/>
      <c r="KZS96" s="200"/>
      <c r="KZT96" s="200"/>
      <c r="KZU96" s="200"/>
      <c r="KZV96" s="200"/>
      <c r="KZW96" s="200"/>
      <c r="KZX96" s="200"/>
      <c r="KZY96" s="200"/>
      <c r="KZZ96" s="200"/>
      <c r="LAA96" s="200"/>
      <c r="LAB96" s="200"/>
      <c r="LAC96" s="200"/>
      <c r="LAD96" s="200"/>
      <c r="LAE96" s="200"/>
      <c r="LAF96" s="200"/>
      <c r="LAG96" s="200"/>
      <c r="LAH96" s="200"/>
      <c r="LAI96" s="200"/>
      <c r="LAJ96" s="201"/>
      <c r="LAK96" s="1"/>
      <c r="LAL96" s="1"/>
      <c r="LAM96" s="1"/>
      <c r="LAN96" s="1"/>
      <c r="LAO96" s="1"/>
      <c r="LAP96" s="1"/>
      <c r="LAQ96" s="1"/>
      <c r="LAR96" s="1"/>
      <c r="LAS96" s="1"/>
      <c r="LAT96" s="1"/>
      <c r="LAU96" s="1"/>
      <c r="LAV96" s="1"/>
      <c r="LAY96" s="202"/>
      <c r="LAZ96" s="199"/>
      <c r="LBA96" s="200"/>
      <c r="LBB96" s="200"/>
      <c r="LBC96" s="200"/>
      <c r="LBD96" s="200"/>
      <c r="LBE96" s="200"/>
      <c r="LBF96" s="200"/>
      <c r="LBG96" s="200"/>
      <c r="LBH96" s="200"/>
      <c r="LBI96" s="200"/>
      <c r="LBJ96" s="200"/>
      <c r="LBK96" s="200"/>
      <c r="LBL96" s="200"/>
      <c r="LBM96" s="200"/>
      <c r="LBN96" s="200"/>
      <c r="LBO96" s="200"/>
      <c r="LBP96" s="200"/>
      <c r="LBQ96" s="200"/>
      <c r="LBR96" s="201"/>
      <c r="LBS96" s="1"/>
      <c r="LBT96" s="1"/>
      <c r="LBU96" s="1"/>
      <c r="LBV96" s="1"/>
      <c r="LBW96" s="1"/>
      <c r="LBX96" s="1"/>
      <c r="LBY96" s="1"/>
      <c r="LBZ96" s="1"/>
      <c r="LCA96" s="1"/>
      <c r="LCB96" s="1"/>
      <c r="LCC96" s="1"/>
      <c r="LCD96" s="1"/>
      <c r="LCG96" s="202"/>
      <c r="LCH96" s="199"/>
      <c r="LCI96" s="200"/>
      <c r="LCJ96" s="200"/>
      <c r="LCK96" s="200"/>
      <c r="LCL96" s="200"/>
      <c r="LCM96" s="200"/>
      <c r="LCN96" s="200"/>
      <c r="LCO96" s="200"/>
      <c r="LCP96" s="200"/>
      <c r="LCQ96" s="200"/>
      <c r="LCR96" s="200"/>
      <c r="LCS96" s="200"/>
      <c r="LCT96" s="200"/>
      <c r="LCU96" s="200"/>
      <c r="LCV96" s="200"/>
      <c r="LCW96" s="200"/>
      <c r="LCX96" s="200"/>
      <c r="LCY96" s="200"/>
      <c r="LCZ96" s="201"/>
      <c r="LDA96" s="1"/>
      <c r="LDB96" s="1"/>
      <c r="LDC96" s="1"/>
      <c r="LDD96" s="1"/>
      <c r="LDE96" s="1"/>
      <c r="LDF96" s="1"/>
      <c r="LDG96" s="1"/>
      <c r="LDH96" s="1"/>
      <c r="LDI96" s="1"/>
      <c r="LDJ96" s="1"/>
      <c r="LDK96" s="1"/>
      <c r="LDL96" s="1"/>
      <c r="LDO96" s="202"/>
      <c r="LDP96" s="199"/>
      <c r="LDQ96" s="200"/>
      <c r="LDR96" s="200"/>
      <c r="LDS96" s="200"/>
      <c r="LDT96" s="200"/>
      <c r="LDU96" s="200"/>
      <c r="LDV96" s="200"/>
      <c r="LDW96" s="200"/>
      <c r="LDX96" s="200"/>
      <c r="LDY96" s="200"/>
      <c r="LDZ96" s="200"/>
      <c r="LEA96" s="200"/>
      <c r="LEB96" s="200"/>
      <c r="LEC96" s="200"/>
      <c r="LED96" s="200"/>
      <c r="LEE96" s="200"/>
      <c r="LEF96" s="200"/>
      <c r="LEG96" s="200"/>
      <c r="LEH96" s="201"/>
      <c r="LEI96" s="1"/>
      <c r="LEJ96" s="1"/>
      <c r="LEK96" s="1"/>
      <c r="LEL96" s="1"/>
      <c r="LEM96" s="1"/>
      <c r="LEN96" s="1"/>
      <c r="LEO96" s="1"/>
      <c r="LEP96" s="1"/>
      <c r="LEQ96" s="1"/>
      <c r="LER96" s="1"/>
      <c r="LES96" s="1"/>
      <c r="LET96" s="1"/>
      <c r="LEW96" s="202"/>
      <c r="LEX96" s="199"/>
      <c r="LEY96" s="200"/>
      <c r="LEZ96" s="200"/>
      <c r="LFA96" s="200"/>
      <c r="LFB96" s="200"/>
      <c r="LFC96" s="200"/>
      <c r="LFD96" s="200"/>
      <c r="LFE96" s="200"/>
      <c r="LFF96" s="200"/>
      <c r="LFG96" s="200"/>
      <c r="LFH96" s="200"/>
      <c r="LFI96" s="200"/>
      <c r="LFJ96" s="200"/>
      <c r="LFK96" s="200"/>
      <c r="LFL96" s="200"/>
      <c r="LFM96" s="200"/>
      <c r="LFN96" s="200"/>
      <c r="LFO96" s="200"/>
      <c r="LFP96" s="201"/>
      <c r="LFQ96" s="1"/>
      <c r="LFR96" s="1"/>
      <c r="LFS96" s="1"/>
      <c r="LFT96" s="1"/>
      <c r="LFU96" s="1"/>
      <c r="LFV96" s="1"/>
      <c r="LFW96" s="1"/>
      <c r="LFX96" s="1"/>
      <c r="LFY96" s="1"/>
      <c r="LFZ96" s="1"/>
      <c r="LGA96" s="1"/>
      <c r="LGB96" s="1"/>
      <c r="LGE96" s="202"/>
      <c r="LGF96" s="199"/>
      <c r="LGG96" s="200"/>
      <c r="LGH96" s="200"/>
      <c r="LGI96" s="200"/>
      <c r="LGJ96" s="200"/>
      <c r="LGK96" s="200"/>
      <c r="LGL96" s="200"/>
      <c r="LGM96" s="200"/>
      <c r="LGN96" s="200"/>
      <c r="LGO96" s="200"/>
      <c r="LGP96" s="200"/>
      <c r="LGQ96" s="200"/>
      <c r="LGR96" s="200"/>
      <c r="LGS96" s="200"/>
      <c r="LGT96" s="200"/>
      <c r="LGU96" s="200"/>
      <c r="LGV96" s="200"/>
      <c r="LGW96" s="200"/>
      <c r="LGX96" s="201"/>
      <c r="LGY96" s="1"/>
      <c r="LGZ96" s="1"/>
      <c r="LHA96" s="1"/>
      <c r="LHB96" s="1"/>
      <c r="LHC96" s="1"/>
      <c r="LHD96" s="1"/>
      <c r="LHE96" s="1"/>
      <c r="LHF96" s="1"/>
      <c r="LHG96" s="1"/>
      <c r="LHH96" s="1"/>
      <c r="LHI96" s="1"/>
      <c r="LHJ96" s="1"/>
      <c r="LHM96" s="202"/>
      <c r="LHN96" s="199"/>
      <c r="LHO96" s="200"/>
      <c r="LHP96" s="200"/>
      <c r="LHQ96" s="200"/>
      <c r="LHR96" s="200"/>
      <c r="LHS96" s="200"/>
      <c r="LHT96" s="200"/>
      <c r="LHU96" s="200"/>
      <c r="LHV96" s="200"/>
      <c r="LHW96" s="200"/>
      <c r="LHX96" s="200"/>
      <c r="LHY96" s="200"/>
      <c r="LHZ96" s="200"/>
      <c r="LIA96" s="200"/>
      <c r="LIB96" s="200"/>
      <c r="LIC96" s="200"/>
      <c r="LID96" s="200"/>
      <c r="LIE96" s="200"/>
      <c r="LIF96" s="201"/>
      <c r="LIG96" s="1"/>
      <c r="LIH96" s="1"/>
      <c r="LII96" s="1"/>
      <c r="LIJ96" s="1"/>
      <c r="LIK96" s="1"/>
      <c r="LIL96" s="1"/>
      <c r="LIM96" s="1"/>
      <c r="LIN96" s="1"/>
      <c r="LIO96" s="1"/>
      <c r="LIP96" s="1"/>
      <c r="LIQ96" s="1"/>
      <c r="LIR96" s="1"/>
      <c r="LIU96" s="202"/>
      <c r="LIV96" s="199"/>
      <c r="LIW96" s="200"/>
      <c r="LIX96" s="200"/>
      <c r="LIY96" s="200"/>
      <c r="LIZ96" s="200"/>
      <c r="LJA96" s="200"/>
      <c r="LJB96" s="200"/>
      <c r="LJC96" s="200"/>
      <c r="LJD96" s="200"/>
      <c r="LJE96" s="200"/>
      <c r="LJF96" s="200"/>
      <c r="LJG96" s="200"/>
      <c r="LJH96" s="200"/>
      <c r="LJI96" s="200"/>
      <c r="LJJ96" s="200"/>
      <c r="LJK96" s="200"/>
      <c r="LJL96" s="200"/>
      <c r="LJM96" s="200"/>
      <c r="LJN96" s="201"/>
      <c r="LJO96" s="1"/>
      <c r="LJP96" s="1"/>
      <c r="LJQ96" s="1"/>
      <c r="LJR96" s="1"/>
      <c r="LJS96" s="1"/>
      <c r="LJT96" s="1"/>
      <c r="LJU96" s="1"/>
      <c r="LJV96" s="1"/>
      <c r="LJW96" s="1"/>
      <c r="LJX96" s="1"/>
      <c r="LJY96" s="1"/>
      <c r="LJZ96" s="1"/>
      <c r="LKC96" s="202"/>
      <c r="LKD96" s="199"/>
      <c r="LKE96" s="200"/>
      <c r="LKF96" s="200"/>
      <c r="LKG96" s="200"/>
      <c r="LKH96" s="200"/>
      <c r="LKI96" s="200"/>
      <c r="LKJ96" s="200"/>
      <c r="LKK96" s="200"/>
      <c r="LKL96" s="200"/>
      <c r="LKM96" s="200"/>
      <c r="LKN96" s="200"/>
      <c r="LKO96" s="200"/>
      <c r="LKP96" s="200"/>
      <c r="LKQ96" s="200"/>
      <c r="LKR96" s="200"/>
      <c r="LKS96" s="200"/>
      <c r="LKT96" s="200"/>
      <c r="LKU96" s="200"/>
      <c r="LKV96" s="201"/>
      <c r="LKW96" s="1"/>
      <c r="LKX96" s="1"/>
      <c r="LKY96" s="1"/>
      <c r="LKZ96" s="1"/>
      <c r="LLA96" s="1"/>
      <c r="LLB96" s="1"/>
      <c r="LLC96" s="1"/>
      <c r="LLD96" s="1"/>
      <c r="LLE96" s="1"/>
      <c r="LLF96" s="1"/>
      <c r="LLG96" s="1"/>
      <c r="LLH96" s="1"/>
      <c r="LLK96" s="202"/>
      <c r="LLL96" s="199"/>
      <c r="LLM96" s="200"/>
      <c r="LLN96" s="200"/>
      <c r="LLO96" s="200"/>
      <c r="LLP96" s="200"/>
      <c r="LLQ96" s="200"/>
      <c r="LLR96" s="200"/>
      <c r="LLS96" s="200"/>
      <c r="LLT96" s="200"/>
      <c r="LLU96" s="200"/>
      <c r="LLV96" s="200"/>
      <c r="LLW96" s="200"/>
      <c r="LLX96" s="200"/>
      <c r="LLY96" s="200"/>
      <c r="LLZ96" s="200"/>
      <c r="LMA96" s="200"/>
      <c r="LMB96" s="200"/>
      <c r="LMC96" s="200"/>
      <c r="LMD96" s="201"/>
      <c r="LME96" s="1"/>
      <c r="LMF96" s="1"/>
      <c r="LMG96" s="1"/>
      <c r="LMH96" s="1"/>
      <c r="LMI96" s="1"/>
      <c r="LMJ96" s="1"/>
      <c r="LMK96" s="1"/>
      <c r="LML96" s="1"/>
      <c r="LMM96" s="1"/>
      <c r="LMN96" s="1"/>
      <c r="LMO96" s="1"/>
      <c r="LMP96" s="1"/>
      <c r="LMS96" s="202"/>
      <c r="LMT96" s="199"/>
      <c r="LMU96" s="200"/>
      <c r="LMV96" s="200"/>
      <c r="LMW96" s="200"/>
      <c r="LMX96" s="200"/>
      <c r="LMY96" s="200"/>
      <c r="LMZ96" s="200"/>
      <c r="LNA96" s="200"/>
      <c r="LNB96" s="200"/>
      <c r="LNC96" s="200"/>
      <c r="LND96" s="200"/>
      <c r="LNE96" s="200"/>
      <c r="LNF96" s="200"/>
      <c r="LNG96" s="200"/>
      <c r="LNH96" s="200"/>
      <c r="LNI96" s="200"/>
      <c r="LNJ96" s="200"/>
      <c r="LNK96" s="200"/>
      <c r="LNL96" s="201"/>
      <c r="LNM96" s="1"/>
      <c r="LNN96" s="1"/>
      <c r="LNO96" s="1"/>
      <c r="LNP96" s="1"/>
      <c r="LNQ96" s="1"/>
      <c r="LNR96" s="1"/>
      <c r="LNS96" s="1"/>
      <c r="LNT96" s="1"/>
      <c r="LNU96" s="1"/>
      <c r="LNV96" s="1"/>
      <c r="LNW96" s="1"/>
      <c r="LNX96" s="1"/>
      <c r="LOA96" s="202"/>
      <c r="LOB96" s="199"/>
      <c r="LOC96" s="200"/>
      <c r="LOD96" s="200"/>
      <c r="LOE96" s="200"/>
      <c r="LOF96" s="200"/>
      <c r="LOG96" s="200"/>
      <c r="LOH96" s="200"/>
      <c r="LOI96" s="200"/>
      <c r="LOJ96" s="200"/>
      <c r="LOK96" s="200"/>
      <c r="LOL96" s="200"/>
      <c r="LOM96" s="200"/>
      <c r="LON96" s="200"/>
      <c r="LOO96" s="200"/>
      <c r="LOP96" s="200"/>
      <c r="LOQ96" s="200"/>
      <c r="LOR96" s="200"/>
      <c r="LOS96" s="200"/>
      <c r="LOT96" s="201"/>
      <c r="LOU96" s="1"/>
      <c r="LOV96" s="1"/>
      <c r="LOW96" s="1"/>
      <c r="LOX96" s="1"/>
      <c r="LOY96" s="1"/>
      <c r="LOZ96" s="1"/>
      <c r="LPA96" s="1"/>
      <c r="LPB96" s="1"/>
      <c r="LPC96" s="1"/>
      <c r="LPD96" s="1"/>
      <c r="LPE96" s="1"/>
      <c r="LPF96" s="1"/>
      <c r="LPI96" s="202"/>
      <c r="LPJ96" s="199"/>
      <c r="LPK96" s="200"/>
      <c r="LPL96" s="200"/>
      <c r="LPM96" s="200"/>
      <c r="LPN96" s="200"/>
      <c r="LPO96" s="200"/>
      <c r="LPP96" s="200"/>
      <c r="LPQ96" s="200"/>
      <c r="LPR96" s="200"/>
      <c r="LPS96" s="200"/>
      <c r="LPT96" s="200"/>
      <c r="LPU96" s="200"/>
      <c r="LPV96" s="200"/>
      <c r="LPW96" s="200"/>
      <c r="LPX96" s="200"/>
      <c r="LPY96" s="200"/>
      <c r="LPZ96" s="200"/>
      <c r="LQA96" s="200"/>
      <c r="LQB96" s="201"/>
      <c r="LQC96" s="1"/>
      <c r="LQD96" s="1"/>
      <c r="LQE96" s="1"/>
      <c r="LQF96" s="1"/>
      <c r="LQG96" s="1"/>
      <c r="LQH96" s="1"/>
      <c r="LQI96" s="1"/>
      <c r="LQJ96" s="1"/>
      <c r="LQK96" s="1"/>
      <c r="LQL96" s="1"/>
      <c r="LQM96" s="1"/>
      <c r="LQN96" s="1"/>
      <c r="LQQ96" s="202"/>
      <c r="LQR96" s="199"/>
      <c r="LQS96" s="200"/>
      <c r="LQT96" s="200"/>
      <c r="LQU96" s="200"/>
      <c r="LQV96" s="200"/>
      <c r="LQW96" s="200"/>
      <c r="LQX96" s="200"/>
      <c r="LQY96" s="200"/>
      <c r="LQZ96" s="200"/>
      <c r="LRA96" s="200"/>
      <c r="LRB96" s="200"/>
      <c r="LRC96" s="200"/>
      <c r="LRD96" s="200"/>
      <c r="LRE96" s="200"/>
      <c r="LRF96" s="200"/>
      <c r="LRG96" s="200"/>
      <c r="LRH96" s="200"/>
      <c r="LRI96" s="200"/>
      <c r="LRJ96" s="201"/>
      <c r="LRK96" s="1"/>
      <c r="LRL96" s="1"/>
      <c r="LRM96" s="1"/>
      <c r="LRN96" s="1"/>
      <c r="LRO96" s="1"/>
      <c r="LRP96" s="1"/>
      <c r="LRQ96" s="1"/>
      <c r="LRR96" s="1"/>
      <c r="LRS96" s="1"/>
      <c r="LRT96" s="1"/>
      <c r="LRU96" s="1"/>
      <c r="LRV96" s="1"/>
      <c r="LRY96" s="202"/>
      <c r="LRZ96" s="199"/>
      <c r="LSA96" s="200"/>
      <c r="LSB96" s="200"/>
      <c r="LSC96" s="200"/>
      <c r="LSD96" s="200"/>
      <c r="LSE96" s="200"/>
      <c r="LSF96" s="200"/>
      <c r="LSG96" s="200"/>
      <c r="LSH96" s="200"/>
      <c r="LSI96" s="200"/>
      <c r="LSJ96" s="200"/>
      <c r="LSK96" s="200"/>
      <c r="LSL96" s="200"/>
      <c r="LSM96" s="200"/>
      <c r="LSN96" s="200"/>
      <c r="LSO96" s="200"/>
      <c r="LSP96" s="200"/>
      <c r="LSQ96" s="200"/>
      <c r="LSR96" s="201"/>
      <c r="LSS96" s="1"/>
      <c r="LST96" s="1"/>
      <c r="LSU96" s="1"/>
      <c r="LSV96" s="1"/>
      <c r="LSW96" s="1"/>
      <c r="LSX96" s="1"/>
      <c r="LSY96" s="1"/>
      <c r="LSZ96" s="1"/>
      <c r="LTA96" s="1"/>
      <c r="LTB96" s="1"/>
      <c r="LTC96" s="1"/>
      <c r="LTD96" s="1"/>
      <c r="LTG96" s="202"/>
      <c r="LTH96" s="199"/>
      <c r="LTI96" s="200"/>
      <c r="LTJ96" s="200"/>
      <c r="LTK96" s="200"/>
      <c r="LTL96" s="200"/>
      <c r="LTM96" s="200"/>
      <c r="LTN96" s="200"/>
      <c r="LTO96" s="200"/>
      <c r="LTP96" s="200"/>
      <c r="LTQ96" s="200"/>
      <c r="LTR96" s="200"/>
      <c r="LTS96" s="200"/>
      <c r="LTT96" s="200"/>
      <c r="LTU96" s="200"/>
      <c r="LTV96" s="200"/>
      <c r="LTW96" s="200"/>
      <c r="LTX96" s="200"/>
      <c r="LTY96" s="200"/>
      <c r="LTZ96" s="201"/>
      <c r="LUA96" s="1"/>
      <c r="LUB96" s="1"/>
      <c r="LUC96" s="1"/>
      <c r="LUD96" s="1"/>
      <c r="LUE96" s="1"/>
      <c r="LUF96" s="1"/>
      <c r="LUG96" s="1"/>
      <c r="LUH96" s="1"/>
      <c r="LUI96" s="1"/>
      <c r="LUJ96" s="1"/>
      <c r="LUK96" s="1"/>
      <c r="LUL96" s="1"/>
      <c r="LUO96" s="202"/>
      <c r="LUP96" s="199"/>
      <c r="LUQ96" s="200"/>
      <c r="LUR96" s="200"/>
      <c r="LUS96" s="200"/>
      <c r="LUT96" s="200"/>
      <c r="LUU96" s="200"/>
      <c r="LUV96" s="200"/>
      <c r="LUW96" s="200"/>
      <c r="LUX96" s="200"/>
      <c r="LUY96" s="200"/>
      <c r="LUZ96" s="200"/>
      <c r="LVA96" s="200"/>
      <c r="LVB96" s="200"/>
      <c r="LVC96" s="200"/>
      <c r="LVD96" s="200"/>
      <c r="LVE96" s="200"/>
      <c r="LVF96" s="200"/>
      <c r="LVG96" s="200"/>
      <c r="LVH96" s="201"/>
      <c r="LVI96" s="1"/>
      <c r="LVJ96" s="1"/>
      <c r="LVK96" s="1"/>
      <c r="LVL96" s="1"/>
      <c r="LVM96" s="1"/>
      <c r="LVN96" s="1"/>
      <c r="LVO96" s="1"/>
      <c r="LVP96" s="1"/>
      <c r="LVQ96" s="1"/>
      <c r="LVR96" s="1"/>
      <c r="LVS96" s="1"/>
      <c r="LVT96" s="1"/>
      <c r="LVW96" s="202"/>
      <c r="LVX96" s="199"/>
      <c r="LVY96" s="200"/>
      <c r="LVZ96" s="200"/>
      <c r="LWA96" s="200"/>
      <c r="LWB96" s="200"/>
      <c r="LWC96" s="200"/>
      <c r="LWD96" s="200"/>
      <c r="LWE96" s="200"/>
      <c r="LWF96" s="200"/>
      <c r="LWG96" s="200"/>
      <c r="LWH96" s="200"/>
      <c r="LWI96" s="200"/>
      <c r="LWJ96" s="200"/>
      <c r="LWK96" s="200"/>
      <c r="LWL96" s="200"/>
      <c r="LWM96" s="200"/>
      <c r="LWN96" s="200"/>
      <c r="LWO96" s="200"/>
      <c r="LWP96" s="201"/>
      <c r="LWQ96" s="1"/>
      <c r="LWR96" s="1"/>
      <c r="LWS96" s="1"/>
      <c r="LWT96" s="1"/>
      <c r="LWU96" s="1"/>
      <c r="LWV96" s="1"/>
      <c r="LWW96" s="1"/>
      <c r="LWX96" s="1"/>
      <c r="LWY96" s="1"/>
      <c r="LWZ96" s="1"/>
      <c r="LXA96" s="1"/>
      <c r="LXB96" s="1"/>
      <c r="LXE96" s="202"/>
      <c r="LXF96" s="199"/>
      <c r="LXG96" s="200"/>
      <c r="LXH96" s="200"/>
      <c r="LXI96" s="200"/>
      <c r="LXJ96" s="200"/>
      <c r="LXK96" s="200"/>
      <c r="LXL96" s="200"/>
      <c r="LXM96" s="200"/>
      <c r="LXN96" s="200"/>
      <c r="LXO96" s="200"/>
      <c r="LXP96" s="200"/>
      <c r="LXQ96" s="200"/>
      <c r="LXR96" s="200"/>
      <c r="LXS96" s="200"/>
      <c r="LXT96" s="200"/>
      <c r="LXU96" s="200"/>
      <c r="LXV96" s="200"/>
      <c r="LXW96" s="200"/>
      <c r="LXX96" s="201"/>
      <c r="LXY96" s="1"/>
      <c r="LXZ96" s="1"/>
      <c r="LYA96" s="1"/>
      <c r="LYB96" s="1"/>
      <c r="LYC96" s="1"/>
      <c r="LYD96" s="1"/>
      <c r="LYE96" s="1"/>
      <c r="LYF96" s="1"/>
      <c r="LYG96" s="1"/>
      <c r="LYH96" s="1"/>
      <c r="LYI96" s="1"/>
      <c r="LYJ96" s="1"/>
      <c r="LYM96" s="202"/>
      <c r="LYN96" s="199"/>
      <c r="LYO96" s="200"/>
      <c r="LYP96" s="200"/>
      <c r="LYQ96" s="200"/>
      <c r="LYR96" s="200"/>
      <c r="LYS96" s="200"/>
      <c r="LYT96" s="200"/>
      <c r="LYU96" s="200"/>
      <c r="LYV96" s="200"/>
      <c r="LYW96" s="200"/>
      <c r="LYX96" s="200"/>
      <c r="LYY96" s="200"/>
      <c r="LYZ96" s="200"/>
      <c r="LZA96" s="200"/>
      <c r="LZB96" s="200"/>
      <c r="LZC96" s="200"/>
      <c r="LZD96" s="200"/>
      <c r="LZE96" s="200"/>
      <c r="LZF96" s="201"/>
      <c r="LZG96" s="1"/>
      <c r="LZH96" s="1"/>
      <c r="LZI96" s="1"/>
      <c r="LZJ96" s="1"/>
      <c r="LZK96" s="1"/>
      <c r="LZL96" s="1"/>
      <c r="LZM96" s="1"/>
      <c r="LZN96" s="1"/>
      <c r="LZO96" s="1"/>
      <c r="LZP96" s="1"/>
      <c r="LZQ96" s="1"/>
      <c r="LZR96" s="1"/>
      <c r="LZU96" s="202"/>
      <c r="LZV96" s="199"/>
      <c r="LZW96" s="200"/>
      <c r="LZX96" s="200"/>
      <c r="LZY96" s="200"/>
      <c r="LZZ96" s="200"/>
      <c r="MAA96" s="200"/>
      <c r="MAB96" s="200"/>
      <c r="MAC96" s="200"/>
      <c r="MAD96" s="200"/>
      <c r="MAE96" s="200"/>
      <c r="MAF96" s="200"/>
      <c r="MAG96" s="200"/>
      <c r="MAH96" s="200"/>
      <c r="MAI96" s="200"/>
      <c r="MAJ96" s="200"/>
      <c r="MAK96" s="200"/>
      <c r="MAL96" s="200"/>
      <c r="MAM96" s="200"/>
      <c r="MAN96" s="201"/>
      <c r="MAO96" s="1"/>
      <c r="MAP96" s="1"/>
      <c r="MAQ96" s="1"/>
      <c r="MAR96" s="1"/>
      <c r="MAS96" s="1"/>
      <c r="MAT96" s="1"/>
      <c r="MAU96" s="1"/>
      <c r="MAV96" s="1"/>
      <c r="MAW96" s="1"/>
      <c r="MAX96" s="1"/>
      <c r="MAY96" s="1"/>
      <c r="MAZ96" s="1"/>
      <c r="MBC96" s="202"/>
      <c r="MBD96" s="199"/>
      <c r="MBE96" s="200"/>
      <c r="MBF96" s="200"/>
      <c r="MBG96" s="200"/>
      <c r="MBH96" s="200"/>
      <c r="MBI96" s="200"/>
      <c r="MBJ96" s="200"/>
      <c r="MBK96" s="200"/>
      <c r="MBL96" s="200"/>
      <c r="MBM96" s="200"/>
      <c r="MBN96" s="200"/>
      <c r="MBO96" s="200"/>
      <c r="MBP96" s="200"/>
      <c r="MBQ96" s="200"/>
      <c r="MBR96" s="200"/>
      <c r="MBS96" s="200"/>
      <c r="MBT96" s="200"/>
      <c r="MBU96" s="200"/>
      <c r="MBV96" s="201"/>
      <c r="MBW96" s="1"/>
      <c r="MBX96" s="1"/>
      <c r="MBY96" s="1"/>
      <c r="MBZ96" s="1"/>
      <c r="MCA96" s="1"/>
      <c r="MCB96" s="1"/>
      <c r="MCC96" s="1"/>
      <c r="MCD96" s="1"/>
      <c r="MCE96" s="1"/>
      <c r="MCF96" s="1"/>
      <c r="MCG96" s="1"/>
      <c r="MCH96" s="1"/>
      <c r="MCK96" s="202"/>
      <c r="MCL96" s="199"/>
      <c r="MCM96" s="200"/>
      <c r="MCN96" s="200"/>
      <c r="MCO96" s="200"/>
      <c r="MCP96" s="200"/>
      <c r="MCQ96" s="200"/>
      <c r="MCR96" s="200"/>
      <c r="MCS96" s="200"/>
      <c r="MCT96" s="200"/>
      <c r="MCU96" s="200"/>
      <c r="MCV96" s="200"/>
      <c r="MCW96" s="200"/>
      <c r="MCX96" s="200"/>
      <c r="MCY96" s="200"/>
      <c r="MCZ96" s="200"/>
      <c r="MDA96" s="200"/>
      <c r="MDB96" s="200"/>
      <c r="MDC96" s="200"/>
      <c r="MDD96" s="201"/>
      <c r="MDE96" s="1"/>
      <c r="MDF96" s="1"/>
      <c r="MDG96" s="1"/>
      <c r="MDH96" s="1"/>
      <c r="MDI96" s="1"/>
      <c r="MDJ96" s="1"/>
      <c r="MDK96" s="1"/>
      <c r="MDL96" s="1"/>
      <c r="MDM96" s="1"/>
      <c r="MDN96" s="1"/>
      <c r="MDO96" s="1"/>
      <c r="MDP96" s="1"/>
      <c r="MDS96" s="202"/>
      <c r="MDT96" s="199"/>
      <c r="MDU96" s="200"/>
      <c r="MDV96" s="200"/>
      <c r="MDW96" s="200"/>
      <c r="MDX96" s="200"/>
      <c r="MDY96" s="200"/>
      <c r="MDZ96" s="200"/>
      <c r="MEA96" s="200"/>
      <c r="MEB96" s="200"/>
      <c r="MEC96" s="200"/>
      <c r="MED96" s="200"/>
      <c r="MEE96" s="200"/>
      <c r="MEF96" s="200"/>
      <c r="MEG96" s="200"/>
      <c r="MEH96" s="200"/>
      <c r="MEI96" s="200"/>
      <c r="MEJ96" s="200"/>
      <c r="MEK96" s="200"/>
      <c r="MEL96" s="201"/>
      <c r="MEM96" s="1"/>
      <c r="MEN96" s="1"/>
      <c r="MEO96" s="1"/>
      <c r="MEP96" s="1"/>
      <c r="MEQ96" s="1"/>
      <c r="MER96" s="1"/>
      <c r="MES96" s="1"/>
      <c r="MET96" s="1"/>
      <c r="MEU96" s="1"/>
      <c r="MEV96" s="1"/>
      <c r="MEW96" s="1"/>
      <c r="MEX96" s="1"/>
      <c r="MFA96" s="202"/>
      <c r="MFB96" s="199"/>
      <c r="MFC96" s="200"/>
      <c r="MFD96" s="200"/>
      <c r="MFE96" s="200"/>
      <c r="MFF96" s="200"/>
      <c r="MFG96" s="200"/>
      <c r="MFH96" s="200"/>
      <c r="MFI96" s="200"/>
      <c r="MFJ96" s="200"/>
      <c r="MFK96" s="200"/>
      <c r="MFL96" s="200"/>
      <c r="MFM96" s="200"/>
      <c r="MFN96" s="200"/>
      <c r="MFO96" s="200"/>
      <c r="MFP96" s="200"/>
      <c r="MFQ96" s="200"/>
      <c r="MFR96" s="200"/>
      <c r="MFS96" s="200"/>
      <c r="MFT96" s="201"/>
      <c r="MFU96" s="1"/>
      <c r="MFV96" s="1"/>
      <c r="MFW96" s="1"/>
      <c r="MFX96" s="1"/>
      <c r="MFY96" s="1"/>
      <c r="MFZ96" s="1"/>
      <c r="MGA96" s="1"/>
      <c r="MGB96" s="1"/>
      <c r="MGC96" s="1"/>
      <c r="MGD96" s="1"/>
      <c r="MGE96" s="1"/>
      <c r="MGF96" s="1"/>
      <c r="MGI96" s="202"/>
      <c r="MGJ96" s="199"/>
      <c r="MGK96" s="200"/>
      <c r="MGL96" s="200"/>
      <c r="MGM96" s="200"/>
      <c r="MGN96" s="200"/>
      <c r="MGO96" s="200"/>
      <c r="MGP96" s="200"/>
      <c r="MGQ96" s="200"/>
      <c r="MGR96" s="200"/>
      <c r="MGS96" s="200"/>
      <c r="MGT96" s="200"/>
      <c r="MGU96" s="200"/>
      <c r="MGV96" s="200"/>
      <c r="MGW96" s="200"/>
      <c r="MGX96" s="200"/>
      <c r="MGY96" s="200"/>
      <c r="MGZ96" s="200"/>
      <c r="MHA96" s="200"/>
      <c r="MHB96" s="201"/>
      <c r="MHC96" s="1"/>
      <c r="MHD96" s="1"/>
      <c r="MHE96" s="1"/>
      <c r="MHF96" s="1"/>
      <c r="MHG96" s="1"/>
      <c r="MHH96" s="1"/>
      <c r="MHI96" s="1"/>
      <c r="MHJ96" s="1"/>
      <c r="MHK96" s="1"/>
      <c r="MHL96" s="1"/>
      <c r="MHM96" s="1"/>
      <c r="MHN96" s="1"/>
      <c r="MHQ96" s="202"/>
      <c r="MHR96" s="199"/>
      <c r="MHS96" s="200"/>
      <c r="MHT96" s="200"/>
      <c r="MHU96" s="200"/>
      <c r="MHV96" s="200"/>
      <c r="MHW96" s="200"/>
      <c r="MHX96" s="200"/>
      <c r="MHY96" s="200"/>
      <c r="MHZ96" s="200"/>
      <c r="MIA96" s="200"/>
      <c r="MIB96" s="200"/>
      <c r="MIC96" s="200"/>
      <c r="MID96" s="200"/>
      <c r="MIE96" s="200"/>
      <c r="MIF96" s="200"/>
      <c r="MIG96" s="200"/>
      <c r="MIH96" s="200"/>
      <c r="MII96" s="200"/>
      <c r="MIJ96" s="201"/>
      <c r="MIK96" s="1"/>
      <c r="MIL96" s="1"/>
      <c r="MIM96" s="1"/>
      <c r="MIN96" s="1"/>
      <c r="MIO96" s="1"/>
      <c r="MIP96" s="1"/>
      <c r="MIQ96" s="1"/>
      <c r="MIR96" s="1"/>
      <c r="MIS96" s="1"/>
      <c r="MIT96" s="1"/>
      <c r="MIU96" s="1"/>
      <c r="MIV96" s="1"/>
      <c r="MIY96" s="202"/>
      <c r="MIZ96" s="199"/>
      <c r="MJA96" s="200"/>
      <c r="MJB96" s="200"/>
      <c r="MJC96" s="200"/>
      <c r="MJD96" s="200"/>
      <c r="MJE96" s="200"/>
      <c r="MJF96" s="200"/>
      <c r="MJG96" s="200"/>
      <c r="MJH96" s="200"/>
      <c r="MJI96" s="200"/>
      <c r="MJJ96" s="200"/>
      <c r="MJK96" s="200"/>
      <c r="MJL96" s="200"/>
      <c r="MJM96" s="200"/>
      <c r="MJN96" s="200"/>
      <c r="MJO96" s="200"/>
      <c r="MJP96" s="200"/>
      <c r="MJQ96" s="200"/>
      <c r="MJR96" s="201"/>
      <c r="MJS96" s="1"/>
      <c r="MJT96" s="1"/>
      <c r="MJU96" s="1"/>
      <c r="MJV96" s="1"/>
      <c r="MJW96" s="1"/>
      <c r="MJX96" s="1"/>
      <c r="MJY96" s="1"/>
      <c r="MJZ96" s="1"/>
      <c r="MKA96" s="1"/>
      <c r="MKB96" s="1"/>
      <c r="MKC96" s="1"/>
      <c r="MKD96" s="1"/>
      <c r="MKG96" s="202"/>
      <c r="MKH96" s="199"/>
      <c r="MKI96" s="200"/>
      <c r="MKJ96" s="200"/>
      <c r="MKK96" s="200"/>
      <c r="MKL96" s="200"/>
      <c r="MKM96" s="200"/>
      <c r="MKN96" s="200"/>
      <c r="MKO96" s="200"/>
      <c r="MKP96" s="200"/>
      <c r="MKQ96" s="200"/>
      <c r="MKR96" s="200"/>
      <c r="MKS96" s="200"/>
      <c r="MKT96" s="200"/>
      <c r="MKU96" s="200"/>
      <c r="MKV96" s="200"/>
      <c r="MKW96" s="200"/>
      <c r="MKX96" s="200"/>
      <c r="MKY96" s="200"/>
      <c r="MKZ96" s="201"/>
      <c r="MLA96" s="1"/>
      <c r="MLB96" s="1"/>
      <c r="MLC96" s="1"/>
      <c r="MLD96" s="1"/>
      <c r="MLE96" s="1"/>
      <c r="MLF96" s="1"/>
      <c r="MLG96" s="1"/>
      <c r="MLH96" s="1"/>
      <c r="MLI96" s="1"/>
      <c r="MLJ96" s="1"/>
      <c r="MLK96" s="1"/>
      <c r="MLL96" s="1"/>
      <c r="MLO96" s="202"/>
      <c r="MLP96" s="199"/>
      <c r="MLQ96" s="200"/>
      <c r="MLR96" s="200"/>
      <c r="MLS96" s="200"/>
      <c r="MLT96" s="200"/>
      <c r="MLU96" s="200"/>
      <c r="MLV96" s="200"/>
      <c r="MLW96" s="200"/>
      <c r="MLX96" s="200"/>
      <c r="MLY96" s="200"/>
      <c r="MLZ96" s="200"/>
      <c r="MMA96" s="200"/>
      <c r="MMB96" s="200"/>
      <c r="MMC96" s="200"/>
      <c r="MMD96" s="200"/>
      <c r="MME96" s="200"/>
      <c r="MMF96" s="200"/>
      <c r="MMG96" s="200"/>
      <c r="MMH96" s="201"/>
      <c r="MMI96" s="1"/>
      <c r="MMJ96" s="1"/>
      <c r="MMK96" s="1"/>
      <c r="MML96" s="1"/>
      <c r="MMM96" s="1"/>
      <c r="MMN96" s="1"/>
      <c r="MMO96" s="1"/>
      <c r="MMP96" s="1"/>
      <c r="MMQ96" s="1"/>
      <c r="MMR96" s="1"/>
      <c r="MMS96" s="1"/>
      <c r="MMT96" s="1"/>
      <c r="MMW96" s="202"/>
      <c r="MMX96" s="199"/>
      <c r="MMY96" s="200"/>
      <c r="MMZ96" s="200"/>
      <c r="MNA96" s="200"/>
      <c r="MNB96" s="200"/>
      <c r="MNC96" s="200"/>
      <c r="MND96" s="200"/>
      <c r="MNE96" s="200"/>
      <c r="MNF96" s="200"/>
      <c r="MNG96" s="200"/>
      <c r="MNH96" s="200"/>
      <c r="MNI96" s="200"/>
      <c r="MNJ96" s="200"/>
      <c r="MNK96" s="200"/>
      <c r="MNL96" s="200"/>
      <c r="MNM96" s="200"/>
      <c r="MNN96" s="200"/>
      <c r="MNO96" s="200"/>
      <c r="MNP96" s="201"/>
      <c r="MNQ96" s="1"/>
      <c r="MNR96" s="1"/>
      <c r="MNS96" s="1"/>
      <c r="MNT96" s="1"/>
      <c r="MNU96" s="1"/>
      <c r="MNV96" s="1"/>
      <c r="MNW96" s="1"/>
      <c r="MNX96" s="1"/>
      <c r="MNY96" s="1"/>
      <c r="MNZ96" s="1"/>
      <c r="MOA96" s="1"/>
      <c r="MOB96" s="1"/>
      <c r="MOE96" s="202"/>
      <c r="MOF96" s="199"/>
      <c r="MOG96" s="200"/>
      <c r="MOH96" s="200"/>
      <c r="MOI96" s="200"/>
      <c r="MOJ96" s="200"/>
      <c r="MOK96" s="200"/>
      <c r="MOL96" s="200"/>
      <c r="MOM96" s="200"/>
      <c r="MON96" s="200"/>
      <c r="MOO96" s="200"/>
      <c r="MOP96" s="200"/>
      <c r="MOQ96" s="200"/>
      <c r="MOR96" s="200"/>
      <c r="MOS96" s="200"/>
      <c r="MOT96" s="200"/>
      <c r="MOU96" s="200"/>
      <c r="MOV96" s="200"/>
      <c r="MOW96" s="200"/>
      <c r="MOX96" s="201"/>
      <c r="MOY96" s="1"/>
      <c r="MOZ96" s="1"/>
      <c r="MPA96" s="1"/>
      <c r="MPB96" s="1"/>
      <c r="MPC96" s="1"/>
      <c r="MPD96" s="1"/>
      <c r="MPE96" s="1"/>
      <c r="MPF96" s="1"/>
      <c r="MPG96" s="1"/>
      <c r="MPH96" s="1"/>
      <c r="MPI96" s="1"/>
      <c r="MPJ96" s="1"/>
      <c r="MPM96" s="202"/>
      <c r="MPN96" s="199"/>
      <c r="MPO96" s="200"/>
      <c r="MPP96" s="200"/>
      <c r="MPQ96" s="200"/>
      <c r="MPR96" s="200"/>
      <c r="MPS96" s="200"/>
      <c r="MPT96" s="200"/>
      <c r="MPU96" s="200"/>
      <c r="MPV96" s="200"/>
      <c r="MPW96" s="200"/>
      <c r="MPX96" s="200"/>
      <c r="MPY96" s="200"/>
      <c r="MPZ96" s="200"/>
      <c r="MQA96" s="200"/>
      <c r="MQB96" s="200"/>
      <c r="MQC96" s="200"/>
      <c r="MQD96" s="200"/>
      <c r="MQE96" s="200"/>
      <c r="MQF96" s="201"/>
      <c r="MQG96" s="1"/>
      <c r="MQH96" s="1"/>
      <c r="MQI96" s="1"/>
      <c r="MQJ96" s="1"/>
      <c r="MQK96" s="1"/>
      <c r="MQL96" s="1"/>
      <c r="MQM96" s="1"/>
      <c r="MQN96" s="1"/>
      <c r="MQO96" s="1"/>
      <c r="MQP96" s="1"/>
      <c r="MQQ96" s="1"/>
      <c r="MQR96" s="1"/>
      <c r="MQU96" s="202"/>
      <c r="MQV96" s="199"/>
      <c r="MQW96" s="200"/>
      <c r="MQX96" s="200"/>
      <c r="MQY96" s="200"/>
      <c r="MQZ96" s="200"/>
      <c r="MRA96" s="200"/>
      <c r="MRB96" s="200"/>
      <c r="MRC96" s="200"/>
      <c r="MRD96" s="200"/>
      <c r="MRE96" s="200"/>
      <c r="MRF96" s="200"/>
      <c r="MRG96" s="200"/>
      <c r="MRH96" s="200"/>
      <c r="MRI96" s="200"/>
      <c r="MRJ96" s="200"/>
      <c r="MRK96" s="200"/>
      <c r="MRL96" s="200"/>
      <c r="MRM96" s="200"/>
      <c r="MRN96" s="201"/>
      <c r="MRO96" s="1"/>
      <c r="MRP96" s="1"/>
      <c r="MRQ96" s="1"/>
      <c r="MRR96" s="1"/>
      <c r="MRS96" s="1"/>
      <c r="MRT96" s="1"/>
      <c r="MRU96" s="1"/>
      <c r="MRV96" s="1"/>
      <c r="MRW96" s="1"/>
      <c r="MRX96" s="1"/>
      <c r="MRY96" s="1"/>
      <c r="MRZ96" s="1"/>
      <c r="MSC96" s="202"/>
      <c r="MSD96" s="199"/>
      <c r="MSE96" s="200"/>
      <c r="MSF96" s="200"/>
      <c r="MSG96" s="200"/>
      <c r="MSH96" s="200"/>
      <c r="MSI96" s="200"/>
      <c r="MSJ96" s="200"/>
      <c r="MSK96" s="200"/>
      <c r="MSL96" s="200"/>
      <c r="MSM96" s="200"/>
      <c r="MSN96" s="200"/>
      <c r="MSO96" s="200"/>
      <c r="MSP96" s="200"/>
      <c r="MSQ96" s="200"/>
      <c r="MSR96" s="200"/>
      <c r="MSS96" s="200"/>
      <c r="MST96" s="200"/>
      <c r="MSU96" s="200"/>
      <c r="MSV96" s="201"/>
      <c r="MSW96" s="1"/>
      <c r="MSX96" s="1"/>
      <c r="MSY96" s="1"/>
      <c r="MSZ96" s="1"/>
      <c r="MTA96" s="1"/>
      <c r="MTB96" s="1"/>
      <c r="MTC96" s="1"/>
      <c r="MTD96" s="1"/>
      <c r="MTE96" s="1"/>
      <c r="MTF96" s="1"/>
      <c r="MTG96" s="1"/>
      <c r="MTH96" s="1"/>
      <c r="MTK96" s="202"/>
      <c r="MTL96" s="199"/>
      <c r="MTM96" s="200"/>
      <c r="MTN96" s="200"/>
      <c r="MTO96" s="200"/>
      <c r="MTP96" s="200"/>
      <c r="MTQ96" s="200"/>
      <c r="MTR96" s="200"/>
      <c r="MTS96" s="200"/>
      <c r="MTT96" s="200"/>
      <c r="MTU96" s="200"/>
      <c r="MTV96" s="200"/>
      <c r="MTW96" s="200"/>
      <c r="MTX96" s="200"/>
      <c r="MTY96" s="200"/>
      <c r="MTZ96" s="200"/>
      <c r="MUA96" s="200"/>
      <c r="MUB96" s="200"/>
      <c r="MUC96" s="200"/>
      <c r="MUD96" s="201"/>
      <c r="MUE96" s="1"/>
      <c r="MUF96" s="1"/>
      <c r="MUG96" s="1"/>
      <c r="MUH96" s="1"/>
      <c r="MUI96" s="1"/>
      <c r="MUJ96" s="1"/>
      <c r="MUK96" s="1"/>
      <c r="MUL96" s="1"/>
      <c r="MUM96" s="1"/>
      <c r="MUN96" s="1"/>
      <c r="MUO96" s="1"/>
      <c r="MUP96" s="1"/>
      <c r="MUS96" s="202"/>
      <c r="MUT96" s="199"/>
      <c r="MUU96" s="200"/>
      <c r="MUV96" s="200"/>
      <c r="MUW96" s="200"/>
      <c r="MUX96" s="200"/>
      <c r="MUY96" s="200"/>
      <c r="MUZ96" s="200"/>
      <c r="MVA96" s="200"/>
      <c r="MVB96" s="200"/>
      <c r="MVC96" s="200"/>
      <c r="MVD96" s="200"/>
      <c r="MVE96" s="200"/>
      <c r="MVF96" s="200"/>
      <c r="MVG96" s="200"/>
      <c r="MVH96" s="200"/>
      <c r="MVI96" s="200"/>
      <c r="MVJ96" s="200"/>
      <c r="MVK96" s="200"/>
      <c r="MVL96" s="201"/>
      <c r="MVM96" s="1"/>
      <c r="MVN96" s="1"/>
      <c r="MVO96" s="1"/>
      <c r="MVP96" s="1"/>
      <c r="MVQ96" s="1"/>
      <c r="MVR96" s="1"/>
      <c r="MVS96" s="1"/>
      <c r="MVT96" s="1"/>
      <c r="MVU96" s="1"/>
      <c r="MVV96" s="1"/>
      <c r="MVW96" s="1"/>
      <c r="MVX96" s="1"/>
      <c r="MWA96" s="202"/>
      <c r="MWB96" s="199"/>
      <c r="MWC96" s="200"/>
      <c r="MWD96" s="200"/>
      <c r="MWE96" s="200"/>
      <c r="MWF96" s="200"/>
      <c r="MWG96" s="200"/>
      <c r="MWH96" s="200"/>
      <c r="MWI96" s="200"/>
      <c r="MWJ96" s="200"/>
      <c r="MWK96" s="200"/>
      <c r="MWL96" s="200"/>
      <c r="MWM96" s="200"/>
      <c r="MWN96" s="200"/>
      <c r="MWO96" s="200"/>
      <c r="MWP96" s="200"/>
      <c r="MWQ96" s="200"/>
      <c r="MWR96" s="200"/>
      <c r="MWS96" s="200"/>
      <c r="MWT96" s="201"/>
      <c r="MWU96" s="1"/>
      <c r="MWV96" s="1"/>
      <c r="MWW96" s="1"/>
      <c r="MWX96" s="1"/>
      <c r="MWY96" s="1"/>
      <c r="MWZ96" s="1"/>
      <c r="MXA96" s="1"/>
      <c r="MXB96" s="1"/>
      <c r="MXC96" s="1"/>
      <c r="MXD96" s="1"/>
      <c r="MXE96" s="1"/>
      <c r="MXF96" s="1"/>
      <c r="MXI96" s="202"/>
      <c r="MXJ96" s="199"/>
      <c r="MXK96" s="200"/>
      <c r="MXL96" s="200"/>
      <c r="MXM96" s="200"/>
      <c r="MXN96" s="200"/>
      <c r="MXO96" s="200"/>
      <c r="MXP96" s="200"/>
      <c r="MXQ96" s="200"/>
      <c r="MXR96" s="200"/>
      <c r="MXS96" s="200"/>
      <c r="MXT96" s="200"/>
      <c r="MXU96" s="200"/>
      <c r="MXV96" s="200"/>
      <c r="MXW96" s="200"/>
      <c r="MXX96" s="200"/>
      <c r="MXY96" s="200"/>
      <c r="MXZ96" s="200"/>
      <c r="MYA96" s="200"/>
      <c r="MYB96" s="201"/>
      <c r="MYC96" s="1"/>
      <c r="MYD96" s="1"/>
      <c r="MYE96" s="1"/>
      <c r="MYF96" s="1"/>
      <c r="MYG96" s="1"/>
      <c r="MYH96" s="1"/>
      <c r="MYI96" s="1"/>
      <c r="MYJ96" s="1"/>
      <c r="MYK96" s="1"/>
      <c r="MYL96" s="1"/>
      <c r="MYM96" s="1"/>
      <c r="MYN96" s="1"/>
      <c r="MYQ96" s="202"/>
      <c r="MYR96" s="199"/>
      <c r="MYS96" s="200"/>
      <c r="MYT96" s="200"/>
      <c r="MYU96" s="200"/>
      <c r="MYV96" s="200"/>
      <c r="MYW96" s="200"/>
      <c r="MYX96" s="200"/>
      <c r="MYY96" s="200"/>
      <c r="MYZ96" s="200"/>
      <c r="MZA96" s="200"/>
      <c r="MZB96" s="200"/>
      <c r="MZC96" s="200"/>
      <c r="MZD96" s="200"/>
      <c r="MZE96" s="200"/>
      <c r="MZF96" s="200"/>
      <c r="MZG96" s="200"/>
      <c r="MZH96" s="200"/>
      <c r="MZI96" s="200"/>
      <c r="MZJ96" s="201"/>
      <c r="MZK96" s="1"/>
      <c r="MZL96" s="1"/>
      <c r="MZM96" s="1"/>
      <c r="MZN96" s="1"/>
      <c r="MZO96" s="1"/>
      <c r="MZP96" s="1"/>
      <c r="MZQ96" s="1"/>
      <c r="MZR96" s="1"/>
      <c r="MZS96" s="1"/>
      <c r="MZT96" s="1"/>
      <c r="MZU96" s="1"/>
      <c r="MZV96" s="1"/>
      <c r="MZY96" s="202"/>
      <c r="MZZ96" s="199"/>
      <c r="NAA96" s="200"/>
      <c r="NAB96" s="200"/>
      <c r="NAC96" s="200"/>
      <c r="NAD96" s="200"/>
      <c r="NAE96" s="200"/>
      <c r="NAF96" s="200"/>
      <c r="NAG96" s="200"/>
      <c r="NAH96" s="200"/>
      <c r="NAI96" s="200"/>
      <c r="NAJ96" s="200"/>
      <c r="NAK96" s="200"/>
      <c r="NAL96" s="200"/>
      <c r="NAM96" s="200"/>
      <c r="NAN96" s="200"/>
      <c r="NAO96" s="200"/>
      <c r="NAP96" s="200"/>
      <c r="NAQ96" s="200"/>
      <c r="NAR96" s="201"/>
      <c r="NAS96" s="1"/>
      <c r="NAT96" s="1"/>
      <c r="NAU96" s="1"/>
      <c r="NAV96" s="1"/>
      <c r="NAW96" s="1"/>
      <c r="NAX96" s="1"/>
      <c r="NAY96" s="1"/>
      <c r="NAZ96" s="1"/>
      <c r="NBA96" s="1"/>
      <c r="NBB96" s="1"/>
      <c r="NBC96" s="1"/>
      <c r="NBD96" s="1"/>
      <c r="NBG96" s="202"/>
      <c r="NBH96" s="199"/>
      <c r="NBI96" s="200"/>
      <c r="NBJ96" s="200"/>
      <c r="NBK96" s="200"/>
      <c r="NBL96" s="200"/>
      <c r="NBM96" s="200"/>
      <c r="NBN96" s="200"/>
      <c r="NBO96" s="200"/>
      <c r="NBP96" s="200"/>
      <c r="NBQ96" s="200"/>
      <c r="NBR96" s="200"/>
      <c r="NBS96" s="200"/>
      <c r="NBT96" s="200"/>
      <c r="NBU96" s="200"/>
      <c r="NBV96" s="200"/>
      <c r="NBW96" s="200"/>
      <c r="NBX96" s="200"/>
      <c r="NBY96" s="200"/>
      <c r="NBZ96" s="201"/>
      <c r="NCA96" s="1"/>
      <c r="NCB96" s="1"/>
      <c r="NCC96" s="1"/>
      <c r="NCD96" s="1"/>
      <c r="NCE96" s="1"/>
      <c r="NCF96" s="1"/>
      <c r="NCG96" s="1"/>
      <c r="NCH96" s="1"/>
      <c r="NCI96" s="1"/>
      <c r="NCJ96" s="1"/>
      <c r="NCK96" s="1"/>
      <c r="NCL96" s="1"/>
      <c r="NCO96" s="202"/>
      <c r="NCP96" s="199"/>
      <c r="NCQ96" s="200"/>
      <c r="NCR96" s="200"/>
      <c r="NCS96" s="200"/>
      <c r="NCT96" s="200"/>
      <c r="NCU96" s="200"/>
      <c r="NCV96" s="200"/>
      <c r="NCW96" s="200"/>
      <c r="NCX96" s="200"/>
      <c r="NCY96" s="200"/>
      <c r="NCZ96" s="200"/>
      <c r="NDA96" s="200"/>
      <c r="NDB96" s="200"/>
      <c r="NDC96" s="200"/>
      <c r="NDD96" s="200"/>
      <c r="NDE96" s="200"/>
      <c r="NDF96" s="200"/>
      <c r="NDG96" s="200"/>
      <c r="NDH96" s="201"/>
      <c r="NDI96" s="1"/>
      <c r="NDJ96" s="1"/>
      <c r="NDK96" s="1"/>
      <c r="NDL96" s="1"/>
      <c r="NDM96" s="1"/>
      <c r="NDN96" s="1"/>
      <c r="NDO96" s="1"/>
      <c r="NDP96" s="1"/>
      <c r="NDQ96" s="1"/>
      <c r="NDR96" s="1"/>
      <c r="NDS96" s="1"/>
      <c r="NDT96" s="1"/>
      <c r="NDW96" s="202"/>
      <c r="NDX96" s="199"/>
      <c r="NDY96" s="200"/>
      <c r="NDZ96" s="200"/>
      <c r="NEA96" s="200"/>
      <c r="NEB96" s="200"/>
      <c r="NEC96" s="200"/>
      <c r="NED96" s="200"/>
      <c r="NEE96" s="200"/>
      <c r="NEF96" s="200"/>
      <c r="NEG96" s="200"/>
      <c r="NEH96" s="200"/>
      <c r="NEI96" s="200"/>
      <c r="NEJ96" s="200"/>
      <c r="NEK96" s="200"/>
      <c r="NEL96" s="200"/>
      <c r="NEM96" s="200"/>
      <c r="NEN96" s="200"/>
      <c r="NEO96" s="200"/>
      <c r="NEP96" s="201"/>
      <c r="NEQ96" s="1"/>
      <c r="NER96" s="1"/>
      <c r="NES96" s="1"/>
      <c r="NET96" s="1"/>
      <c r="NEU96" s="1"/>
      <c r="NEV96" s="1"/>
      <c r="NEW96" s="1"/>
      <c r="NEX96" s="1"/>
      <c r="NEY96" s="1"/>
      <c r="NEZ96" s="1"/>
      <c r="NFA96" s="1"/>
      <c r="NFB96" s="1"/>
      <c r="NFE96" s="202"/>
      <c r="NFF96" s="199"/>
      <c r="NFG96" s="200"/>
      <c r="NFH96" s="200"/>
      <c r="NFI96" s="200"/>
      <c r="NFJ96" s="200"/>
      <c r="NFK96" s="200"/>
      <c r="NFL96" s="200"/>
      <c r="NFM96" s="200"/>
      <c r="NFN96" s="200"/>
      <c r="NFO96" s="200"/>
      <c r="NFP96" s="200"/>
      <c r="NFQ96" s="200"/>
      <c r="NFR96" s="200"/>
      <c r="NFS96" s="200"/>
      <c r="NFT96" s="200"/>
      <c r="NFU96" s="200"/>
      <c r="NFV96" s="200"/>
      <c r="NFW96" s="200"/>
      <c r="NFX96" s="201"/>
      <c r="NFY96" s="1"/>
      <c r="NFZ96" s="1"/>
      <c r="NGA96" s="1"/>
      <c r="NGB96" s="1"/>
      <c r="NGC96" s="1"/>
      <c r="NGD96" s="1"/>
      <c r="NGE96" s="1"/>
      <c r="NGF96" s="1"/>
      <c r="NGG96" s="1"/>
      <c r="NGH96" s="1"/>
      <c r="NGI96" s="1"/>
      <c r="NGJ96" s="1"/>
      <c r="NGM96" s="202"/>
      <c r="NGN96" s="199"/>
      <c r="NGO96" s="200"/>
      <c r="NGP96" s="200"/>
      <c r="NGQ96" s="200"/>
      <c r="NGR96" s="200"/>
      <c r="NGS96" s="200"/>
      <c r="NGT96" s="200"/>
      <c r="NGU96" s="200"/>
      <c r="NGV96" s="200"/>
      <c r="NGW96" s="200"/>
      <c r="NGX96" s="200"/>
      <c r="NGY96" s="200"/>
      <c r="NGZ96" s="200"/>
      <c r="NHA96" s="200"/>
      <c r="NHB96" s="200"/>
      <c r="NHC96" s="200"/>
      <c r="NHD96" s="200"/>
      <c r="NHE96" s="200"/>
      <c r="NHF96" s="201"/>
      <c r="NHG96" s="1"/>
      <c r="NHH96" s="1"/>
      <c r="NHI96" s="1"/>
      <c r="NHJ96" s="1"/>
      <c r="NHK96" s="1"/>
      <c r="NHL96" s="1"/>
      <c r="NHM96" s="1"/>
      <c r="NHN96" s="1"/>
      <c r="NHO96" s="1"/>
      <c r="NHP96" s="1"/>
      <c r="NHQ96" s="1"/>
      <c r="NHR96" s="1"/>
      <c r="NHU96" s="202"/>
      <c r="NHV96" s="199"/>
      <c r="NHW96" s="200"/>
      <c r="NHX96" s="200"/>
      <c r="NHY96" s="200"/>
      <c r="NHZ96" s="200"/>
      <c r="NIA96" s="200"/>
      <c r="NIB96" s="200"/>
      <c r="NIC96" s="200"/>
      <c r="NID96" s="200"/>
      <c r="NIE96" s="200"/>
      <c r="NIF96" s="200"/>
      <c r="NIG96" s="200"/>
      <c r="NIH96" s="200"/>
      <c r="NII96" s="200"/>
      <c r="NIJ96" s="200"/>
      <c r="NIK96" s="200"/>
      <c r="NIL96" s="200"/>
      <c r="NIM96" s="200"/>
      <c r="NIN96" s="201"/>
      <c r="NIO96" s="1"/>
      <c r="NIP96" s="1"/>
      <c r="NIQ96" s="1"/>
      <c r="NIR96" s="1"/>
      <c r="NIS96" s="1"/>
      <c r="NIT96" s="1"/>
      <c r="NIU96" s="1"/>
      <c r="NIV96" s="1"/>
      <c r="NIW96" s="1"/>
      <c r="NIX96" s="1"/>
      <c r="NIY96" s="1"/>
      <c r="NIZ96" s="1"/>
      <c r="NJC96" s="202"/>
      <c r="NJD96" s="199"/>
      <c r="NJE96" s="200"/>
      <c r="NJF96" s="200"/>
      <c r="NJG96" s="200"/>
      <c r="NJH96" s="200"/>
      <c r="NJI96" s="200"/>
      <c r="NJJ96" s="200"/>
      <c r="NJK96" s="200"/>
      <c r="NJL96" s="200"/>
      <c r="NJM96" s="200"/>
      <c r="NJN96" s="200"/>
      <c r="NJO96" s="200"/>
      <c r="NJP96" s="200"/>
      <c r="NJQ96" s="200"/>
      <c r="NJR96" s="200"/>
      <c r="NJS96" s="200"/>
      <c r="NJT96" s="200"/>
      <c r="NJU96" s="200"/>
      <c r="NJV96" s="201"/>
      <c r="NJW96" s="1"/>
      <c r="NJX96" s="1"/>
      <c r="NJY96" s="1"/>
      <c r="NJZ96" s="1"/>
      <c r="NKA96" s="1"/>
      <c r="NKB96" s="1"/>
      <c r="NKC96" s="1"/>
      <c r="NKD96" s="1"/>
      <c r="NKE96" s="1"/>
      <c r="NKF96" s="1"/>
      <c r="NKG96" s="1"/>
      <c r="NKH96" s="1"/>
      <c r="NKK96" s="202"/>
      <c r="NKL96" s="199"/>
      <c r="NKM96" s="200"/>
      <c r="NKN96" s="200"/>
      <c r="NKO96" s="200"/>
      <c r="NKP96" s="200"/>
      <c r="NKQ96" s="200"/>
      <c r="NKR96" s="200"/>
      <c r="NKS96" s="200"/>
      <c r="NKT96" s="200"/>
      <c r="NKU96" s="200"/>
      <c r="NKV96" s="200"/>
      <c r="NKW96" s="200"/>
      <c r="NKX96" s="200"/>
      <c r="NKY96" s="200"/>
      <c r="NKZ96" s="200"/>
      <c r="NLA96" s="200"/>
      <c r="NLB96" s="200"/>
      <c r="NLC96" s="200"/>
      <c r="NLD96" s="201"/>
      <c r="NLE96" s="1"/>
      <c r="NLF96" s="1"/>
      <c r="NLG96" s="1"/>
      <c r="NLH96" s="1"/>
      <c r="NLI96" s="1"/>
      <c r="NLJ96" s="1"/>
      <c r="NLK96" s="1"/>
      <c r="NLL96" s="1"/>
      <c r="NLM96" s="1"/>
      <c r="NLN96" s="1"/>
      <c r="NLO96" s="1"/>
      <c r="NLP96" s="1"/>
      <c r="NLS96" s="202"/>
      <c r="NLT96" s="199"/>
      <c r="NLU96" s="200"/>
      <c r="NLV96" s="200"/>
      <c r="NLW96" s="200"/>
      <c r="NLX96" s="200"/>
      <c r="NLY96" s="200"/>
      <c r="NLZ96" s="200"/>
      <c r="NMA96" s="200"/>
      <c r="NMB96" s="200"/>
      <c r="NMC96" s="200"/>
      <c r="NMD96" s="200"/>
      <c r="NME96" s="200"/>
      <c r="NMF96" s="200"/>
      <c r="NMG96" s="200"/>
      <c r="NMH96" s="200"/>
      <c r="NMI96" s="200"/>
      <c r="NMJ96" s="200"/>
      <c r="NMK96" s="200"/>
      <c r="NML96" s="201"/>
      <c r="NMM96" s="1"/>
      <c r="NMN96" s="1"/>
      <c r="NMO96" s="1"/>
      <c r="NMP96" s="1"/>
      <c r="NMQ96" s="1"/>
      <c r="NMR96" s="1"/>
      <c r="NMS96" s="1"/>
      <c r="NMT96" s="1"/>
      <c r="NMU96" s="1"/>
      <c r="NMV96" s="1"/>
      <c r="NMW96" s="1"/>
      <c r="NMX96" s="1"/>
      <c r="NNA96" s="202"/>
      <c r="NNB96" s="199"/>
      <c r="NNC96" s="200"/>
      <c r="NND96" s="200"/>
      <c r="NNE96" s="200"/>
      <c r="NNF96" s="200"/>
      <c r="NNG96" s="200"/>
      <c r="NNH96" s="200"/>
      <c r="NNI96" s="200"/>
      <c r="NNJ96" s="200"/>
      <c r="NNK96" s="200"/>
      <c r="NNL96" s="200"/>
      <c r="NNM96" s="200"/>
      <c r="NNN96" s="200"/>
      <c r="NNO96" s="200"/>
      <c r="NNP96" s="200"/>
      <c r="NNQ96" s="200"/>
      <c r="NNR96" s="200"/>
      <c r="NNS96" s="200"/>
      <c r="NNT96" s="201"/>
      <c r="NNU96" s="1"/>
      <c r="NNV96" s="1"/>
      <c r="NNW96" s="1"/>
      <c r="NNX96" s="1"/>
      <c r="NNY96" s="1"/>
      <c r="NNZ96" s="1"/>
      <c r="NOA96" s="1"/>
      <c r="NOB96" s="1"/>
      <c r="NOC96" s="1"/>
      <c r="NOD96" s="1"/>
      <c r="NOE96" s="1"/>
      <c r="NOF96" s="1"/>
      <c r="NOI96" s="202"/>
      <c r="NOJ96" s="199"/>
      <c r="NOK96" s="200"/>
      <c r="NOL96" s="200"/>
      <c r="NOM96" s="200"/>
      <c r="NON96" s="200"/>
      <c r="NOO96" s="200"/>
      <c r="NOP96" s="200"/>
      <c r="NOQ96" s="200"/>
      <c r="NOR96" s="200"/>
      <c r="NOS96" s="200"/>
      <c r="NOT96" s="200"/>
      <c r="NOU96" s="200"/>
      <c r="NOV96" s="200"/>
      <c r="NOW96" s="200"/>
      <c r="NOX96" s="200"/>
      <c r="NOY96" s="200"/>
      <c r="NOZ96" s="200"/>
      <c r="NPA96" s="200"/>
      <c r="NPB96" s="201"/>
      <c r="NPC96" s="1"/>
      <c r="NPD96" s="1"/>
      <c r="NPE96" s="1"/>
      <c r="NPF96" s="1"/>
      <c r="NPG96" s="1"/>
      <c r="NPH96" s="1"/>
      <c r="NPI96" s="1"/>
      <c r="NPJ96" s="1"/>
      <c r="NPK96" s="1"/>
      <c r="NPL96" s="1"/>
      <c r="NPM96" s="1"/>
      <c r="NPN96" s="1"/>
      <c r="NPQ96" s="202"/>
      <c r="NPR96" s="199"/>
      <c r="NPS96" s="200"/>
      <c r="NPT96" s="200"/>
      <c r="NPU96" s="200"/>
      <c r="NPV96" s="200"/>
      <c r="NPW96" s="200"/>
      <c r="NPX96" s="200"/>
      <c r="NPY96" s="200"/>
      <c r="NPZ96" s="200"/>
      <c r="NQA96" s="200"/>
      <c r="NQB96" s="200"/>
      <c r="NQC96" s="200"/>
      <c r="NQD96" s="200"/>
      <c r="NQE96" s="200"/>
      <c r="NQF96" s="200"/>
      <c r="NQG96" s="200"/>
      <c r="NQH96" s="200"/>
      <c r="NQI96" s="200"/>
      <c r="NQJ96" s="201"/>
      <c r="NQK96" s="1"/>
      <c r="NQL96" s="1"/>
      <c r="NQM96" s="1"/>
      <c r="NQN96" s="1"/>
      <c r="NQO96" s="1"/>
      <c r="NQP96" s="1"/>
      <c r="NQQ96" s="1"/>
      <c r="NQR96" s="1"/>
      <c r="NQS96" s="1"/>
      <c r="NQT96" s="1"/>
      <c r="NQU96" s="1"/>
      <c r="NQV96" s="1"/>
      <c r="NQY96" s="202"/>
      <c r="NQZ96" s="199"/>
      <c r="NRA96" s="200"/>
      <c r="NRB96" s="200"/>
      <c r="NRC96" s="200"/>
      <c r="NRD96" s="200"/>
      <c r="NRE96" s="200"/>
      <c r="NRF96" s="200"/>
      <c r="NRG96" s="200"/>
      <c r="NRH96" s="200"/>
      <c r="NRI96" s="200"/>
      <c r="NRJ96" s="200"/>
      <c r="NRK96" s="200"/>
      <c r="NRL96" s="200"/>
      <c r="NRM96" s="200"/>
      <c r="NRN96" s="200"/>
      <c r="NRO96" s="200"/>
      <c r="NRP96" s="200"/>
      <c r="NRQ96" s="200"/>
      <c r="NRR96" s="201"/>
      <c r="NRS96" s="1"/>
      <c r="NRT96" s="1"/>
      <c r="NRU96" s="1"/>
      <c r="NRV96" s="1"/>
      <c r="NRW96" s="1"/>
      <c r="NRX96" s="1"/>
      <c r="NRY96" s="1"/>
      <c r="NRZ96" s="1"/>
      <c r="NSA96" s="1"/>
      <c r="NSB96" s="1"/>
      <c r="NSC96" s="1"/>
      <c r="NSD96" s="1"/>
      <c r="NSG96" s="202"/>
      <c r="NSH96" s="199"/>
      <c r="NSI96" s="200"/>
      <c r="NSJ96" s="200"/>
      <c r="NSK96" s="200"/>
      <c r="NSL96" s="200"/>
      <c r="NSM96" s="200"/>
      <c r="NSN96" s="200"/>
      <c r="NSO96" s="200"/>
      <c r="NSP96" s="200"/>
      <c r="NSQ96" s="200"/>
      <c r="NSR96" s="200"/>
      <c r="NSS96" s="200"/>
      <c r="NST96" s="200"/>
      <c r="NSU96" s="200"/>
      <c r="NSV96" s="200"/>
      <c r="NSW96" s="200"/>
      <c r="NSX96" s="200"/>
      <c r="NSY96" s="200"/>
      <c r="NSZ96" s="201"/>
      <c r="NTA96" s="1"/>
      <c r="NTB96" s="1"/>
      <c r="NTC96" s="1"/>
      <c r="NTD96" s="1"/>
      <c r="NTE96" s="1"/>
      <c r="NTF96" s="1"/>
      <c r="NTG96" s="1"/>
      <c r="NTH96" s="1"/>
      <c r="NTI96" s="1"/>
      <c r="NTJ96" s="1"/>
      <c r="NTK96" s="1"/>
      <c r="NTL96" s="1"/>
      <c r="NTO96" s="202"/>
      <c r="NTP96" s="199"/>
      <c r="NTQ96" s="200"/>
      <c r="NTR96" s="200"/>
      <c r="NTS96" s="200"/>
      <c r="NTT96" s="200"/>
      <c r="NTU96" s="200"/>
      <c r="NTV96" s="200"/>
      <c r="NTW96" s="200"/>
      <c r="NTX96" s="200"/>
      <c r="NTY96" s="200"/>
      <c r="NTZ96" s="200"/>
      <c r="NUA96" s="200"/>
      <c r="NUB96" s="200"/>
      <c r="NUC96" s="200"/>
      <c r="NUD96" s="200"/>
      <c r="NUE96" s="200"/>
      <c r="NUF96" s="200"/>
      <c r="NUG96" s="200"/>
      <c r="NUH96" s="201"/>
      <c r="NUI96" s="1"/>
      <c r="NUJ96" s="1"/>
      <c r="NUK96" s="1"/>
      <c r="NUL96" s="1"/>
      <c r="NUM96" s="1"/>
      <c r="NUN96" s="1"/>
      <c r="NUO96" s="1"/>
      <c r="NUP96" s="1"/>
      <c r="NUQ96" s="1"/>
      <c r="NUR96" s="1"/>
      <c r="NUS96" s="1"/>
      <c r="NUT96" s="1"/>
      <c r="NUW96" s="202"/>
      <c r="NUX96" s="199"/>
      <c r="NUY96" s="200"/>
      <c r="NUZ96" s="200"/>
      <c r="NVA96" s="200"/>
      <c r="NVB96" s="200"/>
      <c r="NVC96" s="200"/>
      <c r="NVD96" s="200"/>
      <c r="NVE96" s="200"/>
      <c r="NVF96" s="200"/>
      <c r="NVG96" s="200"/>
      <c r="NVH96" s="200"/>
      <c r="NVI96" s="200"/>
      <c r="NVJ96" s="200"/>
      <c r="NVK96" s="200"/>
      <c r="NVL96" s="200"/>
      <c r="NVM96" s="200"/>
      <c r="NVN96" s="200"/>
      <c r="NVO96" s="200"/>
      <c r="NVP96" s="201"/>
      <c r="NVQ96" s="1"/>
      <c r="NVR96" s="1"/>
      <c r="NVS96" s="1"/>
      <c r="NVT96" s="1"/>
      <c r="NVU96" s="1"/>
      <c r="NVV96" s="1"/>
      <c r="NVW96" s="1"/>
      <c r="NVX96" s="1"/>
      <c r="NVY96" s="1"/>
      <c r="NVZ96" s="1"/>
      <c r="NWA96" s="1"/>
      <c r="NWB96" s="1"/>
      <c r="NWE96" s="202"/>
      <c r="NWF96" s="199"/>
      <c r="NWG96" s="200"/>
      <c r="NWH96" s="200"/>
      <c r="NWI96" s="200"/>
      <c r="NWJ96" s="200"/>
      <c r="NWK96" s="200"/>
      <c r="NWL96" s="200"/>
      <c r="NWM96" s="200"/>
      <c r="NWN96" s="200"/>
      <c r="NWO96" s="200"/>
      <c r="NWP96" s="200"/>
      <c r="NWQ96" s="200"/>
      <c r="NWR96" s="200"/>
      <c r="NWS96" s="200"/>
      <c r="NWT96" s="200"/>
      <c r="NWU96" s="200"/>
      <c r="NWV96" s="200"/>
      <c r="NWW96" s="200"/>
      <c r="NWX96" s="201"/>
      <c r="NWY96" s="1"/>
      <c r="NWZ96" s="1"/>
      <c r="NXA96" s="1"/>
      <c r="NXB96" s="1"/>
      <c r="NXC96" s="1"/>
      <c r="NXD96" s="1"/>
      <c r="NXE96" s="1"/>
      <c r="NXF96" s="1"/>
      <c r="NXG96" s="1"/>
      <c r="NXH96" s="1"/>
      <c r="NXI96" s="1"/>
      <c r="NXJ96" s="1"/>
      <c r="NXM96" s="202"/>
      <c r="NXN96" s="199"/>
      <c r="NXO96" s="200"/>
      <c r="NXP96" s="200"/>
      <c r="NXQ96" s="200"/>
      <c r="NXR96" s="200"/>
      <c r="NXS96" s="200"/>
      <c r="NXT96" s="200"/>
      <c r="NXU96" s="200"/>
      <c r="NXV96" s="200"/>
      <c r="NXW96" s="200"/>
      <c r="NXX96" s="200"/>
      <c r="NXY96" s="200"/>
      <c r="NXZ96" s="200"/>
      <c r="NYA96" s="200"/>
      <c r="NYB96" s="200"/>
      <c r="NYC96" s="200"/>
      <c r="NYD96" s="200"/>
      <c r="NYE96" s="200"/>
      <c r="NYF96" s="201"/>
      <c r="NYG96" s="1"/>
      <c r="NYH96" s="1"/>
      <c r="NYI96" s="1"/>
      <c r="NYJ96" s="1"/>
      <c r="NYK96" s="1"/>
      <c r="NYL96" s="1"/>
      <c r="NYM96" s="1"/>
      <c r="NYN96" s="1"/>
      <c r="NYO96" s="1"/>
      <c r="NYP96" s="1"/>
      <c r="NYQ96" s="1"/>
      <c r="NYR96" s="1"/>
      <c r="NYU96" s="202"/>
      <c r="NYV96" s="199"/>
      <c r="NYW96" s="200"/>
      <c r="NYX96" s="200"/>
      <c r="NYY96" s="200"/>
      <c r="NYZ96" s="200"/>
      <c r="NZA96" s="200"/>
      <c r="NZB96" s="200"/>
      <c r="NZC96" s="200"/>
      <c r="NZD96" s="200"/>
      <c r="NZE96" s="200"/>
      <c r="NZF96" s="200"/>
      <c r="NZG96" s="200"/>
      <c r="NZH96" s="200"/>
      <c r="NZI96" s="200"/>
      <c r="NZJ96" s="200"/>
      <c r="NZK96" s="200"/>
      <c r="NZL96" s="200"/>
      <c r="NZM96" s="200"/>
      <c r="NZN96" s="201"/>
      <c r="NZO96" s="1"/>
      <c r="NZP96" s="1"/>
      <c r="NZQ96" s="1"/>
      <c r="NZR96" s="1"/>
      <c r="NZS96" s="1"/>
      <c r="NZT96" s="1"/>
      <c r="NZU96" s="1"/>
      <c r="NZV96" s="1"/>
      <c r="NZW96" s="1"/>
      <c r="NZX96" s="1"/>
      <c r="NZY96" s="1"/>
      <c r="NZZ96" s="1"/>
      <c r="OAC96" s="202"/>
      <c r="OAD96" s="199"/>
      <c r="OAE96" s="200"/>
      <c r="OAF96" s="200"/>
      <c r="OAG96" s="200"/>
      <c r="OAH96" s="200"/>
      <c r="OAI96" s="200"/>
      <c r="OAJ96" s="200"/>
      <c r="OAK96" s="200"/>
      <c r="OAL96" s="200"/>
      <c r="OAM96" s="200"/>
      <c r="OAN96" s="200"/>
      <c r="OAO96" s="200"/>
      <c r="OAP96" s="200"/>
      <c r="OAQ96" s="200"/>
      <c r="OAR96" s="200"/>
      <c r="OAS96" s="200"/>
      <c r="OAT96" s="200"/>
      <c r="OAU96" s="200"/>
      <c r="OAV96" s="201"/>
      <c r="OAW96" s="1"/>
      <c r="OAX96" s="1"/>
      <c r="OAY96" s="1"/>
      <c r="OAZ96" s="1"/>
      <c r="OBA96" s="1"/>
      <c r="OBB96" s="1"/>
      <c r="OBC96" s="1"/>
      <c r="OBD96" s="1"/>
      <c r="OBE96" s="1"/>
      <c r="OBF96" s="1"/>
      <c r="OBG96" s="1"/>
      <c r="OBH96" s="1"/>
      <c r="OBK96" s="202"/>
      <c r="OBL96" s="199"/>
      <c r="OBM96" s="200"/>
      <c r="OBN96" s="200"/>
      <c r="OBO96" s="200"/>
      <c r="OBP96" s="200"/>
      <c r="OBQ96" s="200"/>
      <c r="OBR96" s="200"/>
      <c r="OBS96" s="200"/>
      <c r="OBT96" s="200"/>
      <c r="OBU96" s="200"/>
      <c r="OBV96" s="200"/>
      <c r="OBW96" s="200"/>
      <c r="OBX96" s="200"/>
      <c r="OBY96" s="200"/>
      <c r="OBZ96" s="200"/>
      <c r="OCA96" s="200"/>
      <c r="OCB96" s="200"/>
      <c r="OCC96" s="200"/>
      <c r="OCD96" s="201"/>
      <c r="OCE96" s="1"/>
      <c r="OCF96" s="1"/>
      <c r="OCG96" s="1"/>
      <c r="OCH96" s="1"/>
      <c r="OCI96" s="1"/>
      <c r="OCJ96" s="1"/>
      <c r="OCK96" s="1"/>
      <c r="OCL96" s="1"/>
      <c r="OCM96" s="1"/>
      <c r="OCN96" s="1"/>
      <c r="OCO96" s="1"/>
      <c r="OCP96" s="1"/>
      <c r="OCS96" s="202"/>
      <c r="OCT96" s="199"/>
      <c r="OCU96" s="200"/>
      <c r="OCV96" s="200"/>
      <c r="OCW96" s="200"/>
      <c r="OCX96" s="200"/>
      <c r="OCY96" s="200"/>
      <c r="OCZ96" s="200"/>
      <c r="ODA96" s="200"/>
      <c r="ODB96" s="200"/>
      <c r="ODC96" s="200"/>
      <c r="ODD96" s="200"/>
      <c r="ODE96" s="200"/>
      <c r="ODF96" s="200"/>
      <c r="ODG96" s="200"/>
      <c r="ODH96" s="200"/>
      <c r="ODI96" s="200"/>
      <c r="ODJ96" s="200"/>
      <c r="ODK96" s="200"/>
      <c r="ODL96" s="201"/>
      <c r="ODM96" s="1"/>
      <c r="ODN96" s="1"/>
      <c r="ODO96" s="1"/>
      <c r="ODP96" s="1"/>
      <c r="ODQ96" s="1"/>
      <c r="ODR96" s="1"/>
      <c r="ODS96" s="1"/>
      <c r="ODT96" s="1"/>
      <c r="ODU96" s="1"/>
      <c r="ODV96" s="1"/>
      <c r="ODW96" s="1"/>
      <c r="ODX96" s="1"/>
      <c r="OEA96" s="202"/>
      <c r="OEB96" s="199"/>
      <c r="OEC96" s="200"/>
      <c r="OED96" s="200"/>
      <c r="OEE96" s="200"/>
      <c r="OEF96" s="200"/>
      <c r="OEG96" s="200"/>
      <c r="OEH96" s="200"/>
      <c r="OEI96" s="200"/>
      <c r="OEJ96" s="200"/>
      <c r="OEK96" s="200"/>
      <c r="OEL96" s="200"/>
      <c r="OEM96" s="200"/>
      <c r="OEN96" s="200"/>
      <c r="OEO96" s="200"/>
      <c r="OEP96" s="200"/>
      <c r="OEQ96" s="200"/>
      <c r="OER96" s="200"/>
      <c r="OES96" s="200"/>
      <c r="OET96" s="201"/>
      <c r="OEU96" s="1"/>
      <c r="OEV96" s="1"/>
      <c r="OEW96" s="1"/>
      <c r="OEX96" s="1"/>
      <c r="OEY96" s="1"/>
      <c r="OEZ96" s="1"/>
      <c r="OFA96" s="1"/>
      <c r="OFB96" s="1"/>
      <c r="OFC96" s="1"/>
      <c r="OFD96" s="1"/>
      <c r="OFE96" s="1"/>
      <c r="OFF96" s="1"/>
      <c r="OFI96" s="202"/>
      <c r="OFJ96" s="199"/>
      <c r="OFK96" s="200"/>
      <c r="OFL96" s="200"/>
      <c r="OFM96" s="200"/>
      <c r="OFN96" s="200"/>
      <c r="OFO96" s="200"/>
      <c r="OFP96" s="200"/>
      <c r="OFQ96" s="200"/>
      <c r="OFR96" s="200"/>
      <c r="OFS96" s="200"/>
      <c r="OFT96" s="200"/>
      <c r="OFU96" s="200"/>
      <c r="OFV96" s="200"/>
      <c r="OFW96" s="200"/>
      <c r="OFX96" s="200"/>
      <c r="OFY96" s="200"/>
      <c r="OFZ96" s="200"/>
      <c r="OGA96" s="200"/>
      <c r="OGB96" s="201"/>
      <c r="OGC96" s="1"/>
      <c r="OGD96" s="1"/>
      <c r="OGE96" s="1"/>
      <c r="OGF96" s="1"/>
      <c r="OGG96" s="1"/>
      <c r="OGH96" s="1"/>
      <c r="OGI96" s="1"/>
      <c r="OGJ96" s="1"/>
      <c r="OGK96" s="1"/>
      <c r="OGL96" s="1"/>
      <c r="OGM96" s="1"/>
      <c r="OGN96" s="1"/>
      <c r="OGQ96" s="202"/>
      <c r="OGR96" s="199"/>
      <c r="OGS96" s="200"/>
      <c r="OGT96" s="200"/>
      <c r="OGU96" s="200"/>
      <c r="OGV96" s="200"/>
      <c r="OGW96" s="200"/>
      <c r="OGX96" s="200"/>
      <c r="OGY96" s="200"/>
      <c r="OGZ96" s="200"/>
      <c r="OHA96" s="200"/>
      <c r="OHB96" s="200"/>
      <c r="OHC96" s="200"/>
      <c r="OHD96" s="200"/>
      <c r="OHE96" s="200"/>
      <c r="OHF96" s="200"/>
      <c r="OHG96" s="200"/>
      <c r="OHH96" s="200"/>
      <c r="OHI96" s="200"/>
      <c r="OHJ96" s="201"/>
      <c r="OHK96" s="1"/>
      <c r="OHL96" s="1"/>
      <c r="OHM96" s="1"/>
      <c r="OHN96" s="1"/>
      <c r="OHO96" s="1"/>
      <c r="OHP96" s="1"/>
      <c r="OHQ96" s="1"/>
      <c r="OHR96" s="1"/>
      <c r="OHS96" s="1"/>
      <c r="OHT96" s="1"/>
      <c r="OHU96" s="1"/>
      <c r="OHV96" s="1"/>
      <c r="OHY96" s="202"/>
      <c r="OHZ96" s="199"/>
      <c r="OIA96" s="200"/>
      <c r="OIB96" s="200"/>
      <c r="OIC96" s="200"/>
      <c r="OID96" s="200"/>
      <c r="OIE96" s="200"/>
      <c r="OIF96" s="200"/>
      <c r="OIG96" s="200"/>
      <c r="OIH96" s="200"/>
      <c r="OII96" s="200"/>
      <c r="OIJ96" s="200"/>
      <c r="OIK96" s="200"/>
      <c r="OIL96" s="200"/>
      <c r="OIM96" s="200"/>
      <c r="OIN96" s="200"/>
      <c r="OIO96" s="200"/>
      <c r="OIP96" s="200"/>
      <c r="OIQ96" s="200"/>
      <c r="OIR96" s="201"/>
      <c r="OIS96" s="1"/>
      <c r="OIT96" s="1"/>
      <c r="OIU96" s="1"/>
      <c r="OIV96" s="1"/>
      <c r="OIW96" s="1"/>
      <c r="OIX96" s="1"/>
      <c r="OIY96" s="1"/>
      <c r="OIZ96" s="1"/>
      <c r="OJA96" s="1"/>
      <c r="OJB96" s="1"/>
      <c r="OJC96" s="1"/>
      <c r="OJD96" s="1"/>
      <c r="OJG96" s="202"/>
      <c r="OJH96" s="199"/>
      <c r="OJI96" s="200"/>
      <c r="OJJ96" s="200"/>
      <c r="OJK96" s="200"/>
      <c r="OJL96" s="200"/>
      <c r="OJM96" s="200"/>
      <c r="OJN96" s="200"/>
      <c r="OJO96" s="200"/>
      <c r="OJP96" s="200"/>
      <c r="OJQ96" s="200"/>
      <c r="OJR96" s="200"/>
      <c r="OJS96" s="200"/>
      <c r="OJT96" s="200"/>
      <c r="OJU96" s="200"/>
      <c r="OJV96" s="200"/>
      <c r="OJW96" s="200"/>
      <c r="OJX96" s="200"/>
      <c r="OJY96" s="200"/>
      <c r="OJZ96" s="201"/>
      <c r="OKA96" s="1"/>
      <c r="OKB96" s="1"/>
      <c r="OKC96" s="1"/>
      <c r="OKD96" s="1"/>
      <c r="OKE96" s="1"/>
      <c r="OKF96" s="1"/>
      <c r="OKG96" s="1"/>
      <c r="OKH96" s="1"/>
      <c r="OKI96" s="1"/>
      <c r="OKJ96" s="1"/>
      <c r="OKK96" s="1"/>
      <c r="OKL96" s="1"/>
      <c r="OKO96" s="202"/>
      <c r="OKP96" s="199"/>
      <c r="OKQ96" s="200"/>
      <c r="OKR96" s="200"/>
      <c r="OKS96" s="200"/>
      <c r="OKT96" s="200"/>
      <c r="OKU96" s="200"/>
      <c r="OKV96" s="200"/>
      <c r="OKW96" s="200"/>
      <c r="OKX96" s="200"/>
      <c r="OKY96" s="200"/>
      <c r="OKZ96" s="200"/>
      <c r="OLA96" s="200"/>
      <c r="OLB96" s="200"/>
      <c r="OLC96" s="200"/>
      <c r="OLD96" s="200"/>
      <c r="OLE96" s="200"/>
      <c r="OLF96" s="200"/>
      <c r="OLG96" s="200"/>
      <c r="OLH96" s="201"/>
      <c r="OLI96" s="1"/>
      <c r="OLJ96" s="1"/>
      <c r="OLK96" s="1"/>
      <c r="OLL96" s="1"/>
      <c r="OLM96" s="1"/>
      <c r="OLN96" s="1"/>
      <c r="OLO96" s="1"/>
      <c r="OLP96" s="1"/>
      <c r="OLQ96" s="1"/>
      <c r="OLR96" s="1"/>
      <c r="OLS96" s="1"/>
      <c r="OLT96" s="1"/>
      <c r="OLW96" s="202"/>
      <c r="OLX96" s="199"/>
      <c r="OLY96" s="200"/>
      <c r="OLZ96" s="200"/>
      <c r="OMA96" s="200"/>
      <c r="OMB96" s="200"/>
      <c r="OMC96" s="200"/>
      <c r="OMD96" s="200"/>
      <c r="OME96" s="200"/>
      <c r="OMF96" s="200"/>
      <c r="OMG96" s="200"/>
      <c r="OMH96" s="200"/>
      <c r="OMI96" s="200"/>
      <c r="OMJ96" s="200"/>
      <c r="OMK96" s="200"/>
      <c r="OML96" s="200"/>
      <c r="OMM96" s="200"/>
      <c r="OMN96" s="200"/>
      <c r="OMO96" s="200"/>
      <c r="OMP96" s="201"/>
      <c r="OMQ96" s="1"/>
      <c r="OMR96" s="1"/>
      <c r="OMS96" s="1"/>
      <c r="OMT96" s="1"/>
      <c r="OMU96" s="1"/>
      <c r="OMV96" s="1"/>
      <c r="OMW96" s="1"/>
      <c r="OMX96" s="1"/>
      <c r="OMY96" s="1"/>
      <c r="OMZ96" s="1"/>
      <c r="ONA96" s="1"/>
      <c r="ONB96" s="1"/>
      <c r="ONE96" s="202"/>
      <c r="ONF96" s="199"/>
      <c r="ONG96" s="200"/>
      <c r="ONH96" s="200"/>
      <c r="ONI96" s="200"/>
      <c r="ONJ96" s="200"/>
      <c r="ONK96" s="200"/>
      <c r="ONL96" s="200"/>
      <c r="ONM96" s="200"/>
      <c r="ONN96" s="200"/>
      <c r="ONO96" s="200"/>
      <c r="ONP96" s="200"/>
      <c r="ONQ96" s="200"/>
      <c r="ONR96" s="200"/>
      <c r="ONS96" s="200"/>
      <c r="ONT96" s="200"/>
      <c r="ONU96" s="200"/>
      <c r="ONV96" s="200"/>
      <c r="ONW96" s="200"/>
      <c r="ONX96" s="201"/>
      <c r="ONY96" s="1"/>
      <c r="ONZ96" s="1"/>
      <c r="OOA96" s="1"/>
      <c r="OOB96" s="1"/>
      <c r="OOC96" s="1"/>
      <c r="OOD96" s="1"/>
      <c r="OOE96" s="1"/>
      <c r="OOF96" s="1"/>
      <c r="OOG96" s="1"/>
      <c r="OOH96" s="1"/>
      <c r="OOI96" s="1"/>
      <c r="OOJ96" s="1"/>
      <c r="OOM96" s="202"/>
      <c r="OON96" s="199"/>
      <c r="OOO96" s="200"/>
      <c r="OOP96" s="200"/>
      <c r="OOQ96" s="200"/>
      <c r="OOR96" s="200"/>
      <c r="OOS96" s="200"/>
      <c r="OOT96" s="200"/>
      <c r="OOU96" s="200"/>
      <c r="OOV96" s="200"/>
      <c r="OOW96" s="200"/>
      <c r="OOX96" s="200"/>
      <c r="OOY96" s="200"/>
      <c r="OOZ96" s="200"/>
      <c r="OPA96" s="200"/>
      <c r="OPB96" s="200"/>
      <c r="OPC96" s="200"/>
      <c r="OPD96" s="200"/>
      <c r="OPE96" s="200"/>
      <c r="OPF96" s="201"/>
      <c r="OPG96" s="1"/>
      <c r="OPH96" s="1"/>
      <c r="OPI96" s="1"/>
      <c r="OPJ96" s="1"/>
      <c r="OPK96" s="1"/>
      <c r="OPL96" s="1"/>
      <c r="OPM96" s="1"/>
      <c r="OPN96" s="1"/>
      <c r="OPO96" s="1"/>
      <c r="OPP96" s="1"/>
      <c r="OPQ96" s="1"/>
      <c r="OPR96" s="1"/>
      <c r="OPU96" s="202"/>
      <c r="OPV96" s="199"/>
      <c r="OPW96" s="200"/>
      <c r="OPX96" s="200"/>
      <c r="OPY96" s="200"/>
      <c r="OPZ96" s="200"/>
      <c r="OQA96" s="200"/>
      <c r="OQB96" s="200"/>
      <c r="OQC96" s="200"/>
      <c r="OQD96" s="200"/>
      <c r="OQE96" s="200"/>
      <c r="OQF96" s="200"/>
      <c r="OQG96" s="200"/>
      <c r="OQH96" s="200"/>
      <c r="OQI96" s="200"/>
      <c r="OQJ96" s="200"/>
      <c r="OQK96" s="200"/>
      <c r="OQL96" s="200"/>
      <c r="OQM96" s="200"/>
      <c r="OQN96" s="201"/>
      <c r="OQO96" s="1"/>
      <c r="OQP96" s="1"/>
      <c r="OQQ96" s="1"/>
      <c r="OQR96" s="1"/>
      <c r="OQS96" s="1"/>
      <c r="OQT96" s="1"/>
      <c r="OQU96" s="1"/>
      <c r="OQV96" s="1"/>
      <c r="OQW96" s="1"/>
      <c r="OQX96" s="1"/>
      <c r="OQY96" s="1"/>
      <c r="OQZ96" s="1"/>
      <c r="ORC96" s="202"/>
      <c r="ORD96" s="199"/>
      <c r="ORE96" s="200"/>
      <c r="ORF96" s="200"/>
      <c r="ORG96" s="200"/>
      <c r="ORH96" s="200"/>
      <c r="ORI96" s="200"/>
      <c r="ORJ96" s="200"/>
      <c r="ORK96" s="200"/>
      <c r="ORL96" s="200"/>
      <c r="ORM96" s="200"/>
      <c r="ORN96" s="200"/>
      <c r="ORO96" s="200"/>
      <c r="ORP96" s="200"/>
      <c r="ORQ96" s="200"/>
      <c r="ORR96" s="200"/>
      <c r="ORS96" s="200"/>
      <c r="ORT96" s="200"/>
      <c r="ORU96" s="200"/>
      <c r="ORV96" s="201"/>
      <c r="ORW96" s="1"/>
      <c r="ORX96" s="1"/>
      <c r="ORY96" s="1"/>
      <c r="ORZ96" s="1"/>
      <c r="OSA96" s="1"/>
      <c r="OSB96" s="1"/>
      <c r="OSC96" s="1"/>
      <c r="OSD96" s="1"/>
      <c r="OSE96" s="1"/>
      <c r="OSF96" s="1"/>
      <c r="OSG96" s="1"/>
      <c r="OSH96" s="1"/>
      <c r="OSK96" s="202"/>
      <c r="OSL96" s="199"/>
      <c r="OSM96" s="200"/>
      <c r="OSN96" s="200"/>
      <c r="OSO96" s="200"/>
      <c r="OSP96" s="200"/>
      <c r="OSQ96" s="200"/>
      <c r="OSR96" s="200"/>
      <c r="OSS96" s="200"/>
      <c r="OST96" s="200"/>
      <c r="OSU96" s="200"/>
      <c r="OSV96" s="200"/>
      <c r="OSW96" s="200"/>
      <c r="OSX96" s="200"/>
      <c r="OSY96" s="200"/>
      <c r="OSZ96" s="200"/>
      <c r="OTA96" s="200"/>
      <c r="OTB96" s="200"/>
      <c r="OTC96" s="200"/>
      <c r="OTD96" s="201"/>
      <c r="OTE96" s="1"/>
      <c r="OTF96" s="1"/>
      <c r="OTG96" s="1"/>
      <c r="OTH96" s="1"/>
      <c r="OTI96" s="1"/>
      <c r="OTJ96" s="1"/>
      <c r="OTK96" s="1"/>
      <c r="OTL96" s="1"/>
      <c r="OTM96" s="1"/>
      <c r="OTN96" s="1"/>
      <c r="OTO96" s="1"/>
      <c r="OTP96" s="1"/>
      <c r="OTS96" s="202"/>
      <c r="OTT96" s="199"/>
      <c r="OTU96" s="200"/>
      <c r="OTV96" s="200"/>
      <c r="OTW96" s="200"/>
      <c r="OTX96" s="200"/>
      <c r="OTY96" s="200"/>
      <c r="OTZ96" s="200"/>
      <c r="OUA96" s="200"/>
      <c r="OUB96" s="200"/>
      <c r="OUC96" s="200"/>
      <c r="OUD96" s="200"/>
      <c r="OUE96" s="200"/>
      <c r="OUF96" s="200"/>
      <c r="OUG96" s="200"/>
      <c r="OUH96" s="200"/>
      <c r="OUI96" s="200"/>
      <c r="OUJ96" s="200"/>
      <c r="OUK96" s="200"/>
      <c r="OUL96" s="201"/>
      <c r="OUM96" s="1"/>
      <c r="OUN96" s="1"/>
      <c r="OUO96" s="1"/>
      <c r="OUP96" s="1"/>
      <c r="OUQ96" s="1"/>
      <c r="OUR96" s="1"/>
      <c r="OUS96" s="1"/>
      <c r="OUT96" s="1"/>
      <c r="OUU96" s="1"/>
      <c r="OUV96" s="1"/>
      <c r="OUW96" s="1"/>
      <c r="OUX96" s="1"/>
      <c r="OVA96" s="202"/>
      <c r="OVB96" s="199"/>
      <c r="OVC96" s="200"/>
      <c r="OVD96" s="200"/>
      <c r="OVE96" s="200"/>
      <c r="OVF96" s="200"/>
      <c r="OVG96" s="200"/>
      <c r="OVH96" s="200"/>
      <c r="OVI96" s="200"/>
      <c r="OVJ96" s="200"/>
      <c r="OVK96" s="200"/>
      <c r="OVL96" s="200"/>
      <c r="OVM96" s="200"/>
      <c r="OVN96" s="200"/>
      <c r="OVO96" s="200"/>
      <c r="OVP96" s="200"/>
      <c r="OVQ96" s="200"/>
      <c r="OVR96" s="200"/>
      <c r="OVS96" s="200"/>
      <c r="OVT96" s="201"/>
      <c r="OVU96" s="1"/>
      <c r="OVV96" s="1"/>
      <c r="OVW96" s="1"/>
      <c r="OVX96" s="1"/>
      <c r="OVY96" s="1"/>
      <c r="OVZ96" s="1"/>
      <c r="OWA96" s="1"/>
      <c r="OWB96" s="1"/>
      <c r="OWC96" s="1"/>
      <c r="OWD96" s="1"/>
      <c r="OWE96" s="1"/>
      <c r="OWF96" s="1"/>
      <c r="OWI96" s="202"/>
      <c r="OWJ96" s="199"/>
      <c r="OWK96" s="200"/>
      <c r="OWL96" s="200"/>
      <c r="OWM96" s="200"/>
      <c r="OWN96" s="200"/>
      <c r="OWO96" s="200"/>
      <c r="OWP96" s="200"/>
      <c r="OWQ96" s="200"/>
      <c r="OWR96" s="200"/>
      <c r="OWS96" s="200"/>
      <c r="OWT96" s="200"/>
      <c r="OWU96" s="200"/>
      <c r="OWV96" s="200"/>
      <c r="OWW96" s="200"/>
      <c r="OWX96" s="200"/>
      <c r="OWY96" s="200"/>
      <c r="OWZ96" s="200"/>
      <c r="OXA96" s="200"/>
      <c r="OXB96" s="201"/>
      <c r="OXC96" s="1"/>
      <c r="OXD96" s="1"/>
      <c r="OXE96" s="1"/>
      <c r="OXF96" s="1"/>
      <c r="OXG96" s="1"/>
      <c r="OXH96" s="1"/>
      <c r="OXI96" s="1"/>
      <c r="OXJ96" s="1"/>
      <c r="OXK96" s="1"/>
      <c r="OXL96" s="1"/>
      <c r="OXM96" s="1"/>
      <c r="OXN96" s="1"/>
      <c r="OXQ96" s="202"/>
      <c r="OXR96" s="199"/>
      <c r="OXS96" s="200"/>
      <c r="OXT96" s="200"/>
      <c r="OXU96" s="200"/>
      <c r="OXV96" s="200"/>
      <c r="OXW96" s="200"/>
      <c r="OXX96" s="200"/>
      <c r="OXY96" s="200"/>
      <c r="OXZ96" s="200"/>
      <c r="OYA96" s="200"/>
      <c r="OYB96" s="200"/>
      <c r="OYC96" s="200"/>
      <c r="OYD96" s="200"/>
      <c r="OYE96" s="200"/>
      <c r="OYF96" s="200"/>
      <c r="OYG96" s="200"/>
      <c r="OYH96" s="200"/>
      <c r="OYI96" s="200"/>
      <c r="OYJ96" s="201"/>
      <c r="OYK96" s="1"/>
      <c r="OYL96" s="1"/>
      <c r="OYM96" s="1"/>
      <c r="OYN96" s="1"/>
      <c r="OYO96" s="1"/>
      <c r="OYP96" s="1"/>
      <c r="OYQ96" s="1"/>
      <c r="OYR96" s="1"/>
      <c r="OYS96" s="1"/>
      <c r="OYT96" s="1"/>
      <c r="OYU96" s="1"/>
      <c r="OYV96" s="1"/>
      <c r="OYY96" s="202"/>
      <c r="OYZ96" s="199"/>
      <c r="OZA96" s="200"/>
      <c r="OZB96" s="200"/>
      <c r="OZC96" s="200"/>
      <c r="OZD96" s="200"/>
      <c r="OZE96" s="200"/>
      <c r="OZF96" s="200"/>
      <c r="OZG96" s="200"/>
      <c r="OZH96" s="200"/>
      <c r="OZI96" s="200"/>
      <c r="OZJ96" s="200"/>
      <c r="OZK96" s="200"/>
      <c r="OZL96" s="200"/>
      <c r="OZM96" s="200"/>
      <c r="OZN96" s="200"/>
      <c r="OZO96" s="200"/>
      <c r="OZP96" s="200"/>
      <c r="OZQ96" s="200"/>
      <c r="OZR96" s="201"/>
      <c r="OZS96" s="1"/>
      <c r="OZT96" s="1"/>
      <c r="OZU96" s="1"/>
      <c r="OZV96" s="1"/>
      <c r="OZW96" s="1"/>
      <c r="OZX96" s="1"/>
      <c r="OZY96" s="1"/>
      <c r="OZZ96" s="1"/>
      <c r="PAA96" s="1"/>
      <c r="PAB96" s="1"/>
      <c r="PAC96" s="1"/>
      <c r="PAD96" s="1"/>
      <c r="PAG96" s="202"/>
      <c r="PAH96" s="199"/>
      <c r="PAI96" s="200"/>
      <c r="PAJ96" s="200"/>
      <c r="PAK96" s="200"/>
      <c r="PAL96" s="200"/>
      <c r="PAM96" s="200"/>
      <c r="PAN96" s="200"/>
      <c r="PAO96" s="200"/>
      <c r="PAP96" s="200"/>
      <c r="PAQ96" s="200"/>
      <c r="PAR96" s="200"/>
      <c r="PAS96" s="200"/>
      <c r="PAT96" s="200"/>
      <c r="PAU96" s="200"/>
      <c r="PAV96" s="200"/>
      <c r="PAW96" s="200"/>
      <c r="PAX96" s="200"/>
      <c r="PAY96" s="200"/>
      <c r="PAZ96" s="201"/>
      <c r="PBA96" s="1"/>
      <c r="PBB96" s="1"/>
      <c r="PBC96" s="1"/>
      <c r="PBD96" s="1"/>
      <c r="PBE96" s="1"/>
      <c r="PBF96" s="1"/>
      <c r="PBG96" s="1"/>
      <c r="PBH96" s="1"/>
      <c r="PBI96" s="1"/>
      <c r="PBJ96" s="1"/>
      <c r="PBK96" s="1"/>
      <c r="PBL96" s="1"/>
      <c r="PBO96" s="202"/>
      <c r="PBP96" s="199"/>
      <c r="PBQ96" s="200"/>
      <c r="PBR96" s="200"/>
      <c r="PBS96" s="200"/>
      <c r="PBT96" s="200"/>
      <c r="PBU96" s="200"/>
      <c r="PBV96" s="200"/>
      <c r="PBW96" s="200"/>
      <c r="PBX96" s="200"/>
      <c r="PBY96" s="200"/>
      <c r="PBZ96" s="200"/>
      <c r="PCA96" s="200"/>
      <c r="PCB96" s="200"/>
      <c r="PCC96" s="200"/>
      <c r="PCD96" s="200"/>
      <c r="PCE96" s="200"/>
      <c r="PCF96" s="200"/>
      <c r="PCG96" s="200"/>
      <c r="PCH96" s="201"/>
      <c r="PCI96" s="1"/>
      <c r="PCJ96" s="1"/>
      <c r="PCK96" s="1"/>
      <c r="PCL96" s="1"/>
      <c r="PCM96" s="1"/>
      <c r="PCN96" s="1"/>
      <c r="PCO96" s="1"/>
      <c r="PCP96" s="1"/>
      <c r="PCQ96" s="1"/>
      <c r="PCR96" s="1"/>
      <c r="PCS96" s="1"/>
      <c r="PCT96" s="1"/>
      <c r="PCW96" s="202"/>
      <c r="PCX96" s="199"/>
      <c r="PCY96" s="200"/>
      <c r="PCZ96" s="200"/>
      <c r="PDA96" s="200"/>
      <c r="PDB96" s="200"/>
      <c r="PDC96" s="200"/>
      <c r="PDD96" s="200"/>
      <c r="PDE96" s="200"/>
      <c r="PDF96" s="200"/>
      <c r="PDG96" s="200"/>
      <c r="PDH96" s="200"/>
      <c r="PDI96" s="200"/>
      <c r="PDJ96" s="200"/>
      <c r="PDK96" s="200"/>
      <c r="PDL96" s="200"/>
      <c r="PDM96" s="200"/>
      <c r="PDN96" s="200"/>
      <c r="PDO96" s="200"/>
      <c r="PDP96" s="201"/>
      <c r="PDQ96" s="1"/>
      <c r="PDR96" s="1"/>
      <c r="PDS96" s="1"/>
      <c r="PDT96" s="1"/>
      <c r="PDU96" s="1"/>
      <c r="PDV96" s="1"/>
      <c r="PDW96" s="1"/>
      <c r="PDX96" s="1"/>
      <c r="PDY96" s="1"/>
      <c r="PDZ96" s="1"/>
      <c r="PEA96" s="1"/>
      <c r="PEB96" s="1"/>
      <c r="PEE96" s="202"/>
      <c r="PEF96" s="199"/>
      <c r="PEG96" s="200"/>
      <c r="PEH96" s="200"/>
      <c r="PEI96" s="200"/>
      <c r="PEJ96" s="200"/>
      <c r="PEK96" s="200"/>
      <c r="PEL96" s="200"/>
      <c r="PEM96" s="200"/>
      <c r="PEN96" s="200"/>
      <c r="PEO96" s="200"/>
      <c r="PEP96" s="200"/>
      <c r="PEQ96" s="200"/>
      <c r="PER96" s="200"/>
      <c r="PES96" s="200"/>
      <c r="PET96" s="200"/>
      <c r="PEU96" s="200"/>
      <c r="PEV96" s="200"/>
      <c r="PEW96" s="200"/>
      <c r="PEX96" s="201"/>
      <c r="PEY96" s="1"/>
      <c r="PEZ96" s="1"/>
      <c r="PFA96" s="1"/>
      <c r="PFB96" s="1"/>
      <c r="PFC96" s="1"/>
      <c r="PFD96" s="1"/>
      <c r="PFE96" s="1"/>
      <c r="PFF96" s="1"/>
      <c r="PFG96" s="1"/>
      <c r="PFH96" s="1"/>
      <c r="PFI96" s="1"/>
      <c r="PFJ96" s="1"/>
      <c r="PFM96" s="202"/>
      <c r="PFN96" s="199"/>
      <c r="PFO96" s="200"/>
      <c r="PFP96" s="200"/>
      <c r="PFQ96" s="200"/>
      <c r="PFR96" s="200"/>
      <c r="PFS96" s="200"/>
      <c r="PFT96" s="200"/>
      <c r="PFU96" s="200"/>
      <c r="PFV96" s="200"/>
      <c r="PFW96" s="200"/>
      <c r="PFX96" s="200"/>
      <c r="PFY96" s="200"/>
      <c r="PFZ96" s="200"/>
      <c r="PGA96" s="200"/>
      <c r="PGB96" s="200"/>
      <c r="PGC96" s="200"/>
      <c r="PGD96" s="200"/>
      <c r="PGE96" s="200"/>
      <c r="PGF96" s="201"/>
      <c r="PGG96" s="1"/>
      <c r="PGH96" s="1"/>
      <c r="PGI96" s="1"/>
      <c r="PGJ96" s="1"/>
      <c r="PGK96" s="1"/>
      <c r="PGL96" s="1"/>
      <c r="PGM96" s="1"/>
      <c r="PGN96" s="1"/>
      <c r="PGO96" s="1"/>
      <c r="PGP96" s="1"/>
      <c r="PGQ96" s="1"/>
      <c r="PGR96" s="1"/>
      <c r="PGU96" s="202"/>
      <c r="PGV96" s="199"/>
      <c r="PGW96" s="200"/>
      <c r="PGX96" s="200"/>
      <c r="PGY96" s="200"/>
      <c r="PGZ96" s="200"/>
      <c r="PHA96" s="200"/>
      <c r="PHB96" s="200"/>
      <c r="PHC96" s="200"/>
      <c r="PHD96" s="200"/>
      <c r="PHE96" s="200"/>
      <c r="PHF96" s="200"/>
      <c r="PHG96" s="200"/>
      <c r="PHH96" s="200"/>
      <c r="PHI96" s="200"/>
      <c r="PHJ96" s="200"/>
      <c r="PHK96" s="200"/>
      <c r="PHL96" s="200"/>
      <c r="PHM96" s="200"/>
      <c r="PHN96" s="201"/>
      <c r="PHO96" s="1"/>
      <c r="PHP96" s="1"/>
      <c r="PHQ96" s="1"/>
      <c r="PHR96" s="1"/>
      <c r="PHS96" s="1"/>
      <c r="PHT96" s="1"/>
      <c r="PHU96" s="1"/>
      <c r="PHV96" s="1"/>
      <c r="PHW96" s="1"/>
      <c r="PHX96" s="1"/>
      <c r="PHY96" s="1"/>
      <c r="PHZ96" s="1"/>
      <c r="PIC96" s="202"/>
      <c r="PID96" s="199"/>
      <c r="PIE96" s="200"/>
      <c r="PIF96" s="200"/>
      <c r="PIG96" s="200"/>
      <c r="PIH96" s="200"/>
      <c r="PII96" s="200"/>
      <c r="PIJ96" s="200"/>
      <c r="PIK96" s="200"/>
      <c r="PIL96" s="200"/>
      <c r="PIM96" s="200"/>
      <c r="PIN96" s="200"/>
      <c r="PIO96" s="200"/>
      <c r="PIP96" s="200"/>
      <c r="PIQ96" s="200"/>
      <c r="PIR96" s="200"/>
      <c r="PIS96" s="200"/>
      <c r="PIT96" s="200"/>
      <c r="PIU96" s="200"/>
      <c r="PIV96" s="201"/>
      <c r="PIW96" s="1"/>
      <c r="PIX96" s="1"/>
      <c r="PIY96" s="1"/>
      <c r="PIZ96" s="1"/>
      <c r="PJA96" s="1"/>
      <c r="PJB96" s="1"/>
      <c r="PJC96" s="1"/>
      <c r="PJD96" s="1"/>
      <c r="PJE96" s="1"/>
      <c r="PJF96" s="1"/>
      <c r="PJG96" s="1"/>
      <c r="PJH96" s="1"/>
      <c r="PJK96" s="202"/>
      <c r="PJL96" s="199"/>
      <c r="PJM96" s="200"/>
      <c r="PJN96" s="200"/>
      <c r="PJO96" s="200"/>
      <c r="PJP96" s="200"/>
      <c r="PJQ96" s="200"/>
      <c r="PJR96" s="200"/>
      <c r="PJS96" s="200"/>
      <c r="PJT96" s="200"/>
      <c r="PJU96" s="200"/>
      <c r="PJV96" s="200"/>
      <c r="PJW96" s="200"/>
      <c r="PJX96" s="200"/>
      <c r="PJY96" s="200"/>
      <c r="PJZ96" s="200"/>
      <c r="PKA96" s="200"/>
      <c r="PKB96" s="200"/>
      <c r="PKC96" s="200"/>
      <c r="PKD96" s="201"/>
      <c r="PKE96" s="1"/>
      <c r="PKF96" s="1"/>
      <c r="PKG96" s="1"/>
      <c r="PKH96" s="1"/>
      <c r="PKI96" s="1"/>
      <c r="PKJ96" s="1"/>
      <c r="PKK96" s="1"/>
      <c r="PKL96" s="1"/>
      <c r="PKM96" s="1"/>
      <c r="PKN96" s="1"/>
      <c r="PKO96" s="1"/>
      <c r="PKP96" s="1"/>
      <c r="PKS96" s="202"/>
      <c r="PKT96" s="199"/>
      <c r="PKU96" s="200"/>
      <c r="PKV96" s="200"/>
      <c r="PKW96" s="200"/>
      <c r="PKX96" s="200"/>
      <c r="PKY96" s="200"/>
      <c r="PKZ96" s="200"/>
      <c r="PLA96" s="200"/>
      <c r="PLB96" s="200"/>
      <c r="PLC96" s="200"/>
      <c r="PLD96" s="200"/>
      <c r="PLE96" s="200"/>
      <c r="PLF96" s="200"/>
      <c r="PLG96" s="200"/>
      <c r="PLH96" s="200"/>
      <c r="PLI96" s="200"/>
      <c r="PLJ96" s="200"/>
      <c r="PLK96" s="200"/>
      <c r="PLL96" s="201"/>
      <c r="PLM96" s="1"/>
      <c r="PLN96" s="1"/>
      <c r="PLO96" s="1"/>
      <c r="PLP96" s="1"/>
      <c r="PLQ96" s="1"/>
      <c r="PLR96" s="1"/>
      <c r="PLS96" s="1"/>
      <c r="PLT96" s="1"/>
      <c r="PLU96" s="1"/>
      <c r="PLV96" s="1"/>
      <c r="PLW96" s="1"/>
      <c r="PLX96" s="1"/>
      <c r="PMA96" s="202"/>
      <c r="PMB96" s="199"/>
      <c r="PMC96" s="200"/>
      <c r="PMD96" s="200"/>
      <c r="PME96" s="200"/>
      <c r="PMF96" s="200"/>
      <c r="PMG96" s="200"/>
      <c r="PMH96" s="200"/>
      <c r="PMI96" s="200"/>
      <c r="PMJ96" s="200"/>
      <c r="PMK96" s="200"/>
      <c r="PML96" s="200"/>
      <c r="PMM96" s="200"/>
      <c r="PMN96" s="200"/>
      <c r="PMO96" s="200"/>
      <c r="PMP96" s="200"/>
      <c r="PMQ96" s="200"/>
      <c r="PMR96" s="200"/>
      <c r="PMS96" s="200"/>
      <c r="PMT96" s="201"/>
      <c r="PMU96" s="1"/>
      <c r="PMV96" s="1"/>
      <c r="PMW96" s="1"/>
      <c r="PMX96" s="1"/>
      <c r="PMY96" s="1"/>
      <c r="PMZ96" s="1"/>
      <c r="PNA96" s="1"/>
      <c r="PNB96" s="1"/>
      <c r="PNC96" s="1"/>
      <c r="PND96" s="1"/>
      <c r="PNE96" s="1"/>
      <c r="PNF96" s="1"/>
      <c r="PNI96" s="202"/>
      <c r="PNJ96" s="199"/>
      <c r="PNK96" s="200"/>
      <c r="PNL96" s="200"/>
      <c r="PNM96" s="200"/>
      <c r="PNN96" s="200"/>
      <c r="PNO96" s="200"/>
      <c r="PNP96" s="200"/>
      <c r="PNQ96" s="200"/>
      <c r="PNR96" s="200"/>
      <c r="PNS96" s="200"/>
      <c r="PNT96" s="200"/>
      <c r="PNU96" s="200"/>
      <c r="PNV96" s="200"/>
      <c r="PNW96" s="200"/>
      <c r="PNX96" s="200"/>
      <c r="PNY96" s="200"/>
      <c r="PNZ96" s="200"/>
      <c r="POA96" s="200"/>
      <c r="POB96" s="201"/>
      <c r="POC96" s="1"/>
      <c r="POD96" s="1"/>
      <c r="POE96" s="1"/>
      <c r="POF96" s="1"/>
      <c r="POG96" s="1"/>
      <c r="POH96" s="1"/>
      <c r="POI96" s="1"/>
      <c r="POJ96" s="1"/>
      <c r="POK96" s="1"/>
      <c r="POL96" s="1"/>
      <c r="POM96" s="1"/>
      <c r="PON96" s="1"/>
      <c r="POQ96" s="202"/>
      <c r="POR96" s="199"/>
      <c r="POS96" s="200"/>
      <c r="POT96" s="200"/>
      <c r="POU96" s="200"/>
      <c r="POV96" s="200"/>
      <c r="POW96" s="200"/>
      <c r="POX96" s="200"/>
      <c r="POY96" s="200"/>
      <c r="POZ96" s="200"/>
      <c r="PPA96" s="200"/>
      <c r="PPB96" s="200"/>
      <c r="PPC96" s="200"/>
      <c r="PPD96" s="200"/>
      <c r="PPE96" s="200"/>
      <c r="PPF96" s="200"/>
      <c r="PPG96" s="200"/>
      <c r="PPH96" s="200"/>
      <c r="PPI96" s="200"/>
      <c r="PPJ96" s="201"/>
      <c r="PPK96" s="1"/>
      <c r="PPL96" s="1"/>
      <c r="PPM96" s="1"/>
      <c r="PPN96" s="1"/>
      <c r="PPO96" s="1"/>
      <c r="PPP96" s="1"/>
      <c r="PPQ96" s="1"/>
      <c r="PPR96" s="1"/>
      <c r="PPS96" s="1"/>
      <c r="PPT96" s="1"/>
      <c r="PPU96" s="1"/>
      <c r="PPV96" s="1"/>
      <c r="PPY96" s="202"/>
      <c r="PPZ96" s="199"/>
      <c r="PQA96" s="200"/>
      <c r="PQB96" s="200"/>
      <c r="PQC96" s="200"/>
      <c r="PQD96" s="200"/>
      <c r="PQE96" s="200"/>
      <c r="PQF96" s="200"/>
      <c r="PQG96" s="200"/>
      <c r="PQH96" s="200"/>
      <c r="PQI96" s="200"/>
      <c r="PQJ96" s="200"/>
      <c r="PQK96" s="200"/>
      <c r="PQL96" s="200"/>
      <c r="PQM96" s="200"/>
      <c r="PQN96" s="200"/>
      <c r="PQO96" s="200"/>
      <c r="PQP96" s="200"/>
      <c r="PQQ96" s="200"/>
      <c r="PQR96" s="201"/>
      <c r="PQS96" s="1"/>
      <c r="PQT96" s="1"/>
      <c r="PQU96" s="1"/>
      <c r="PQV96" s="1"/>
      <c r="PQW96" s="1"/>
      <c r="PQX96" s="1"/>
      <c r="PQY96" s="1"/>
      <c r="PQZ96" s="1"/>
      <c r="PRA96" s="1"/>
      <c r="PRB96" s="1"/>
      <c r="PRC96" s="1"/>
      <c r="PRD96" s="1"/>
      <c r="PRG96" s="202"/>
      <c r="PRH96" s="199"/>
      <c r="PRI96" s="200"/>
      <c r="PRJ96" s="200"/>
      <c r="PRK96" s="200"/>
      <c r="PRL96" s="200"/>
      <c r="PRM96" s="200"/>
      <c r="PRN96" s="200"/>
      <c r="PRO96" s="200"/>
      <c r="PRP96" s="200"/>
      <c r="PRQ96" s="200"/>
      <c r="PRR96" s="200"/>
      <c r="PRS96" s="200"/>
      <c r="PRT96" s="200"/>
      <c r="PRU96" s="200"/>
      <c r="PRV96" s="200"/>
      <c r="PRW96" s="200"/>
      <c r="PRX96" s="200"/>
      <c r="PRY96" s="200"/>
      <c r="PRZ96" s="201"/>
      <c r="PSA96" s="1"/>
      <c r="PSB96" s="1"/>
      <c r="PSC96" s="1"/>
      <c r="PSD96" s="1"/>
      <c r="PSE96" s="1"/>
      <c r="PSF96" s="1"/>
      <c r="PSG96" s="1"/>
      <c r="PSH96" s="1"/>
      <c r="PSI96" s="1"/>
      <c r="PSJ96" s="1"/>
      <c r="PSK96" s="1"/>
      <c r="PSL96" s="1"/>
      <c r="PSO96" s="202"/>
      <c r="PSP96" s="199"/>
      <c r="PSQ96" s="200"/>
      <c r="PSR96" s="200"/>
      <c r="PSS96" s="200"/>
      <c r="PST96" s="200"/>
      <c r="PSU96" s="200"/>
      <c r="PSV96" s="200"/>
      <c r="PSW96" s="200"/>
      <c r="PSX96" s="200"/>
      <c r="PSY96" s="200"/>
      <c r="PSZ96" s="200"/>
      <c r="PTA96" s="200"/>
      <c r="PTB96" s="200"/>
      <c r="PTC96" s="200"/>
      <c r="PTD96" s="200"/>
      <c r="PTE96" s="200"/>
      <c r="PTF96" s="200"/>
      <c r="PTG96" s="200"/>
      <c r="PTH96" s="201"/>
      <c r="PTI96" s="1"/>
      <c r="PTJ96" s="1"/>
      <c r="PTK96" s="1"/>
      <c r="PTL96" s="1"/>
      <c r="PTM96" s="1"/>
      <c r="PTN96" s="1"/>
      <c r="PTO96" s="1"/>
      <c r="PTP96" s="1"/>
      <c r="PTQ96" s="1"/>
      <c r="PTR96" s="1"/>
      <c r="PTS96" s="1"/>
      <c r="PTT96" s="1"/>
      <c r="PTW96" s="202"/>
      <c r="PTX96" s="199"/>
      <c r="PTY96" s="200"/>
      <c r="PTZ96" s="200"/>
      <c r="PUA96" s="200"/>
      <c r="PUB96" s="200"/>
      <c r="PUC96" s="200"/>
      <c r="PUD96" s="200"/>
      <c r="PUE96" s="200"/>
      <c r="PUF96" s="200"/>
      <c r="PUG96" s="200"/>
      <c r="PUH96" s="200"/>
      <c r="PUI96" s="200"/>
      <c r="PUJ96" s="200"/>
      <c r="PUK96" s="200"/>
      <c r="PUL96" s="200"/>
      <c r="PUM96" s="200"/>
      <c r="PUN96" s="200"/>
      <c r="PUO96" s="200"/>
      <c r="PUP96" s="201"/>
      <c r="PUQ96" s="1"/>
      <c r="PUR96" s="1"/>
      <c r="PUS96" s="1"/>
      <c r="PUT96" s="1"/>
      <c r="PUU96" s="1"/>
      <c r="PUV96" s="1"/>
      <c r="PUW96" s="1"/>
      <c r="PUX96" s="1"/>
      <c r="PUY96" s="1"/>
      <c r="PUZ96" s="1"/>
      <c r="PVA96" s="1"/>
      <c r="PVB96" s="1"/>
      <c r="PVE96" s="202"/>
      <c r="PVF96" s="199"/>
      <c r="PVG96" s="200"/>
      <c r="PVH96" s="200"/>
      <c r="PVI96" s="200"/>
      <c r="PVJ96" s="200"/>
      <c r="PVK96" s="200"/>
      <c r="PVL96" s="200"/>
      <c r="PVM96" s="200"/>
      <c r="PVN96" s="200"/>
      <c r="PVO96" s="200"/>
      <c r="PVP96" s="200"/>
      <c r="PVQ96" s="200"/>
      <c r="PVR96" s="200"/>
      <c r="PVS96" s="200"/>
      <c r="PVT96" s="200"/>
      <c r="PVU96" s="200"/>
      <c r="PVV96" s="200"/>
      <c r="PVW96" s="200"/>
      <c r="PVX96" s="201"/>
      <c r="PVY96" s="1"/>
      <c r="PVZ96" s="1"/>
      <c r="PWA96" s="1"/>
      <c r="PWB96" s="1"/>
      <c r="PWC96" s="1"/>
      <c r="PWD96" s="1"/>
      <c r="PWE96" s="1"/>
      <c r="PWF96" s="1"/>
      <c r="PWG96" s="1"/>
      <c r="PWH96" s="1"/>
      <c r="PWI96" s="1"/>
      <c r="PWJ96" s="1"/>
      <c r="PWM96" s="202"/>
      <c r="PWN96" s="199"/>
      <c r="PWO96" s="200"/>
      <c r="PWP96" s="200"/>
      <c r="PWQ96" s="200"/>
      <c r="PWR96" s="200"/>
      <c r="PWS96" s="200"/>
      <c r="PWT96" s="200"/>
      <c r="PWU96" s="200"/>
      <c r="PWV96" s="200"/>
      <c r="PWW96" s="200"/>
      <c r="PWX96" s="200"/>
      <c r="PWY96" s="200"/>
      <c r="PWZ96" s="200"/>
      <c r="PXA96" s="200"/>
      <c r="PXB96" s="200"/>
      <c r="PXC96" s="200"/>
      <c r="PXD96" s="200"/>
      <c r="PXE96" s="200"/>
      <c r="PXF96" s="201"/>
      <c r="PXG96" s="1"/>
      <c r="PXH96" s="1"/>
      <c r="PXI96" s="1"/>
      <c r="PXJ96" s="1"/>
      <c r="PXK96" s="1"/>
      <c r="PXL96" s="1"/>
      <c r="PXM96" s="1"/>
      <c r="PXN96" s="1"/>
      <c r="PXO96" s="1"/>
      <c r="PXP96" s="1"/>
      <c r="PXQ96" s="1"/>
      <c r="PXR96" s="1"/>
      <c r="PXU96" s="202"/>
      <c r="PXV96" s="199"/>
      <c r="PXW96" s="200"/>
      <c r="PXX96" s="200"/>
      <c r="PXY96" s="200"/>
      <c r="PXZ96" s="200"/>
      <c r="PYA96" s="200"/>
      <c r="PYB96" s="200"/>
      <c r="PYC96" s="200"/>
      <c r="PYD96" s="200"/>
      <c r="PYE96" s="200"/>
      <c r="PYF96" s="200"/>
      <c r="PYG96" s="200"/>
      <c r="PYH96" s="200"/>
      <c r="PYI96" s="200"/>
      <c r="PYJ96" s="200"/>
      <c r="PYK96" s="200"/>
      <c r="PYL96" s="200"/>
      <c r="PYM96" s="200"/>
      <c r="PYN96" s="201"/>
      <c r="PYO96" s="1"/>
      <c r="PYP96" s="1"/>
      <c r="PYQ96" s="1"/>
      <c r="PYR96" s="1"/>
      <c r="PYS96" s="1"/>
      <c r="PYT96" s="1"/>
      <c r="PYU96" s="1"/>
      <c r="PYV96" s="1"/>
      <c r="PYW96" s="1"/>
      <c r="PYX96" s="1"/>
      <c r="PYY96" s="1"/>
      <c r="PYZ96" s="1"/>
      <c r="PZC96" s="202"/>
      <c r="PZD96" s="199"/>
      <c r="PZE96" s="200"/>
      <c r="PZF96" s="200"/>
      <c r="PZG96" s="200"/>
      <c r="PZH96" s="200"/>
      <c r="PZI96" s="200"/>
      <c r="PZJ96" s="200"/>
      <c r="PZK96" s="200"/>
      <c r="PZL96" s="200"/>
      <c r="PZM96" s="200"/>
      <c r="PZN96" s="200"/>
      <c r="PZO96" s="200"/>
      <c r="PZP96" s="200"/>
      <c r="PZQ96" s="200"/>
      <c r="PZR96" s="200"/>
      <c r="PZS96" s="200"/>
      <c r="PZT96" s="200"/>
      <c r="PZU96" s="200"/>
      <c r="PZV96" s="201"/>
      <c r="PZW96" s="1"/>
      <c r="PZX96" s="1"/>
      <c r="PZY96" s="1"/>
      <c r="PZZ96" s="1"/>
      <c r="QAA96" s="1"/>
      <c r="QAB96" s="1"/>
      <c r="QAC96" s="1"/>
      <c r="QAD96" s="1"/>
      <c r="QAE96" s="1"/>
      <c r="QAF96" s="1"/>
      <c r="QAG96" s="1"/>
      <c r="QAH96" s="1"/>
      <c r="QAK96" s="202"/>
      <c r="QAL96" s="199"/>
      <c r="QAM96" s="200"/>
      <c r="QAN96" s="200"/>
      <c r="QAO96" s="200"/>
      <c r="QAP96" s="200"/>
      <c r="QAQ96" s="200"/>
      <c r="QAR96" s="200"/>
      <c r="QAS96" s="200"/>
      <c r="QAT96" s="200"/>
      <c r="QAU96" s="200"/>
      <c r="QAV96" s="200"/>
      <c r="QAW96" s="200"/>
      <c r="QAX96" s="200"/>
      <c r="QAY96" s="200"/>
      <c r="QAZ96" s="200"/>
      <c r="QBA96" s="200"/>
      <c r="QBB96" s="200"/>
      <c r="QBC96" s="200"/>
      <c r="QBD96" s="201"/>
      <c r="QBE96" s="1"/>
      <c r="QBF96" s="1"/>
      <c r="QBG96" s="1"/>
      <c r="QBH96" s="1"/>
      <c r="QBI96" s="1"/>
      <c r="QBJ96" s="1"/>
      <c r="QBK96" s="1"/>
      <c r="QBL96" s="1"/>
      <c r="QBM96" s="1"/>
      <c r="QBN96" s="1"/>
      <c r="QBO96" s="1"/>
      <c r="QBP96" s="1"/>
      <c r="QBS96" s="202"/>
      <c r="QBT96" s="199"/>
      <c r="QBU96" s="200"/>
      <c r="QBV96" s="200"/>
      <c r="QBW96" s="200"/>
      <c r="QBX96" s="200"/>
      <c r="QBY96" s="200"/>
      <c r="QBZ96" s="200"/>
      <c r="QCA96" s="200"/>
      <c r="QCB96" s="200"/>
      <c r="QCC96" s="200"/>
      <c r="QCD96" s="200"/>
      <c r="QCE96" s="200"/>
      <c r="QCF96" s="200"/>
      <c r="QCG96" s="200"/>
      <c r="QCH96" s="200"/>
      <c r="QCI96" s="200"/>
      <c r="QCJ96" s="200"/>
      <c r="QCK96" s="200"/>
      <c r="QCL96" s="201"/>
      <c r="QCM96" s="1"/>
      <c r="QCN96" s="1"/>
      <c r="QCO96" s="1"/>
      <c r="QCP96" s="1"/>
      <c r="QCQ96" s="1"/>
      <c r="QCR96" s="1"/>
      <c r="QCS96" s="1"/>
      <c r="QCT96" s="1"/>
      <c r="QCU96" s="1"/>
      <c r="QCV96" s="1"/>
      <c r="QCW96" s="1"/>
      <c r="QCX96" s="1"/>
      <c r="QDA96" s="202"/>
      <c r="QDB96" s="199"/>
      <c r="QDC96" s="200"/>
      <c r="QDD96" s="200"/>
      <c r="QDE96" s="200"/>
      <c r="QDF96" s="200"/>
      <c r="QDG96" s="200"/>
      <c r="QDH96" s="200"/>
      <c r="QDI96" s="200"/>
      <c r="QDJ96" s="200"/>
      <c r="QDK96" s="200"/>
      <c r="QDL96" s="200"/>
      <c r="QDM96" s="200"/>
      <c r="QDN96" s="200"/>
      <c r="QDO96" s="200"/>
      <c r="QDP96" s="200"/>
      <c r="QDQ96" s="200"/>
      <c r="QDR96" s="200"/>
      <c r="QDS96" s="200"/>
      <c r="QDT96" s="201"/>
      <c r="QDU96" s="1"/>
      <c r="QDV96" s="1"/>
      <c r="QDW96" s="1"/>
      <c r="QDX96" s="1"/>
      <c r="QDY96" s="1"/>
      <c r="QDZ96" s="1"/>
      <c r="QEA96" s="1"/>
      <c r="QEB96" s="1"/>
      <c r="QEC96" s="1"/>
      <c r="QED96" s="1"/>
      <c r="QEE96" s="1"/>
      <c r="QEF96" s="1"/>
      <c r="QEI96" s="202"/>
      <c r="QEJ96" s="199"/>
      <c r="QEK96" s="200"/>
      <c r="QEL96" s="200"/>
      <c r="QEM96" s="200"/>
      <c r="QEN96" s="200"/>
      <c r="QEO96" s="200"/>
      <c r="QEP96" s="200"/>
      <c r="QEQ96" s="200"/>
      <c r="QER96" s="200"/>
      <c r="QES96" s="200"/>
      <c r="QET96" s="200"/>
      <c r="QEU96" s="200"/>
      <c r="QEV96" s="200"/>
      <c r="QEW96" s="200"/>
      <c r="QEX96" s="200"/>
      <c r="QEY96" s="200"/>
      <c r="QEZ96" s="200"/>
      <c r="QFA96" s="200"/>
      <c r="QFB96" s="201"/>
      <c r="QFC96" s="1"/>
      <c r="QFD96" s="1"/>
      <c r="QFE96" s="1"/>
      <c r="QFF96" s="1"/>
      <c r="QFG96" s="1"/>
      <c r="QFH96" s="1"/>
      <c r="QFI96" s="1"/>
      <c r="QFJ96" s="1"/>
      <c r="QFK96" s="1"/>
      <c r="QFL96" s="1"/>
      <c r="QFM96" s="1"/>
      <c r="QFN96" s="1"/>
      <c r="QFQ96" s="202"/>
      <c r="QFR96" s="199"/>
      <c r="QFS96" s="200"/>
      <c r="QFT96" s="200"/>
      <c r="QFU96" s="200"/>
      <c r="QFV96" s="200"/>
      <c r="QFW96" s="200"/>
      <c r="QFX96" s="200"/>
      <c r="QFY96" s="200"/>
      <c r="QFZ96" s="200"/>
      <c r="QGA96" s="200"/>
      <c r="QGB96" s="200"/>
      <c r="QGC96" s="200"/>
      <c r="QGD96" s="200"/>
      <c r="QGE96" s="200"/>
      <c r="QGF96" s="200"/>
      <c r="QGG96" s="200"/>
      <c r="QGH96" s="200"/>
      <c r="QGI96" s="200"/>
      <c r="QGJ96" s="201"/>
      <c r="QGK96" s="1"/>
      <c r="QGL96" s="1"/>
      <c r="QGM96" s="1"/>
      <c r="QGN96" s="1"/>
      <c r="QGO96" s="1"/>
      <c r="QGP96" s="1"/>
      <c r="QGQ96" s="1"/>
      <c r="QGR96" s="1"/>
      <c r="QGS96" s="1"/>
      <c r="QGT96" s="1"/>
      <c r="QGU96" s="1"/>
      <c r="QGV96" s="1"/>
      <c r="QGY96" s="202"/>
      <c r="QGZ96" s="199"/>
      <c r="QHA96" s="200"/>
      <c r="QHB96" s="200"/>
      <c r="QHC96" s="200"/>
      <c r="QHD96" s="200"/>
      <c r="QHE96" s="200"/>
      <c r="QHF96" s="200"/>
      <c r="QHG96" s="200"/>
      <c r="QHH96" s="200"/>
      <c r="QHI96" s="200"/>
      <c r="QHJ96" s="200"/>
      <c r="QHK96" s="200"/>
      <c r="QHL96" s="200"/>
      <c r="QHM96" s="200"/>
      <c r="QHN96" s="200"/>
      <c r="QHO96" s="200"/>
      <c r="QHP96" s="200"/>
      <c r="QHQ96" s="200"/>
      <c r="QHR96" s="201"/>
      <c r="QHS96" s="1"/>
      <c r="QHT96" s="1"/>
      <c r="QHU96" s="1"/>
      <c r="QHV96" s="1"/>
      <c r="QHW96" s="1"/>
      <c r="QHX96" s="1"/>
      <c r="QHY96" s="1"/>
      <c r="QHZ96" s="1"/>
      <c r="QIA96" s="1"/>
      <c r="QIB96" s="1"/>
      <c r="QIC96" s="1"/>
      <c r="QID96" s="1"/>
      <c r="QIG96" s="202"/>
      <c r="QIH96" s="199"/>
      <c r="QII96" s="200"/>
      <c r="QIJ96" s="200"/>
      <c r="QIK96" s="200"/>
      <c r="QIL96" s="200"/>
      <c r="QIM96" s="200"/>
      <c r="QIN96" s="200"/>
      <c r="QIO96" s="200"/>
      <c r="QIP96" s="200"/>
      <c r="QIQ96" s="200"/>
      <c r="QIR96" s="200"/>
      <c r="QIS96" s="200"/>
      <c r="QIT96" s="200"/>
      <c r="QIU96" s="200"/>
      <c r="QIV96" s="200"/>
      <c r="QIW96" s="200"/>
      <c r="QIX96" s="200"/>
      <c r="QIY96" s="200"/>
      <c r="QIZ96" s="201"/>
      <c r="QJA96" s="1"/>
      <c r="QJB96" s="1"/>
      <c r="QJC96" s="1"/>
      <c r="QJD96" s="1"/>
      <c r="QJE96" s="1"/>
      <c r="QJF96" s="1"/>
      <c r="QJG96" s="1"/>
      <c r="QJH96" s="1"/>
      <c r="QJI96" s="1"/>
      <c r="QJJ96" s="1"/>
      <c r="QJK96" s="1"/>
      <c r="QJL96" s="1"/>
      <c r="QJO96" s="202"/>
      <c r="QJP96" s="199"/>
      <c r="QJQ96" s="200"/>
      <c r="QJR96" s="200"/>
      <c r="QJS96" s="200"/>
      <c r="QJT96" s="200"/>
      <c r="QJU96" s="200"/>
      <c r="QJV96" s="200"/>
      <c r="QJW96" s="200"/>
      <c r="QJX96" s="200"/>
      <c r="QJY96" s="200"/>
      <c r="QJZ96" s="200"/>
      <c r="QKA96" s="200"/>
      <c r="QKB96" s="200"/>
      <c r="QKC96" s="200"/>
      <c r="QKD96" s="200"/>
      <c r="QKE96" s="200"/>
      <c r="QKF96" s="200"/>
      <c r="QKG96" s="200"/>
      <c r="QKH96" s="201"/>
      <c r="QKI96" s="1"/>
      <c r="QKJ96" s="1"/>
      <c r="QKK96" s="1"/>
      <c r="QKL96" s="1"/>
      <c r="QKM96" s="1"/>
      <c r="QKN96" s="1"/>
      <c r="QKO96" s="1"/>
      <c r="QKP96" s="1"/>
      <c r="QKQ96" s="1"/>
      <c r="QKR96" s="1"/>
      <c r="QKS96" s="1"/>
      <c r="QKT96" s="1"/>
      <c r="QKW96" s="202"/>
      <c r="QKX96" s="199"/>
      <c r="QKY96" s="200"/>
      <c r="QKZ96" s="200"/>
      <c r="QLA96" s="200"/>
      <c r="QLB96" s="200"/>
      <c r="QLC96" s="200"/>
      <c r="QLD96" s="200"/>
      <c r="QLE96" s="200"/>
      <c r="QLF96" s="200"/>
      <c r="QLG96" s="200"/>
      <c r="QLH96" s="200"/>
      <c r="QLI96" s="200"/>
      <c r="QLJ96" s="200"/>
      <c r="QLK96" s="200"/>
      <c r="QLL96" s="200"/>
      <c r="QLM96" s="200"/>
      <c r="QLN96" s="200"/>
      <c r="QLO96" s="200"/>
      <c r="QLP96" s="201"/>
      <c r="QLQ96" s="1"/>
      <c r="QLR96" s="1"/>
      <c r="QLS96" s="1"/>
      <c r="QLT96" s="1"/>
      <c r="QLU96" s="1"/>
      <c r="QLV96" s="1"/>
      <c r="QLW96" s="1"/>
      <c r="QLX96" s="1"/>
      <c r="QLY96" s="1"/>
      <c r="QLZ96" s="1"/>
      <c r="QMA96" s="1"/>
      <c r="QMB96" s="1"/>
      <c r="QME96" s="202"/>
      <c r="QMF96" s="199"/>
      <c r="QMG96" s="200"/>
      <c r="QMH96" s="200"/>
      <c r="QMI96" s="200"/>
      <c r="QMJ96" s="200"/>
      <c r="QMK96" s="200"/>
      <c r="QML96" s="200"/>
      <c r="QMM96" s="200"/>
      <c r="QMN96" s="200"/>
      <c r="QMO96" s="200"/>
      <c r="QMP96" s="200"/>
      <c r="QMQ96" s="200"/>
      <c r="QMR96" s="200"/>
      <c r="QMS96" s="200"/>
      <c r="QMT96" s="200"/>
      <c r="QMU96" s="200"/>
      <c r="QMV96" s="200"/>
      <c r="QMW96" s="200"/>
      <c r="QMX96" s="201"/>
      <c r="QMY96" s="1"/>
      <c r="QMZ96" s="1"/>
      <c r="QNA96" s="1"/>
      <c r="QNB96" s="1"/>
      <c r="QNC96" s="1"/>
      <c r="QND96" s="1"/>
      <c r="QNE96" s="1"/>
      <c r="QNF96" s="1"/>
      <c r="QNG96" s="1"/>
      <c r="QNH96" s="1"/>
      <c r="QNI96" s="1"/>
      <c r="QNJ96" s="1"/>
      <c r="QNM96" s="202"/>
      <c r="QNN96" s="199"/>
      <c r="QNO96" s="200"/>
      <c r="QNP96" s="200"/>
      <c r="QNQ96" s="200"/>
      <c r="QNR96" s="200"/>
      <c r="QNS96" s="200"/>
      <c r="QNT96" s="200"/>
      <c r="QNU96" s="200"/>
      <c r="QNV96" s="200"/>
      <c r="QNW96" s="200"/>
      <c r="QNX96" s="200"/>
      <c r="QNY96" s="200"/>
      <c r="QNZ96" s="200"/>
      <c r="QOA96" s="200"/>
      <c r="QOB96" s="200"/>
      <c r="QOC96" s="200"/>
      <c r="QOD96" s="200"/>
      <c r="QOE96" s="200"/>
      <c r="QOF96" s="201"/>
      <c r="QOG96" s="1"/>
      <c r="QOH96" s="1"/>
      <c r="QOI96" s="1"/>
      <c r="QOJ96" s="1"/>
      <c r="QOK96" s="1"/>
      <c r="QOL96" s="1"/>
      <c r="QOM96" s="1"/>
      <c r="QON96" s="1"/>
      <c r="QOO96" s="1"/>
      <c r="QOP96" s="1"/>
      <c r="QOQ96" s="1"/>
      <c r="QOR96" s="1"/>
      <c r="QOU96" s="202"/>
      <c r="QOV96" s="199"/>
      <c r="QOW96" s="200"/>
      <c r="QOX96" s="200"/>
      <c r="QOY96" s="200"/>
      <c r="QOZ96" s="200"/>
      <c r="QPA96" s="200"/>
      <c r="QPB96" s="200"/>
      <c r="QPC96" s="200"/>
      <c r="QPD96" s="200"/>
      <c r="QPE96" s="200"/>
      <c r="QPF96" s="200"/>
      <c r="QPG96" s="200"/>
      <c r="QPH96" s="200"/>
      <c r="QPI96" s="200"/>
      <c r="QPJ96" s="200"/>
      <c r="QPK96" s="200"/>
      <c r="QPL96" s="200"/>
      <c r="QPM96" s="200"/>
      <c r="QPN96" s="201"/>
      <c r="QPO96" s="1"/>
      <c r="QPP96" s="1"/>
      <c r="QPQ96" s="1"/>
      <c r="QPR96" s="1"/>
      <c r="QPS96" s="1"/>
      <c r="QPT96" s="1"/>
      <c r="QPU96" s="1"/>
      <c r="QPV96" s="1"/>
      <c r="QPW96" s="1"/>
      <c r="QPX96" s="1"/>
      <c r="QPY96" s="1"/>
      <c r="QPZ96" s="1"/>
      <c r="QQC96" s="202"/>
      <c r="QQD96" s="199"/>
      <c r="QQE96" s="200"/>
      <c r="QQF96" s="200"/>
      <c r="QQG96" s="200"/>
      <c r="QQH96" s="200"/>
      <c r="QQI96" s="200"/>
      <c r="QQJ96" s="200"/>
      <c r="QQK96" s="200"/>
      <c r="QQL96" s="200"/>
      <c r="QQM96" s="200"/>
      <c r="QQN96" s="200"/>
      <c r="QQO96" s="200"/>
      <c r="QQP96" s="200"/>
      <c r="QQQ96" s="200"/>
      <c r="QQR96" s="200"/>
      <c r="QQS96" s="200"/>
      <c r="QQT96" s="200"/>
      <c r="QQU96" s="200"/>
      <c r="QQV96" s="201"/>
      <c r="QQW96" s="1"/>
      <c r="QQX96" s="1"/>
      <c r="QQY96" s="1"/>
      <c r="QQZ96" s="1"/>
      <c r="QRA96" s="1"/>
      <c r="QRB96" s="1"/>
      <c r="QRC96" s="1"/>
      <c r="QRD96" s="1"/>
      <c r="QRE96" s="1"/>
      <c r="QRF96" s="1"/>
      <c r="QRG96" s="1"/>
      <c r="QRH96" s="1"/>
      <c r="QRK96" s="202"/>
      <c r="QRL96" s="199"/>
      <c r="QRM96" s="200"/>
      <c r="QRN96" s="200"/>
      <c r="QRO96" s="200"/>
      <c r="QRP96" s="200"/>
      <c r="QRQ96" s="200"/>
      <c r="QRR96" s="200"/>
      <c r="QRS96" s="200"/>
      <c r="QRT96" s="200"/>
      <c r="QRU96" s="200"/>
      <c r="QRV96" s="200"/>
      <c r="QRW96" s="200"/>
      <c r="QRX96" s="200"/>
      <c r="QRY96" s="200"/>
      <c r="QRZ96" s="200"/>
      <c r="QSA96" s="200"/>
      <c r="QSB96" s="200"/>
      <c r="QSC96" s="200"/>
      <c r="QSD96" s="201"/>
      <c r="QSE96" s="1"/>
      <c r="QSF96" s="1"/>
      <c r="QSG96" s="1"/>
      <c r="QSH96" s="1"/>
      <c r="QSI96" s="1"/>
      <c r="QSJ96" s="1"/>
      <c r="QSK96" s="1"/>
      <c r="QSL96" s="1"/>
      <c r="QSM96" s="1"/>
      <c r="QSN96" s="1"/>
      <c r="QSO96" s="1"/>
      <c r="QSP96" s="1"/>
      <c r="QSS96" s="202"/>
      <c r="QST96" s="199"/>
      <c r="QSU96" s="200"/>
      <c r="QSV96" s="200"/>
      <c r="QSW96" s="200"/>
      <c r="QSX96" s="200"/>
      <c r="QSY96" s="200"/>
      <c r="QSZ96" s="200"/>
      <c r="QTA96" s="200"/>
      <c r="QTB96" s="200"/>
      <c r="QTC96" s="200"/>
      <c r="QTD96" s="200"/>
      <c r="QTE96" s="200"/>
      <c r="QTF96" s="200"/>
      <c r="QTG96" s="200"/>
      <c r="QTH96" s="200"/>
      <c r="QTI96" s="200"/>
      <c r="QTJ96" s="200"/>
      <c r="QTK96" s="200"/>
      <c r="QTL96" s="201"/>
      <c r="QTM96" s="1"/>
      <c r="QTN96" s="1"/>
      <c r="QTO96" s="1"/>
      <c r="QTP96" s="1"/>
      <c r="QTQ96" s="1"/>
      <c r="QTR96" s="1"/>
      <c r="QTS96" s="1"/>
      <c r="QTT96" s="1"/>
      <c r="QTU96" s="1"/>
      <c r="QTV96" s="1"/>
      <c r="QTW96" s="1"/>
      <c r="QTX96" s="1"/>
      <c r="QUA96" s="202"/>
      <c r="QUB96" s="199"/>
      <c r="QUC96" s="200"/>
      <c r="QUD96" s="200"/>
      <c r="QUE96" s="200"/>
      <c r="QUF96" s="200"/>
      <c r="QUG96" s="200"/>
      <c r="QUH96" s="200"/>
      <c r="QUI96" s="200"/>
      <c r="QUJ96" s="200"/>
      <c r="QUK96" s="200"/>
      <c r="QUL96" s="200"/>
      <c r="QUM96" s="200"/>
      <c r="QUN96" s="200"/>
      <c r="QUO96" s="200"/>
      <c r="QUP96" s="200"/>
      <c r="QUQ96" s="200"/>
      <c r="QUR96" s="200"/>
      <c r="QUS96" s="200"/>
      <c r="QUT96" s="201"/>
      <c r="QUU96" s="1"/>
      <c r="QUV96" s="1"/>
      <c r="QUW96" s="1"/>
      <c r="QUX96" s="1"/>
      <c r="QUY96" s="1"/>
      <c r="QUZ96" s="1"/>
      <c r="QVA96" s="1"/>
      <c r="QVB96" s="1"/>
      <c r="QVC96" s="1"/>
      <c r="QVD96" s="1"/>
      <c r="QVE96" s="1"/>
      <c r="QVF96" s="1"/>
      <c r="QVI96" s="202"/>
      <c r="QVJ96" s="199"/>
      <c r="QVK96" s="200"/>
      <c r="QVL96" s="200"/>
      <c r="QVM96" s="200"/>
      <c r="QVN96" s="200"/>
      <c r="QVO96" s="200"/>
      <c r="QVP96" s="200"/>
      <c r="QVQ96" s="200"/>
      <c r="QVR96" s="200"/>
      <c r="QVS96" s="200"/>
      <c r="QVT96" s="200"/>
      <c r="QVU96" s="200"/>
      <c r="QVV96" s="200"/>
      <c r="QVW96" s="200"/>
      <c r="QVX96" s="200"/>
      <c r="QVY96" s="200"/>
      <c r="QVZ96" s="200"/>
      <c r="QWA96" s="200"/>
      <c r="QWB96" s="201"/>
      <c r="QWC96" s="1"/>
      <c r="QWD96" s="1"/>
      <c r="QWE96" s="1"/>
      <c r="QWF96" s="1"/>
      <c r="QWG96" s="1"/>
      <c r="QWH96" s="1"/>
      <c r="QWI96" s="1"/>
      <c r="QWJ96" s="1"/>
      <c r="QWK96" s="1"/>
      <c r="QWL96" s="1"/>
      <c r="QWM96" s="1"/>
      <c r="QWN96" s="1"/>
      <c r="QWQ96" s="202"/>
      <c r="QWR96" s="199"/>
      <c r="QWS96" s="200"/>
      <c r="QWT96" s="200"/>
      <c r="QWU96" s="200"/>
      <c r="QWV96" s="200"/>
      <c r="QWW96" s="200"/>
      <c r="QWX96" s="200"/>
      <c r="QWY96" s="200"/>
      <c r="QWZ96" s="200"/>
      <c r="QXA96" s="200"/>
      <c r="QXB96" s="200"/>
      <c r="QXC96" s="200"/>
      <c r="QXD96" s="200"/>
      <c r="QXE96" s="200"/>
      <c r="QXF96" s="200"/>
      <c r="QXG96" s="200"/>
      <c r="QXH96" s="200"/>
      <c r="QXI96" s="200"/>
      <c r="QXJ96" s="201"/>
      <c r="QXK96" s="1"/>
      <c r="QXL96" s="1"/>
      <c r="QXM96" s="1"/>
      <c r="QXN96" s="1"/>
      <c r="QXO96" s="1"/>
      <c r="QXP96" s="1"/>
      <c r="QXQ96" s="1"/>
      <c r="QXR96" s="1"/>
      <c r="QXS96" s="1"/>
      <c r="QXT96" s="1"/>
      <c r="QXU96" s="1"/>
      <c r="QXV96" s="1"/>
      <c r="QXY96" s="202"/>
      <c r="QXZ96" s="199"/>
      <c r="QYA96" s="200"/>
      <c r="QYB96" s="200"/>
      <c r="QYC96" s="200"/>
      <c r="QYD96" s="200"/>
      <c r="QYE96" s="200"/>
      <c r="QYF96" s="200"/>
      <c r="QYG96" s="200"/>
      <c r="QYH96" s="200"/>
      <c r="QYI96" s="200"/>
      <c r="QYJ96" s="200"/>
      <c r="QYK96" s="200"/>
      <c r="QYL96" s="200"/>
      <c r="QYM96" s="200"/>
      <c r="QYN96" s="200"/>
      <c r="QYO96" s="200"/>
      <c r="QYP96" s="200"/>
      <c r="QYQ96" s="200"/>
      <c r="QYR96" s="201"/>
      <c r="QYS96" s="1"/>
      <c r="QYT96" s="1"/>
      <c r="QYU96" s="1"/>
      <c r="QYV96" s="1"/>
      <c r="QYW96" s="1"/>
      <c r="QYX96" s="1"/>
      <c r="QYY96" s="1"/>
      <c r="QYZ96" s="1"/>
      <c r="QZA96" s="1"/>
      <c r="QZB96" s="1"/>
      <c r="QZC96" s="1"/>
      <c r="QZD96" s="1"/>
      <c r="QZG96" s="202"/>
      <c r="QZH96" s="199"/>
      <c r="QZI96" s="200"/>
      <c r="QZJ96" s="200"/>
      <c r="QZK96" s="200"/>
      <c r="QZL96" s="200"/>
      <c r="QZM96" s="200"/>
      <c r="QZN96" s="200"/>
      <c r="QZO96" s="200"/>
      <c r="QZP96" s="200"/>
      <c r="QZQ96" s="200"/>
      <c r="QZR96" s="200"/>
      <c r="QZS96" s="200"/>
      <c r="QZT96" s="200"/>
      <c r="QZU96" s="200"/>
      <c r="QZV96" s="200"/>
      <c r="QZW96" s="200"/>
      <c r="QZX96" s="200"/>
      <c r="QZY96" s="200"/>
      <c r="QZZ96" s="201"/>
      <c r="RAA96" s="1"/>
      <c r="RAB96" s="1"/>
      <c r="RAC96" s="1"/>
      <c r="RAD96" s="1"/>
      <c r="RAE96" s="1"/>
      <c r="RAF96" s="1"/>
      <c r="RAG96" s="1"/>
      <c r="RAH96" s="1"/>
      <c r="RAI96" s="1"/>
      <c r="RAJ96" s="1"/>
      <c r="RAK96" s="1"/>
      <c r="RAL96" s="1"/>
      <c r="RAO96" s="202"/>
      <c r="RAP96" s="199"/>
      <c r="RAQ96" s="200"/>
      <c r="RAR96" s="200"/>
      <c r="RAS96" s="200"/>
      <c r="RAT96" s="200"/>
      <c r="RAU96" s="200"/>
      <c r="RAV96" s="200"/>
      <c r="RAW96" s="200"/>
      <c r="RAX96" s="200"/>
      <c r="RAY96" s="200"/>
      <c r="RAZ96" s="200"/>
      <c r="RBA96" s="200"/>
      <c r="RBB96" s="200"/>
      <c r="RBC96" s="200"/>
      <c r="RBD96" s="200"/>
      <c r="RBE96" s="200"/>
      <c r="RBF96" s="200"/>
      <c r="RBG96" s="200"/>
      <c r="RBH96" s="201"/>
      <c r="RBI96" s="1"/>
      <c r="RBJ96" s="1"/>
      <c r="RBK96" s="1"/>
      <c r="RBL96" s="1"/>
      <c r="RBM96" s="1"/>
      <c r="RBN96" s="1"/>
      <c r="RBO96" s="1"/>
      <c r="RBP96" s="1"/>
      <c r="RBQ96" s="1"/>
      <c r="RBR96" s="1"/>
      <c r="RBS96" s="1"/>
      <c r="RBT96" s="1"/>
      <c r="RBW96" s="202"/>
      <c r="RBX96" s="199"/>
      <c r="RBY96" s="200"/>
      <c r="RBZ96" s="200"/>
      <c r="RCA96" s="200"/>
      <c r="RCB96" s="200"/>
      <c r="RCC96" s="200"/>
      <c r="RCD96" s="200"/>
      <c r="RCE96" s="200"/>
      <c r="RCF96" s="200"/>
      <c r="RCG96" s="200"/>
      <c r="RCH96" s="200"/>
      <c r="RCI96" s="200"/>
      <c r="RCJ96" s="200"/>
      <c r="RCK96" s="200"/>
      <c r="RCL96" s="200"/>
      <c r="RCM96" s="200"/>
      <c r="RCN96" s="200"/>
      <c r="RCO96" s="200"/>
      <c r="RCP96" s="201"/>
      <c r="RCQ96" s="1"/>
      <c r="RCR96" s="1"/>
      <c r="RCS96" s="1"/>
      <c r="RCT96" s="1"/>
      <c r="RCU96" s="1"/>
      <c r="RCV96" s="1"/>
      <c r="RCW96" s="1"/>
      <c r="RCX96" s="1"/>
      <c r="RCY96" s="1"/>
      <c r="RCZ96" s="1"/>
      <c r="RDA96" s="1"/>
      <c r="RDB96" s="1"/>
      <c r="RDE96" s="202"/>
      <c r="RDF96" s="199"/>
      <c r="RDG96" s="200"/>
      <c r="RDH96" s="200"/>
      <c r="RDI96" s="200"/>
      <c r="RDJ96" s="200"/>
      <c r="RDK96" s="200"/>
      <c r="RDL96" s="200"/>
      <c r="RDM96" s="200"/>
      <c r="RDN96" s="200"/>
      <c r="RDO96" s="200"/>
      <c r="RDP96" s="200"/>
      <c r="RDQ96" s="200"/>
      <c r="RDR96" s="200"/>
      <c r="RDS96" s="200"/>
      <c r="RDT96" s="200"/>
      <c r="RDU96" s="200"/>
      <c r="RDV96" s="200"/>
      <c r="RDW96" s="200"/>
      <c r="RDX96" s="201"/>
      <c r="RDY96" s="1"/>
      <c r="RDZ96" s="1"/>
      <c r="REA96" s="1"/>
      <c r="REB96" s="1"/>
      <c r="REC96" s="1"/>
      <c r="RED96" s="1"/>
      <c r="REE96" s="1"/>
      <c r="REF96" s="1"/>
      <c r="REG96" s="1"/>
      <c r="REH96" s="1"/>
      <c r="REI96" s="1"/>
      <c r="REJ96" s="1"/>
      <c r="REM96" s="202"/>
      <c r="REN96" s="199"/>
      <c r="REO96" s="200"/>
      <c r="REP96" s="200"/>
      <c r="REQ96" s="200"/>
      <c r="RER96" s="200"/>
      <c r="RES96" s="200"/>
      <c r="RET96" s="200"/>
      <c r="REU96" s="200"/>
      <c r="REV96" s="200"/>
      <c r="REW96" s="200"/>
      <c r="REX96" s="200"/>
      <c r="REY96" s="200"/>
      <c r="REZ96" s="200"/>
      <c r="RFA96" s="200"/>
      <c r="RFB96" s="200"/>
      <c r="RFC96" s="200"/>
      <c r="RFD96" s="200"/>
      <c r="RFE96" s="200"/>
      <c r="RFF96" s="201"/>
      <c r="RFG96" s="1"/>
      <c r="RFH96" s="1"/>
      <c r="RFI96" s="1"/>
      <c r="RFJ96" s="1"/>
      <c r="RFK96" s="1"/>
      <c r="RFL96" s="1"/>
      <c r="RFM96" s="1"/>
      <c r="RFN96" s="1"/>
      <c r="RFO96" s="1"/>
      <c r="RFP96" s="1"/>
      <c r="RFQ96" s="1"/>
      <c r="RFR96" s="1"/>
      <c r="RFU96" s="202"/>
      <c r="RFV96" s="199"/>
      <c r="RFW96" s="200"/>
      <c r="RFX96" s="200"/>
      <c r="RFY96" s="200"/>
      <c r="RFZ96" s="200"/>
      <c r="RGA96" s="200"/>
      <c r="RGB96" s="200"/>
      <c r="RGC96" s="200"/>
      <c r="RGD96" s="200"/>
      <c r="RGE96" s="200"/>
      <c r="RGF96" s="200"/>
      <c r="RGG96" s="200"/>
      <c r="RGH96" s="200"/>
      <c r="RGI96" s="200"/>
      <c r="RGJ96" s="200"/>
      <c r="RGK96" s="200"/>
      <c r="RGL96" s="200"/>
      <c r="RGM96" s="200"/>
      <c r="RGN96" s="201"/>
      <c r="RGO96" s="1"/>
      <c r="RGP96" s="1"/>
      <c r="RGQ96" s="1"/>
      <c r="RGR96" s="1"/>
      <c r="RGS96" s="1"/>
      <c r="RGT96" s="1"/>
      <c r="RGU96" s="1"/>
      <c r="RGV96" s="1"/>
      <c r="RGW96" s="1"/>
      <c r="RGX96" s="1"/>
      <c r="RGY96" s="1"/>
      <c r="RGZ96" s="1"/>
      <c r="RHC96" s="202"/>
      <c r="RHD96" s="199"/>
      <c r="RHE96" s="200"/>
      <c r="RHF96" s="200"/>
      <c r="RHG96" s="200"/>
      <c r="RHH96" s="200"/>
      <c r="RHI96" s="200"/>
      <c r="RHJ96" s="200"/>
      <c r="RHK96" s="200"/>
      <c r="RHL96" s="200"/>
      <c r="RHM96" s="200"/>
      <c r="RHN96" s="200"/>
      <c r="RHO96" s="200"/>
      <c r="RHP96" s="200"/>
      <c r="RHQ96" s="200"/>
      <c r="RHR96" s="200"/>
      <c r="RHS96" s="200"/>
      <c r="RHT96" s="200"/>
      <c r="RHU96" s="200"/>
      <c r="RHV96" s="201"/>
      <c r="RHW96" s="1"/>
      <c r="RHX96" s="1"/>
      <c r="RHY96" s="1"/>
      <c r="RHZ96" s="1"/>
      <c r="RIA96" s="1"/>
      <c r="RIB96" s="1"/>
      <c r="RIC96" s="1"/>
      <c r="RID96" s="1"/>
      <c r="RIE96" s="1"/>
      <c r="RIF96" s="1"/>
      <c r="RIG96" s="1"/>
      <c r="RIH96" s="1"/>
      <c r="RIK96" s="202"/>
      <c r="RIL96" s="199"/>
      <c r="RIM96" s="200"/>
      <c r="RIN96" s="200"/>
      <c r="RIO96" s="200"/>
      <c r="RIP96" s="200"/>
      <c r="RIQ96" s="200"/>
      <c r="RIR96" s="200"/>
      <c r="RIS96" s="200"/>
      <c r="RIT96" s="200"/>
      <c r="RIU96" s="200"/>
      <c r="RIV96" s="200"/>
      <c r="RIW96" s="200"/>
      <c r="RIX96" s="200"/>
      <c r="RIY96" s="200"/>
      <c r="RIZ96" s="200"/>
      <c r="RJA96" s="200"/>
      <c r="RJB96" s="200"/>
      <c r="RJC96" s="200"/>
      <c r="RJD96" s="201"/>
      <c r="RJE96" s="1"/>
      <c r="RJF96" s="1"/>
      <c r="RJG96" s="1"/>
      <c r="RJH96" s="1"/>
      <c r="RJI96" s="1"/>
      <c r="RJJ96" s="1"/>
      <c r="RJK96" s="1"/>
      <c r="RJL96" s="1"/>
      <c r="RJM96" s="1"/>
      <c r="RJN96" s="1"/>
      <c r="RJO96" s="1"/>
      <c r="RJP96" s="1"/>
      <c r="RJS96" s="202"/>
      <c r="RJT96" s="199"/>
      <c r="RJU96" s="200"/>
      <c r="RJV96" s="200"/>
      <c r="RJW96" s="200"/>
      <c r="RJX96" s="200"/>
      <c r="RJY96" s="200"/>
      <c r="RJZ96" s="200"/>
      <c r="RKA96" s="200"/>
      <c r="RKB96" s="200"/>
      <c r="RKC96" s="200"/>
      <c r="RKD96" s="200"/>
      <c r="RKE96" s="200"/>
      <c r="RKF96" s="200"/>
      <c r="RKG96" s="200"/>
      <c r="RKH96" s="200"/>
      <c r="RKI96" s="200"/>
      <c r="RKJ96" s="200"/>
      <c r="RKK96" s="200"/>
      <c r="RKL96" s="201"/>
      <c r="RKM96" s="1"/>
      <c r="RKN96" s="1"/>
      <c r="RKO96" s="1"/>
      <c r="RKP96" s="1"/>
      <c r="RKQ96" s="1"/>
      <c r="RKR96" s="1"/>
      <c r="RKS96" s="1"/>
      <c r="RKT96" s="1"/>
      <c r="RKU96" s="1"/>
      <c r="RKV96" s="1"/>
      <c r="RKW96" s="1"/>
      <c r="RKX96" s="1"/>
      <c r="RLA96" s="202"/>
      <c r="RLB96" s="199"/>
      <c r="RLC96" s="200"/>
      <c r="RLD96" s="200"/>
      <c r="RLE96" s="200"/>
      <c r="RLF96" s="200"/>
      <c r="RLG96" s="200"/>
      <c r="RLH96" s="200"/>
      <c r="RLI96" s="200"/>
      <c r="RLJ96" s="200"/>
      <c r="RLK96" s="200"/>
      <c r="RLL96" s="200"/>
      <c r="RLM96" s="200"/>
      <c r="RLN96" s="200"/>
      <c r="RLO96" s="200"/>
      <c r="RLP96" s="200"/>
      <c r="RLQ96" s="200"/>
      <c r="RLR96" s="200"/>
      <c r="RLS96" s="200"/>
      <c r="RLT96" s="201"/>
      <c r="RLU96" s="1"/>
      <c r="RLV96" s="1"/>
      <c r="RLW96" s="1"/>
      <c r="RLX96" s="1"/>
      <c r="RLY96" s="1"/>
      <c r="RLZ96" s="1"/>
      <c r="RMA96" s="1"/>
      <c r="RMB96" s="1"/>
      <c r="RMC96" s="1"/>
      <c r="RMD96" s="1"/>
      <c r="RME96" s="1"/>
      <c r="RMF96" s="1"/>
      <c r="RMI96" s="202"/>
      <c r="RMJ96" s="199"/>
      <c r="RMK96" s="200"/>
      <c r="RML96" s="200"/>
      <c r="RMM96" s="200"/>
      <c r="RMN96" s="200"/>
      <c r="RMO96" s="200"/>
      <c r="RMP96" s="200"/>
      <c r="RMQ96" s="200"/>
      <c r="RMR96" s="200"/>
      <c r="RMS96" s="200"/>
      <c r="RMT96" s="200"/>
      <c r="RMU96" s="200"/>
      <c r="RMV96" s="200"/>
      <c r="RMW96" s="200"/>
      <c r="RMX96" s="200"/>
      <c r="RMY96" s="200"/>
      <c r="RMZ96" s="200"/>
      <c r="RNA96" s="200"/>
      <c r="RNB96" s="201"/>
      <c r="RNC96" s="1"/>
      <c r="RND96" s="1"/>
      <c r="RNE96" s="1"/>
      <c r="RNF96" s="1"/>
      <c r="RNG96" s="1"/>
      <c r="RNH96" s="1"/>
      <c r="RNI96" s="1"/>
      <c r="RNJ96" s="1"/>
      <c r="RNK96" s="1"/>
      <c r="RNL96" s="1"/>
      <c r="RNM96" s="1"/>
      <c r="RNN96" s="1"/>
      <c r="RNQ96" s="202"/>
      <c r="RNR96" s="199"/>
      <c r="RNS96" s="200"/>
      <c r="RNT96" s="200"/>
      <c r="RNU96" s="200"/>
      <c r="RNV96" s="200"/>
      <c r="RNW96" s="200"/>
      <c r="RNX96" s="200"/>
      <c r="RNY96" s="200"/>
      <c r="RNZ96" s="200"/>
      <c r="ROA96" s="200"/>
      <c r="ROB96" s="200"/>
      <c r="ROC96" s="200"/>
      <c r="ROD96" s="200"/>
      <c r="ROE96" s="200"/>
      <c r="ROF96" s="200"/>
      <c r="ROG96" s="200"/>
      <c r="ROH96" s="200"/>
      <c r="ROI96" s="200"/>
      <c r="ROJ96" s="201"/>
      <c r="ROK96" s="1"/>
      <c r="ROL96" s="1"/>
      <c r="ROM96" s="1"/>
      <c r="RON96" s="1"/>
      <c r="ROO96" s="1"/>
      <c r="ROP96" s="1"/>
      <c r="ROQ96" s="1"/>
      <c r="ROR96" s="1"/>
      <c r="ROS96" s="1"/>
      <c r="ROT96" s="1"/>
      <c r="ROU96" s="1"/>
      <c r="ROV96" s="1"/>
      <c r="ROY96" s="202"/>
      <c r="ROZ96" s="199"/>
      <c r="RPA96" s="200"/>
      <c r="RPB96" s="200"/>
      <c r="RPC96" s="200"/>
      <c r="RPD96" s="200"/>
      <c r="RPE96" s="200"/>
      <c r="RPF96" s="200"/>
      <c r="RPG96" s="200"/>
      <c r="RPH96" s="200"/>
      <c r="RPI96" s="200"/>
      <c r="RPJ96" s="200"/>
      <c r="RPK96" s="200"/>
      <c r="RPL96" s="200"/>
      <c r="RPM96" s="200"/>
      <c r="RPN96" s="200"/>
      <c r="RPO96" s="200"/>
      <c r="RPP96" s="200"/>
      <c r="RPQ96" s="200"/>
      <c r="RPR96" s="201"/>
      <c r="RPS96" s="1"/>
      <c r="RPT96" s="1"/>
      <c r="RPU96" s="1"/>
      <c r="RPV96" s="1"/>
      <c r="RPW96" s="1"/>
      <c r="RPX96" s="1"/>
      <c r="RPY96" s="1"/>
      <c r="RPZ96" s="1"/>
      <c r="RQA96" s="1"/>
      <c r="RQB96" s="1"/>
      <c r="RQC96" s="1"/>
      <c r="RQD96" s="1"/>
      <c r="RQG96" s="202"/>
      <c r="RQH96" s="199"/>
      <c r="RQI96" s="200"/>
      <c r="RQJ96" s="200"/>
      <c r="RQK96" s="200"/>
      <c r="RQL96" s="200"/>
      <c r="RQM96" s="200"/>
      <c r="RQN96" s="200"/>
      <c r="RQO96" s="200"/>
      <c r="RQP96" s="200"/>
      <c r="RQQ96" s="200"/>
      <c r="RQR96" s="200"/>
      <c r="RQS96" s="200"/>
      <c r="RQT96" s="200"/>
      <c r="RQU96" s="200"/>
      <c r="RQV96" s="200"/>
      <c r="RQW96" s="200"/>
      <c r="RQX96" s="200"/>
      <c r="RQY96" s="200"/>
      <c r="RQZ96" s="201"/>
      <c r="RRA96" s="1"/>
      <c r="RRB96" s="1"/>
      <c r="RRC96" s="1"/>
      <c r="RRD96" s="1"/>
      <c r="RRE96" s="1"/>
      <c r="RRF96" s="1"/>
      <c r="RRG96" s="1"/>
      <c r="RRH96" s="1"/>
      <c r="RRI96" s="1"/>
      <c r="RRJ96" s="1"/>
      <c r="RRK96" s="1"/>
      <c r="RRL96" s="1"/>
      <c r="RRO96" s="202"/>
      <c r="RRP96" s="199"/>
      <c r="RRQ96" s="200"/>
      <c r="RRR96" s="200"/>
      <c r="RRS96" s="200"/>
      <c r="RRT96" s="200"/>
      <c r="RRU96" s="200"/>
      <c r="RRV96" s="200"/>
      <c r="RRW96" s="200"/>
      <c r="RRX96" s="200"/>
      <c r="RRY96" s="200"/>
      <c r="RRZ96" s="200"/>
      <c r="RSA96" s="200"/>
      <c r="RSB96" s="200"/>
      <c r="RSC96" s="200"/>
      <c r="RSD96" s="200"/>
      <c r="RSE96" s="200"/>
      <c r="RSF96" s="200"/>
      <c r="RSG96" s="200"/>
      <c r="RSH96" s="201"/>
      <c r="RSI96" s="1"/>
      <c r="RSJ96" s="1"/>
      <c r="RSK96" s="1"/>
      <c r="RSL96" s="1"/>
      <c r="RSM96" s="1"/>
      <c r="RSN96" s="1"/>
      <c r="RSO96" s="1"/>
      <c r="RSP96" s="1"/>
      <c r="RSQ96" s="1"/>
      <c r="RSR96" s="1"/>
      <c r="RSS96" s="1"/>
      <c r="RST96" s="1"/>
      <c r="RSW96" s="202"/>
      <c r="RSX96" s="199"/>
      <c r="RSY96" s="200"/>
      <c r="RSZ96" s="200"/>
      <c r="RTA96" s="200"/>
      <c r="RTB96" s="200"/>
      <c r="RTC96" s="200"/>
      <c r="RTD96" s="200"/>
      <c r="RTE96" s="200"/>
      <c r="RTF96" s="200"/>
      <c r="RTG96" s="200"/>
      <c r="RTH96" s="200"/>
      <c r="RTI96" s="200"/>
      <c r="RTJ96" s="200"/>
      <c r="RTK96" s="200"/>
      <c r="RTL96" s="200"/>
      <c r="RTM96" s="200"/>
      <c r="RTN96" s="200"/>
      <c r="RTO96" s="200"/>
      <c r="RTP96" s="201"/>
      <c r="RTQ96" s="1"/>
      <c r="RTR96" s="1"/>
      <c r="RTS96" s="1"/>
      <c r="RTT96" s="1"/>
      <c r="RTU96" s="1"/>
      <c r="RTV96" s="1"/>
      <c r="RTW96" s="1"/>
      <c r="RTX96" s="1"/>
      <c r="RTY96" s="1"/>
      <c r="RTZ96" s="1"/>
      <c r="RUA96" s="1"/>
      <c r="RUB96" s="1"/>
      <c r="RUE96" s="202"/>
      <c r="RUF96" s="199"/>
      <c r="RUG96" s="200"/>
      <c r="RUH96" s="200"/>
      <c r="RUI96" s="200"/>
      <c r="RUJ96" s="200"/>
      <c r="RUK96" s="200"/>
      <c r="RUL96" s="200"/>
      <c r="RUM96" s="200"/>
      <c r="RUN96" s="200"/>
      <c r="RUO96" s="200"/>
      <c r="RUP96" s="200"/>
      <c r="RUQ96" s="200"/>
      <c r="RUR96" s="200"/>
      <c r="RUS96" s="200"/>
      <c r="RUT96" s="200"/>
      <c r="RUU96" s="200"/>
      <c r="RUV96" s="200"/>
      <c r="RUW96" s="200"/>
      <c r="RUX96" s="201"/>
      <c r="RUY96" s="1"/>
      <c r="RUZ96" s="1"/>
      <c r="RVA96" s="1"/>
      <c r="RVB96" s="1"/>
      <c r="RVC96" s="1"/>
      <c r="RVD96" s="1"/>
      <c r="RVE96" s="1"/>
      <c r="RVF96" s="1"/>
      <c r="RVG96" s="1"/>
      <c r="RVH96" s="1"/>
      <c r="RVI96" s="1"/>
      <c r="RVJ96" s="1"/>
      <c r="RVM96" s="202"/>
      <c r="RVN96" s="199"/>
      <c r="RVO96" s="200"/>
      <c r="RVP96" s="200"/>
      <c r="RVQ96" s="200"/>
      <c r="RVR96" s="200"/>
      <c r="RVS96" s="200"/>
      <c r="RVT96" s="200"/>
      <c r="RVU96" s="200"/>
      <c r="RVV96" s="200"/>
      <c r="RVW96" s="200"/>
      <c r="RVX96" s="200"/>
      <c r="RVY96" s="200"/>
      <c r="RVZ96" s="200"/>
      <c r="RWA96" s="200"/>
      <c r="RWB96" s="200"/>
      <c r="RWC96" s="200"/>
      <c r="RWD96" s="200"/>
      <c r="RWE96" s="200"/>
      <c r="RWF96" s="201"/>
      <c r="RWG96" s="1"/>
      <c r="RWH96" s="1"/>
      <c r="RWI96" s="1"/>
      <c r="RWJ96" s="1"/>
      <c r="RWK96" s="1"/>
      <c r="RWL96" s="1"/>
      <c r="RWM96" s="1"/>
      <c r="RWN96" s="1"/>
      <c r="RWO96" s="1"/>
      <c r="RWP96" s="1"/>
      <c r="RWQ96" s="1"/>
      <c r="RWR96" s="1"/>
      <c r="RWU96" s="202"/>
      <c r="RWV96" s="199"/>
      <c r="RWW96" s="200"/>
      <c r="RWX96" s="200"/>
      <c r="RWY96" s="200"/>
      <c r="RWZ96" s="200"/>
      <c r="RXA96" s="200"/>
      <c r="RXB96" s="200"/>
      <c r="RXC96" s="200"/>
      <c r="RXD96" s="200"/>
      <c r="RXE96" s="200"/>
      <c r="RXF96" s="200"/>
      <c r="RXG96" s="200"/>
      <c r="RXH96" s="200"/>
      <c r="RXI96" s="200"/>
      <c r="RXJ96" s="200"/>
      <c r="RXK96" s="200"/>
      <c r="RXL96" s="200"/>
      <c r="RXM96" s="200"/>
      <c r="RXN96" s="201"/>
      <c r="RXO96" s="1"/>
      <c r="RXP96" s="1"/>
      <c r="RXQ96" s="1"/>
      <c r="RXR96" s="1"/>
      <c r="RXS96" s="1"/>
      <c r="RXT96" s="1"/>
      <c r="RXU96" s="1"/>
      <c r="RXV96" s="1"/>
      <c r="RXW96" s="1"/>
      <c r="RXX96" s="1"/>
      <c r="RXY96" s="1"/>
      <c r="RXZ96" s="1"/>
      <c r="RYC96" s="202"/>
      <c r="RYD96" s="199"/>
      <c r="RYE96" s="200"/>
      <c r="RYF96" s="200"/>
      <c r="RYG96" s="200"/>
      <c r="RYH96" s="200"/>
      <c r="RYI96" s="200"/>
      <c r="RYJ96" s="200"/>
      <c r="RYK96" s="200"/>
      <c r="RYL96" s="200"/>
      <c r="RYM96" s="200"/>
      <c r="RYN96" s="200"/>
      <c r="RYO96" s="200"/>
      <c r="RYP96" s="200"/>
      <c r="RYQ96" s="200"/>
      <c r="RYR96" s="200"/>
      <c r="RYS96" s="200"/>
      <c r="RYT96" s="200"/>
      <c r="RYU96" s="200"/>
      <c r="RYV96" s="201"/>
      <c r="RYW96" s="1"/>
      <c r="RYX96" s="1"/>
      <c r="RYY96" s="1"/>
      <c r="RYZ96" s="1"/>
      <c r="RZA96" s="1"/>
      <c r="RZB96" s="1"/>
      <c r="RZC96" s="1"/>
      <c r="RZD96" s="1"/>
      <c r="RZE96" s="1"/>
      <c r="RZF96" s="1"/>
      <c r="RZG96" s="1"/>
      <c r="RZH96" s="1"/>
      <c r="RZK96" s="202"/>
      <c r="RZL96" s="199"/>
      <c r="RZM96" s="200"/>
      <c r="RZN96" s="200"/>
      <c r="RZO96" s="200"/>
      <c r="RZP96" s="200"/>
      <c r="RZQ96" s="200"/>
      <c r="RZR96" s="200"/>
      <c r="RZS96" s="200"/>
      <c r="RZT96" s="200"/>
      <c r="RZU96" s="200"/>
      <c r="RZV96" s="200"/>
      <c r="RZW96" s="200"/>
      <c r="RZX96" s="200"/>
      <c r="RZY96" s="200"/>
      <c r="RZZ96" s="200"/>
      <c r="SAA96" s="200"/>
      <c r="SAB96" s="200"/>
      <c r="SAC96" s="200"/>
      <c r="SAD96" s="201"/>
      <c r="SAE96" s="1"/>
      <c r="SAF96" s="1"/>
      <c r="SAG96" s="1"/>
      <c r="SAH96" s="1"/>
      <c r="SAI96" s="1"/>
      <c r="SAJ96" s="1"/>
      <c r="SAK96" s="1"/>
      <c r="SAL96" s="1"/>
      <c r="SAM96" s="1"/>
      <c r="SAN96" s="1"/>
      <c r="SAO96" s="1"/>
      <c r="SAP96" s="1"/>
      <c r="SAS96" s="202"/>
      <c r="SAT96" s="199"/>
      <c r="SAU96" s="200"/>
      <c r="SAV96" s="200"/>
      <c r="SAW96" s="200"/>
      <c r="SAX96" s="200"/>
      <c r="SAY96" s="200"/>
      <c r="SAZ96" s="200"/>
      <c r="SBA96" s="200"/>
      <c r="SBB96" s="200"/>
      <c r="SBC96" s="200"/>
      <c r="SBD96" s="200"/>
      <c r="SBE96" s="200"/>
      <c r="SBF96" s="200"/>
      <c r="SBG96" s="200"/>
      <c r="SBH96" s="200"/>
      <c r="SBI96" s="200"/>
      <c r="SBJ96" s="200"/>
      <c r="SBK96" s="200"/>
      <c r="SBL96" s="201"/>
      <c r="SBM96" s="1"/>
      <c r="SBN96" s="1"/>
      <c r="SBO96" s="1"/>
      <c r="SBP96" s="1"/>
      <c r="SBQ96" s="1"/>
      <c r="SBR96" s="1"/>
      <c r="SBS96" s="1"/>
      <c r="SBT96" s="1"/>
      <c r="SBU96" s="1"/>
      <c r="SBV96" s="1"/>
      <c r="SBW96" s="1"/>
      <c r="SBX96" s="1"/>
      <c r="SCA96" s="202"/>
      <c r="SCB96" s="199"/>
      <c r="SCC96" s="200"/>
      <c r="SCD96" s="200"/>
      <c r="SCE96" s="200"/>
      <c r="SCF96" s="200"/>
      <c r="SCG96" s="200"/>
      <c r="SCH96" s="200"/>
      <c r="SCI96" s="200"/>
      <c r="SCJ96" s="200"/>
      <c r="SCK96" s="200"/>
      <c r="SCL96" s="200"/>
      <c r="SCM96" s="200"/>
      <c r="SCN96" s="200"/>
      <c r="SCO96" s="200"/>
      <c r="SCP96" s="200"/>
      <c r="SCQ96" s="200"/>
      <c r="SCR96" s="200"/>
      <c r="SCS96" s="200"/>
      <c r="SCT96" s="201"/>
      <c r="SCU96" s="1"/>
      <c r="SCV96" s="1"/>
      <c r="SCW96" s="1"/>
      <c r="SCX96" s="1"/>
      <c r="SCY96" s="1"/>
      <c r="SCZ96" s="1"/>
      <c r="SDA96" s="1"/>
      <c r="SDB96" s="1"/>
      <c r="SDC96" s="1"/>
      <c r="SDD96" s="1"/>
      <c r="SDE96" s="1"/>
      <c r="SDF96" s="1"/>
      <c r="SDI96" s="202"/>
      <c r="SDJ96" s="199"/>
      <c r="SDK96" s="200"/>
      <c r="SDL96" s="200"/>
      <c r="SDM96" s="200"/>
      <c r="SDN96" s="200"/>
      <c r="SDO96" s="200"/>
      <c r="SDP96" s="200"/>
      <c r="SDQ96" s="200"/>
      <c r="SDR96" s="200"/>
      <c r="SDS96" s="200"/>
      <c r="SDT96" s="200"/>
      <c r="SDU96" s="200"/>
      <c r="SDV96" s="200"/>
      <c r="SDW96" s="200"/>
      <c r="SDX96" s="200"/>
      <c r="SDY96" s="200"/>
      <c r="SDZ96" s="200"/>
      <c r="SEA96" s="200"/>
      <c r="SEB96" s="201"/>
      <c r="SEC96" s="1"/>
      <c r="SED96" s="1"/>
      <c r="SEE96" s="1"/>
      <c r="SEF96" s="1"/>
      <c r="SEG96" s="1"/>
      <c r="SEH96" s="1"/>
      <c r="SEI96" s="1"/>
      <c r="SEJ96" s="1"/>
      <c r="SEK96" s="1"/>
      <c r="SEL96" s="1"/>
      <c r="SEM96" s="1"/>
      <c r="SEN96" s="1"/>
      <c r="SEQ96" s="202"/>
      <c r="SER96" s="199"/>
      <c r="SES96" s="200"/>
      <c r="SET96" s="200"/>
      <c r="SEU96" s="200"/>
      <c r="SEV96" s="200"/>
      <c r="SEW96" s="200"/>
      <c r="SEX96" s="200"/>
      <c r="SEY96" s="200"/>
      <c r="SEZ96" s="200"/>
      <c r="SFA96" s="200"/>
      <c r="SFB96" s="200"/>
      <c r="SFC96" s="200"/>
      <c r="SFD96" s="200"/>
      <c r="SFE96" s="200"/>
      <c r="SFF96" s="200"/>
      <c r="SFG96" s="200"/>
      <c r="SFH96" s="200"/>
      <c r="SFI96" s="200"/>
      <c r="SFJ96" s="201"/>
      <c r="SFK96" s="1"/>
      <c r="SFL96" s="1"/>
      <c r="SFM96" s="1"/>
      <c r="SFN96" s="1"/>
      <c r="SFO96" s="1"/>
      <c r="SFP96" s="1"/>
      <c r="SFQ96" s="1"/>
      <c r="SFR96" s="1"/>
      <c r="SFS96" s="1"/>
      <c r="SFT96" s="1"/>
      <c r="SFU96" s="1"/>
      <c r="SFV96" s="1"/>
      <c r="SFY96" s="202"/>
      <c r="SFZ96" s="199"/>
      <c r="SGA96" s="200"/>
      <c r="SGB96" s="200"/>
      <c r="SGC96" s="200"/>
      <c r="SGD96" s="200"/>
      <c r="SGE96" s="200"/>
      <c r="SGF96" s="200"/>
      <c r="SGG96" s="200"/>
      <c r="SGH96" s="200"/>
      <c r="SGI96" s="200"/>
      <c r="SGJ96" s="200"/>
      <c r="SGK96" s="200"/>
      <c r="SGL96" s="200"/>
      <c r="SGM96" s="200"/>
      <c r="SGN96" s="200"/>
      <c r="SGO96" s="200"/>
      <c r="SGP96" s="200"/>
      <c r="SGQ96" s="200"/>
      <c r="SGR96" s="201"/>
      <c r="SGS96" s="1"/>
      <c r="SGT96" s="1"/>
      <c r="SGU96" s="1"/>
      <c r="SGV96" s="1"/>
      <c r="SGW96" s="1"/>
      <c r="SGX96" s="1"/>
      <c r="SGY96" s="1"/>
      <c r="SGZ96" s="1"/>
      <c r="SHA96" s="1"/>
      <c r="SHB96" s="1"/>
      <c r="SHC96" s="1"/>
      <c r="SHD96" s="1"/>
      <c r="SHG96" s="202"/>
      <c r="SHH96" s="199"/>
      <c r="SHI96" s="200"/>
      <c r="SHJ96" s="200"/>
      <c r="SHK96" s="200"/>
      <c r="SHL96" s="200"/>
      <c r="SHM96" s="200"/>
      <c r="SHN96" s="200"/>
      <c r="SHO96" s="200"/>
      <c r="SHP96" s="200"/>
      <c r="SHQ96" s="200"/>
      <c r="SHR96" s="200"/>
      <c r="SHS96" s="200"/>
      <c r="SHT96" s="200"/>
      <c r="SHU96" s="200"/>
      <c r="SHV96" s="200"/>
      <c r="SHW96" s="200"/>
      <c r="SHX96" s="200"/>
      <c r="SHY96" s="200"/>
      <c r="SHZ96" s="201"/>
      <c r="SIA96" s="1"/>
      <c r="SIB96" s="1"/>
      <c r="SIC96" s="1"/>
      <c r="SID96" s="1"/>
      <c r="SIE96" s="1"/>
      <c r="SIF96" s="1"/>
      <c r="SIG96" s="1"/>
      <c r="SIH96" s="1"/>
      <c r="SII96" s="1"/>
      <c r="SIJ96" s="1"/>
      <c r="SIK96" s="1"/>
      <c r="SIL96" s="1"/>
      <c r="SIO96" s="202"/>
      <c r="SIP96" s="199"/>
      <c r="SIQ96" s="200"/>
      <c r="SIR96" s="200"/>
      <c r="SIS96" s="200"/>
      <c r="SIT96" s="200"/>
      <c r="SIU96" s="200"/>
      <c r="SIV96" s="200"/>
      <c r="SIW96" s="200"/>
      <c r="SIX96" s="200"/>
      <c r="SIY96" s="200"/>
      <c r="SIZ96" s="200"/>
      <c r="SJA96" s="200"/>
      <c r="SJB96" s="200"/>
      <c r="SJC96" s="200"/>
      <c r="SJD96" s="200"/>
      <c r="SJE96" s="200"/>
      <c r="SJF96" s="200"/>
      <c r="SJG96" s="200"/>
      <c r="SJH96" s="201"/>
      <c r="SJI96" s="1"/>
      <c r="SJJ96" s="1"/>
      <c r="SJK96" s="1"/>
      <c r="SJL96" s="1"/>
      <c r="SJM96" s="1"/>
      <c r="SJN96" s="1"/>
      <c r="SJO96" s="1"/>
      <c r="SJP96" s="1"/>
      <c r="SJQ96" s="1"/>
      <c r="SJR96" s="1"/>
      <c r="SJS96" s="1"/>
      <c r="SJT96" s="1"/>
      <c r="SJW96" s="202"/>
      <c r="SJX96" s="199"/>
      <c r="SJY96" s="200"/>
      <c r="SJZ96" s="200"/>
      <c r="SKA96" s="200"/>
      <c r="SKB96" s="200"/>
      <c r="SKC96" s="200"/>
      <c r="SKD96" s="200"/>
      <c r="SKE96" s="200"/>
      <c r="SKF96" s="200"/>
      <c r="SKG96" s="200"/>
      <c r="SKH96" s="200"/>
      <c r="SKI96" s="200"/>
      <c r="SKJ96" s="200"/>
      <c r="SKK96" s="200"/>
      <c r="SKL96" s="200"/>
      <c r="SKM96" s="200"/>
      <c r="SKN96" s="200"/>
      <c r="SKO96" s="200"/>
      <c r="SKP96" s="201"/>
      <c r="SKQ96" s="1"/>
      <c r="SKR96" s="1"/>
      <c r="SKS96" s="1"/>
      <c r="SKT96" s="1"/>
      <c r="SKU96" s="1"/>
      <c r="SKV96" s="1"/>
      <c r="SKW96" s="1"/>
      <c r="SKX96" s="1"/>
      <c r="SKY96" s="1"/>
      <c r="SKZ96" s="1"/>
      <c r="SLA96" s="1"/>
      <c r="SLB96" s="1"/>
      <c r="SLE96" s="202"/>
      <c r="SLF96" s="199"/>
      <c r="SLG96" s="200"/>
      <c r="SLH96" s="200"/>
      <c r="SLI96" s="200"/>
      <c r="SLJ96" s="200"/>
      <c r="SLK96" s="200"/>
      <c r="SLL96" s="200"/>
      <c r="SLM96" s="200"/>
      <c r="SLN96" s="200"/>
      <c r="SLO96" s="200"/>
      <c r="SLP96" s="200"/>
      <c r="SLQ96" s="200"/>
      <c r="SLR96" s="200"/>
      <c r="SLS96" s="200"/>
      <c r="SLT96" s="200"/>
      <c r="SLU96" s="200"/>
      <c r="SLV96" s="200"/>
      <c r="SLW96" s="200"/>
      <c r="SLX96" s="201"/>
      <c r="SLY96" s="1"/>
      <c r="SLZ96" s="1"/>
      <c r="SMA96" s="1"/>
      <c r="SMB96" s="1"/>
      <c r="SMC96" s="1"/>
      <c r="SMD96" s="1"/>
      <c r="SME96" s="1"/>
      <c r="SMF96" s="1"/>
      <c r="SMG96" s="1"/>
      <c r="SMH96" s="1"/>
      <c r="SMI96" s="1"/>
      <c r="SMJ96" s="1"/>
      <c r="SMM96" s="202"/>
      <c r="SMN96" s="199"/>
      <c r="SMO96" s="200"/>
      <c r="SMP96" s="200"/>
      <c r="SMQ96" s="200"/>
      <c r="SMR96" s="200"/>
      <c r="SMS96" s="200"/>
      <c r="SMT96" s="200"/>
      <c r="SMU96" s="200"/>
      <c r="SMV96" s="200"/>
      <c r="SMW96" s="200"/>
      <c r="SMX96" s="200"/>
      <c r="SMY96" s="200"/>
      <c r="SMZ96" s="200"/>
      <c r="SNA96" s="200"/>
      <c r="SNB96" s="200"/>
      <c r="SNC96" s="200"/>
      <c r="SND96" s="200"/>
      <c r="SNE96" s="200"/>
      <c r="SNF96" s="201"/>
      <c r="SNG96" s="1"/>
      <c r="SNH96" s="1"/>
      <c r="SNI96" s="1"/>
      <c r="SNJ96" s="1"/>
      <c r="SNK96" s="1"/>
      <c r="SNL96" s="1"/>
      <c r="SNM96" s="1"/>
      <c r="SNN96" s="1"/>
      <c r="SNO96" s="1"/>
      <c r="SNP96" s="1"/>
      <c r="SNQ96" s="1"/>
      <c r="SNR96" s="1"/>
      <c r="SNU96" s="202"/>
      <c r="SNV96" s="199"/>
      <c r="SNW96" s="200"/>
      <c r="SNX96" s="200"/>
      <c r="SNY96" s="200"/>
      <c r="SNZ96" s="200"/>
      <c r="SOA96" s="200"/>
      <c r="SOB96" s="200"/>
      <c r="SOC96" s="200"/>
      <c r="SOD96" s="200"/>
      <c r="SOE96" s="200"/>
      <c r="SOF96" s="200"/>
      <c r="SOG96" s="200"/>
      <c r="SOH96" s="200"/>
      <c r="SOI96" s="200"/>
      <c r="SOJ96" s="200"/>
      <c r="SOK96" s="200"/>
      <c r="SOL96" s="200"/>
      <c r="SOM96" s="200"/>
      <c r="SON96" s="201"/>
      <c r="SOO96" s="1"/>
      <c r="SOP96" s="1"/>
      <c r="SOQ96" s="1"/>
      <c r="SOR96" s="1"/>
      <c r="SOS96" s="1"/>
      <c r="SOT96" s="1"/>
      <c r="SOU96" s="1"/>
      <c r="SOV96" s="1"/>
      <c r="SOW96" s="1"/>
      <c r="SOX96" s="1"/>
      <c r="SOY96" s="1"/>
      <c r="SOZ96" s="1"/>
      <c r="SPC96" s="202"/>
      <c r="SPD96" s="199"/>
      <c r="SPE96" s="200"/>
      <c r="SPF96" s="200"/>
      <c r="SPG96" s="200"/>
      <c r="SPH96" s="200"/>
      <c r="SPI96" s="200"/>
      <c r="SPJ96" s="200"/>
      <c r="SPK96" s="200"/>
      <c r="SPL96" s="200"/>
      <c r="SPM96" s="200"/>
      <c r="SPN96" s="200"/>
      <c r="SPO96" s="200"/>
      <c r="SPP96" s="200"/>
      <c r="SPQ96" s="200"/>
      <c r="SPR96" s="200"/>
      <c r="SPS96" s="200"/>
      <c r="SPT96" s="200"/>
      <c r="SPU96" s="200"/>
      <c r="SPV96" s="201"/>
      <c r="SPW96" s="1"/>
      <c r="SPX96" s="1"/>
      <c r="SPY96" s="1"/>
      <c r="SPZ96" s="1"/>
      <c r="SQA96" s="1"/>
      <c r="SQB96" s="1"/>
      <c r="SQC96" s="1"/>
      <c r="SQD96" s="1"/>
      <c r="SQE96" s="1"/>
      <c r="SQF96" s="1"/>
      <c r="SQG96" s="1"/>
      <c r="SQH96" s="1"/>
      <c r="SQK96" s="202"/>
      <c r="SQL96" s="199"/>
      <c r="SQM96" s="200"/>
      <c r="SQN96" s="200"/>
      <c r="SQO96" s="200"/>
      <c r="SQP96" s="200"/>
      <c r="SQQ96" s="200"/>
      <c r="SQR96" s="200"/>
      <c r="SQS96" s="200"/>
      <c r="SQT96" s="200"/>
      <c r="SQU96" s="200"/>
      <c r="SQV96" s="200"/>
      <c r="SQW96" s="200"/>
      <c r="SQX96" s="200"/>
      <c r="SQY96" s="200"/>
      <c r="SQZ96" s="200"/>
      <c r="SRA96" s="200"/>
      <c r="SRB96" s="200"/>
      <c r="SRC96" s="200"/>
      <c r="SRD96" s="201"/>
      <c r="SRE96" s="1"/>
      <c r="SRF96" s="1"/>
      <c r="SRG96" s="1"/>
      <c r="SRH96" s="1"/>
      <c r="SRI96" s="1"/>
      <c r="SRJ96" s="1"/>
      <c r="SRK96" s="1"/>
      <c r="SRL96" s="1"/>
      <c r="SRM96" s="1"/>
      <c r="SRN96" s="1"/>
      <c r="SRO96" s="1"/>
      <c r="SRP96" s="1"/>
      <c r="SRS96" s="202"/>
      <c r="SRT96" s="199"/>
      <c r="SRU96" s="200"/>
      <c r="SRV96" s="200"/>
      <c r="SRW96" s="200"/>
      <c r="SRX96" s="200"/>
      <c r="SRY96" s="200"/>
      <c r="SRZ96" s="200"/>
      <c r="SSA96" s="200"/>
      <c r="SSB96" s="200"/>
      <c r="SSC96" s="200"/>
      <c r="SSD96" s="200"/>
      <c r="SSE96" s="200"/>
      <c r="SSF96" s="200"/>
      <c r="SSG96" s="200"/>
      <c r="SSH96" s="200"/>
      <c r="SSI96" s="200"/>
      <c r="SSJ96" s="200"/>
      <c r="SSK96" s="200"/>
      <c r="SSL96" s="201"/>
      <c r="SSM96" s="1"/>
      <c r="SSN96" s="1"/>
      <c r="SSO96" s="1"/>
      <c r="SSP96" s="1"/>
      <c r="SSQ96" s="1"/>
      <c r="SSR96" s="1"/>
      <c r="SSS96" s="1"/>
      <c r="SST96" s="1"/>
      <c r="SSU96" s="1"/>
      <c r="SSV96" s="1"/>
      <c r="SSW96" s="1"/>
      <c r="SSX96" s="1"/>
      <c r="STA96" s="202"/>
      <c r="STB96" s="199"/>
      <c r="STC96" s="200"/>
      <c r="STD96" s="200"/>
      <c r="STE96" s="200"/>
      <c r="STF96" s="200"/>
      <c r="STG96" s="200"/>
      <c r="STH96" s="200"/>
      <c r="STI96" s="200"/>
      <c r="STJ96" s="200"/>
      <c r="STK96" s="200"/>
      <c r="STL96" s="200"/>
      <c r="STM96" s="200"/>
      <c r="STN96" s="200"/>
      <c r="STO96" s="200"/>
      <c r="STP96" s="200"/>
      <c r="STQ96" s="200"/>
      <c r="STR96" s="200"/>
      <c r="STS96" s="200"/>
      <c r="STT96" s="201"/>
      <c r="STU96" s="1"/>
      <c r="STV96" s="1"/>
      <c r="STW96" s="1"/>
      <c r="STX96" s="1"/>
      <c r="STY96" s="1"/>
      <c r="STZ96" s="1"/>
      <c r="SUA96" s="1"/>
      <c r="SUB96" s="1"/>
      <c r="SUC96" s="1"/>
      <c r="SUD96" s="1"/>
      <c r="SUE96" s="1"/>
      <c r="SUF96" s="1"/>
      <c r="SUI96" s="202"/>
      <c r="SUJ96" s="199"/>
      <c r="SUK96" s="200"/>
      <c r="SUL96" s="200"/>
      <c r="SUM96" s="200"/>
      <c r="SUN96" s="200"/>
      <c r="SUO96" s="200"/>
      <c r="SUP96" s="200"/>
      <c r="SUQ96" s="200"/>
      <c r="SUR96" s="200"/>
      <c r="SUS96" s="200"/>
      <c r="SUT96" s="200"/>
      <c r="SUU96" s="200"/>
      <c r="SUV96" s="200"/>
      <c r="SUW96" s="200"/>
      <c r="SUX96" s="200"/>
      <c r="SUY96" s="200"/>
      <c r="SUZ96" s="200"/>
      <c r="SVA96" s="200"/>
      <c r="SVB96" s="201"/>
      <c r="SVC96" s="1"/>
      <c r="SVD96" s="1"/>
      <c r="SVE96" s="1"/>
      <c r="SVF96" s="1"/>
      <c r="SVG96" s="1"/>
      <c r="SVH96" s="1"/>
      <c r="SVI96" s="1"/>
      <c r="SVJ96" s="1"/>
      <c r="SVK96" s="1"/>
      <c r="SVL96" s="1"/>
      <c r="SVM96" s="1"/>
      <c r="SVN96" s="1"/>
      <c r="SVQ96" s="202"/>
      <c r="SVR96" s="199"/>
      <c r="SVS96" s="200"/>
      <c r="SVT96" s="200"/>
      <c r="SVU96" s="200"/>
      <c r="SVV96" s="200"/>
      <c r="SVW96" s="200"/>
      <c r="SVX96" s="200"/>
      <c r="SVY96" s="200"/>
      <c r="SVZ96" s="200"/>
      <c r="SWA96" s="200"/>
      <c r="SWB96" s="200"/>
      <c r="SWC96" s="200"/>
      <c r="SWD96" s="200"/>
      <c r="SWE96" s="200"/>
      <c r="SWF96" s="200"/>
      <c r="SWG96" s="200"/>
      <c r="SWH96" s="200"/>
      <c r="SWI96" s="200"/>
      <c r="SWJ96" s="201"/>
      <c r="SWK96" s="1"/>
      <c r="SWL96" s="1"/>
      <c r="SWM96" s="1"/>
      <c r="SWN96" s="1"/>
      <c r="SWO96" s="1"/>
      <c r="SWP96" s="1"/>
      <c r="SWQ96" s="1"/>
      <c r="SWR96" s="1"/>
      <c r="SWS96" s="1"/>
      <c r="SWT96" s="1"/>
      <c r="SWU96" s="1"/>
      <c r="SWV96" s="1"/>
      <c r="SWY96" s="202"/>
      <c r="SWZ96" s="199"/>
      <c r="SXA96" s="200"/>
      <c r="SXB96" s="200"/>
      <c r="SXC96" s="200"/>
      <c r="SXD96" s="200"/>
      <c r="SXE96" s="200"/>
      <c r="SXF96" s="200"/>
      <c r="SXG96" s="200"/>
      <c r="SXH96" s="200"/>
      <c r="SXI96" s="200"/>
      <c r="SXJ96" s="200"/>
      <c r="SXK96" s="200"/>
      <c r="SXL96" s="200"/>
      <c r="SXM96" s="200"/>
      <c r="SXN96" s="200"/>
      <c r="SXO96" s="200"/>
      <c r="SXP96" s="200"/>
      <c r="SXQ96" s="200"/>
      <c r="SXR96" s="201"/>
      <c r="SXS96" s="1"/>
      <c r="SXT96" s="1"/>
      <c r="SXU96" s="1"/>
      <c r="SXV96" s="1"/>
      <c r="SXW96" s="1"/>
      <c r="SXX96" s="1"/>
      <c r="SXY96" s="1"/>
      <c r="SXZ96" s="1"/>
      <c r="SYA96" s="1"/>
      <c r="SYB96" s="1"/>
      <c r="SYC96" s="1"/>
      <c r="SYD96" s="1"/>
      <c r="SYG96" s="202"/>
      <c r="SYH96" s="199"/>
      <c r="SYI96" s="200"/>
      <c r="SYJ96" s="200"/>
      <c r="SYK96" s="200"/>
      <c r="SYL96" s="200"/>
      <c r="SYM96" s="200"/>
      <c r="SYN96" s="200"/>
      <c r="SYO96" s="200"/>
      <c r="SYP96" s="200"/>
      <c r="SYQ96" s="200"/>
      <c r="SYR96" s="200"/>
      <c r="SYS96" s="200"/>
      <c r="SYT96" s="200"/>
      <c r="SYU96" s="200"/>
      <c r="SYV96" s="200"/>
      <c r="SYW96" s="200"/>
      <c r="SYX96" s="200"/>
      <c r="SYY96" s="200"/>
      <c r="SYZ96" s="201"/>
      <c r="SZA96" s="1"/>
      <c r="SZB96" s="1"/>
      <c r="SZC96" s="1"/>
      <c r="SZD96" s="1"/>
      <c r="SZE96" s="1"/>
      <c r="SZF96" s="1"/>
      <c r="SZG96" s="1"/>
      <c r="SZH96" s="1"/>
      <c r="SZI96" s="1"/>
      <c r="SZJ96" s="1"/>
      <c r="SZK96" s="1"/>
      <c r="SZL96" s="1"/>
      <c r="SZO96" s="202"/>
      <c r="SZP96" s="199"/>
      <c r="SZQ96" s="200"/>
      <c r="SZR96" s="200"/>
      <c r="SZS96" s="200"/>
      <c r="SZT96" s="200"/>
      <c r="SZU96" s="200"/>
      <c r="SZV96" s="200"/>
      <c r="SZW96" s="200"/>
      <c r="SZX96" s="200"/>
      <c r="SZY96" s="200"/>
      <c r="SZZ96" s="200"/>
      <c r="TAA96" s="200"/>
      <c r="TAB96" s="200"/>
      <c r="TAC96" s="200"/>
      <c r="TAD96" s="200"/>
      <c r="TAE96" s="200"/>
      <c r="TAF96" s="200"/>
      <c r="TAG96" s="200"/>
      <c r="TAH96" s="201"/>
      <c r="TAI96" s="1"/>
      <c r="TAJ96" s="1"/>
      <c r="TAK96" s="1"/>
      <c r="TAL96" s="1"/>
      <c r="TAM96" s="1"/>
      <c r="TAN96" s="1"/>
      <c r="TAO96" s="1"/>
      <c r="TAP96" s="1"/>
      <c r="TAQ96" s="1"/>
      <c r="TAR96" s="1"/>
      <c r="TAS96" s="1"/>
      <c r="TAT96" s="1"/>
      <c r="TAW96" s="202"/>
      <c r="TAX96" s="199"/>
      <c r="TAY96" s="200"/>
      <c r="TAZ96" s="200"/>
      <c r="TBA96" s="200"/>
      <c r="TBB96" s="200"/>
      <c r="TBC96" s="200"/>
      <c r="TBD96" s="200"/>
      <c r="TBE96" s="200"/>
      <c r="TBF96" s="200"/>
      <c r="TBG96" s="200"/>
      <c r="TBH96" s="200"/>
      <c r="TBI96" s="200"/>
      <c r="TBJ96" s="200"/>
      <c r="TBK96" s="200"/>
      <c r="TBL96" s="200"/>
      <c r="TBM96" s="200"/>
      <c r="TBN96" s="200"/>
      <c r="TBO96" s="200"/>
      <c r="TBP96" s="201"/>
      <c r="TBQ96" s="1"/>
      <c r="TBR96" s="1"/>
      <c r="TBS96" s="1"/>
      <c r="TBT96" s="1"/>
      <c r="TBU96" s="1"/>
      <c r="TBV96" s="1"/>
      <c r="TBW96" s="1"/>
      <c r="TBX96" s="1"/>
      <c r="TBY96" s="1"/>
      <c r="TBZ96" s="1"/>
      <c r="TCA96" s="1"/>
      <c r="TCB96" s="1"/>
      <c r="TCE96" s="202"/>
      <c r="TCF96" s="199"/>
      <c r="TCG96" s="200"/>
      <c r="TCH96" s="200"/>
      <c r="TCI96" s="200"/>
      <c r="TCJ96" s="200"/>
      <c r="TCK96" s="200"/>
      <c r="TCL96" s="200"/>
      <c r="TCM96" s="200"/>
      <c r="TCN96" s="200"/>
      <c r="TCO96" s="200"/>
      <c r="TCP96" s="200"/>
      <c r="TCQ96" s="200"/>
      <c r="TCR96" s="200"/>
      <c r="TCS96" s="200"/>
      <c r="TCT96" s="200"/>
      <c r="TCU96" s="200"/>
      <c r="TCV96" s="200"/>
      <c r="TCW96" s="200"/>
      <c r="TCX96" s="201"/>
      <c r="TCY96" s="1"/>
      <c r="TCZ96" s="1"/>
      <c r="TDA96" s="1"/>
      <c r="TDB96" s="1"/>
      <c r="TDC96" s="1"/>
      <c r="TDD96" s="1"/>
      <c r="TDE96" s="1"/>
      <c r="TDF96" s="1"/>
      <c r="TDG96" s="1"/>
      <c r="TDH96" s="1"/>
      <c r="TDI96" s="1"/>
      <c r="TDJ96" s="1"/>
      <c r="TDM96" s="202"/>
      <c r="TDN96" s="199"/>
      <c r="TDO96" s="200"/>
      <c r="TDP96" s="200"/>
      <c r="TDQ96" s="200"/>
      <c r="TDR96" s="200"/>
      <c r="TDS96" s="200"/>
      <c r="TDT96" s="200"/>
      <c r="TDU96" s="200"/>
      <c r="TDV96" s="200"/>
      <c r="TDW96" s="200"/>
      <c r="TDX96" s="200"/>
      <c r="TDY96" s="200"/>
      <c r="TDZ96" s="200"/>
      <c r="TEA96" s="200"/>
      <c r="TEB96" s="200"/>
      <c r="TEC96" s="200"/>
      <c r="TED96" s="200"/>
      <c r="TEE96" s="200"/>
      <c r="TEF96" s="201"/>
      <c r="TEG96" s="1"/>
      <c r="TEH96" s="1"/>
      <c r="TEI96" s="1"/>
      <c r="TEJ96" s="1"/>
      <c r="TEK96" s="1"/>
      <c r="TEL96" s="1"/>
      <c r="TEM96" s="1"/>
      <c r="TEN96" s="1"/>
      <c r="TEO96" s="1"/>
      <c r="TEP96" s="1"/>
      <c r="TEQ96" s="1"/>
      <c r="TER96" s="1"/>
      <c r="TEU96" s="202"/>
      <c r="TEV96" s="199"/>
      <c r="TEW96" s="200"/>
      <c r="TEX96" s="200"/>
      <c r="TEY96" s="200"/>
      <c r="TEZ96" s="200"/>
      <c r="TFA96" s="200"/>
      <c r="TFB96" s="200"/>
      <c r="TFC96" s="200"/>
      <c r="TFD96" s="200"/>
      <c r="TFE96" s="200"/>
      <c r="TFF96" s="200"/>
      <c r="TFG96" s="200"/>
      <c r="TFH96" s="200"/>
      <c r="TFI96" s="200"/>
      <c r="TFJ96" s="200"/>
      <c r="TFK96" s="200"/>
      <c r="TFL96" s="200"/>
      <c r="TFM96" s="200"/>
      <c r="TFN96" s="201"/>
      <c r="TFO96" s="1"/>
      <c r="TFP96" s="1"/>
      <c r="TFQ96" s="1"/>
      <c r="TFR96" s="1"/>
      <c r="TFS96" s="1"/>
      <c r="TFT96" s="1"/>
      <c r="TFU96" s="1"/>
      <c r="TFV96" s="1"/>
      <c r="TFW96" s="1"/>
      <c r="TFX96" s="1"/>
      <c r="TFY96" s="1"/>
      <c r="TFZ96" s="1"/>
      <c r="TGC96" s="202"/>
      <c r="TGD96" s="199"/>
      <c r="TGE96" s="200"/>
      <c r="TGF96" s="200"/>
      <c r="TGG96" s="200"/>
      <c r="TGH96" s="200"/>
      <c r="TGI96" s="200"/>
      <c r="TGJ96" s="200"/>
      <c r="TGK96" s="200"/>
      <c r="TGL96" s="200"/>
      <c r="TGM96" s="200"/>
      <c r="TGN96" s="200"/>
      <c r="TGO96" s="200"/>
      <c r="TGP96" s="200"/>
      <c r="TGQ96" s="200"/>
      <c r="TGR96" s="200"/>
      <c r="TGS96" s="200"/>
      <c r="TGT96" s="200"/>
      <c r="TGU96" s="200"/>
      <c r="TGV96" s="201"/>
      <c r="TGW96" s="1"/>
      <c r="TGX96" s="1"/>
      <c r="TGY96" s="1"/>
      <c r="TGZ96" s="1"/>
      <c r="THA96" s="1"/>
      <c r="THB96" s="1"/>
      <c r="THC96" s="1"/>
      <c r="THD96" s="1"/>
      <c r="THE96" s="1"/>
      <c r="THF96" s="1"/>
      <c r="THG96" s="1"/>
      <c r="THH96" s="1"/>
      <c r="THK96" s="202"/>
      <c r="THL96" s="199"/>
      <c r="THM96" s="200"/>
      <c r="THN96" s="200"/>
      <c r="THO96" s="200"/>
      <c r="THP96" s="200"/>
      <c r="THQ96" s="200"/>
      <c r="THR96" s="200"/>
      <c r="THS96" s="200"/>
      <c r="THT96" s="200"/>
      <c r="THU96" s="200"/>
      <c r="THV96" s="200"/>
      <c r="THW96" s="200"/>
      <c r="THX96" s="200"/>
      <c r="THY96" s="200"/>
      <c r="THZ96" s="200"/>
      <c r="TIA96" s="200"/>
      <c r="TIB96" s="200"/>
      <c r="TIC96" s="200"/>
      <c r="TID96" s="201"/>
      <c r="TIE96" s="1"/>
      <c r="TIF96" s="1"/>
      <c r="TIG96" s="1"/>
      <c r="TIH96" s="1"/>
      <c r="TII96" s="1"/>
      <c r="TIJ96" s="1"/>
      <c r="TIK96" s="1"/>
      <c r="TIL96" s="1"/>
      <c r="TIM96" s="1"/>
      <c r="TIN96" s="1"/>
      <c r="TIO96" s="1"/>
      <c r="TIP96" s="1"/>
      <c r="TIS96" s="202"/>
      <c r="TIT96" s="199"/>
      <c r="TIU96" s="200"/>
      <c r="TIV96" s="200"/>
      <c r="TIW96" s="200"/>
      <c r="TIX96" s="200"/>
      <c r="TIY96" s="200"/>
      <c r="TIZ96" s="200"/>
      <c r="TJA96" s="200"/>
      <c r="TJB96" s="200"/>
      <c r="TJC96" s="200"/>
      <c r="TJD96" s="200"/>
      <c r="TJE96" s="200"/>
      <c r="TJF96" s="200"/>
      <c r="TJG96" s="200"/>
      <c r="TJH96" s="200"/>
      <c r="TJI96" s="200"/>
      <c r="TJJ96" s="200"/>
      <c r="TJK96" s="200"/>
      <c r="TJL96" s="201"/>
      <c r="TJM96" s="1"/>
      <c r="TJN96" s="1"/>
      <c r="TJO96" s="1"/>
      <c r="TJP96" s="1"/>
      <c r="TJQ96" s="1"/>
      <c r="TJR96" s="1"/>
      <c r="TJS96" s="1"/>
      <c r="TJT96" s="1"/>
      <c r="TJU96" s="1"/>
      <c r="TJV96" s="1"/>
      <c r="TJW96" s="1"/>
      <c r="TJX96" s="1"/>
      <c r="TKA96" s="202"/>
      <c r="TKB96" s="199"/>
      <c r="TKC96" s="200"/>
      <c r="TKD96" s="200"/>
      <c r="TKE96" s="200"/>
      <c r="TKF96" s="200"/>
      <c r="TKG96" s="200"/>
      <c r="TKH96" s="200"/>
      <c r="TKI96" s="200"/>
      <c r="TKJ96" s="200"/>
      <c r="TKK96" s="200"/>
      <c r="TKL96" s="200"/>
      <c r="TKM96" s="200"/>
      <c r="TKN96" s="200"/>
      <c r="TKO96" s="200"/>
      <c r="TKP96" s="200"/>
      <c r="TKQ96" s="200"/>
      <c r="TKR96" s="200"/>
      <c r="TKS96" s="200"/>
      <c r="TKT96" s="201"/>
      <c r="TKU96" s="1"/>
      <c r="TKV96" s="1"/>
      <c r="TKW96" s="1"/>
      <c r="TKX96" s="1"/>
      <c r="TKY96" s="1"/>
      <c r="TKZ96" s="1"/>
      <c r="TLA96" s="1"/>
      <c r="TLB96" s="1"/>
      <c r="TLC96" s="1"/>
      <c r="TLD96" s="1"/>
      <c r="TLE96" s="1"/>
      <c r="TLF96" s="1"/>
      <c r="TLI96" s="202"/>
      <c r="TLJ96" s="199"/>
      <c r="TLK96" s="200"/>
      <c r="TLL96" s="200"/>
      <c r="TLM96" s="200"/>
      <c r="TLN96" s="200"/>
      <c r="TLO96" s="200"/>
      <c r="TLP96" s="200"/>
      <c r="TLQ96" s="200"/>
      <c r="TLR96" s="200"/>
      <c r="TLS96" s="200"/>
      <c r="TLT96" s="200"/>
      <c r="TLU96" s="200"/>
      <c r="TLV96" s="200"/>
      <c r="TLW96" s="200"/>
      <c r="TLX96" s="200"/>
      <c r="TLY96" s="200"/>
      <c r="TLZ96" s="200"/>
      <c r="TMA96" s="200"/>
      <c r="TMB96" s="201"/>
      <c r="TMC96" s="1"/>
      <c r="TMD96" s="1"/>
      <c r="TME96" s="1"/>
      <c r="TMF96" s="1"/>
      <c r="TMG96" s="1"/>
      <c r="TMH96" s="1"/>
      <c r="TMI96" s="1"/>
      <c r="TMJ96" s="1"/>
      <c r="TMK96" s="1"/>
      <c r="TML96" s="1"/>
      <c r="TMM96" s="1"/>
      <c r="TMN96" s="1"/>
      <c r="TMQ96" s="202"/>
      <c r="TMR96" s="199"/>
      <c r="TMS96" s="200"/>
      <c r="TMT96" s="200"/>
      <c r="TMU96" s="200"/>
      <c r="TMV96" s="200"/>
      <c r="TMW96" s="200"/>
      <c r="TMX96" s="200"/>
      <c r="TMY96" s="200"/>
      <c r="TMZ96" s="200"/>
      <c r="TNA96" s="200"/>
      <c r="TNB96" s="200"/>
      <c r="TNC96" s="200"/>
      <c r="TND96" s="200"/>
      <c r="TNE96" s="200"/>
      <c r="TNF96" s="200"/>
      <c r="TNG96" s="200"/>
      <c r="TNH96" s="200"/>
      <c r="TNI96" s="200"/>
      <c r="TNJ96" s="201"/>
      <c r="TNK96" s="1"/>
      <c r="TNL96" s="1"/>
      <c r="TNM96" s="1"/>
      <c r="TNN96" s="1"/>
      <c r="TNO96" s="1"/>
      <c r="TNP96" s="1"/>
      <c r="TNQ96" s="1"/>
      <c r="TNR96" s="1"/>
      <c r="TNS96" s="1"/>
      <c r="TNT96" s="1"/>
      <c r="TNU96" s="1"/>
      <c r="TNV96" s="1"/>
      <c r="TNY96" s="202"/>
      <c r="TNZ96" s="199"/>
      <c r="TOA96" s="200"/>
      <c r="TOB96" s="200"/>
      <c r="TOC96" s="200"/>
      <c r="TOD96" s="200"/>
      <c r="TOE96" s="200"/>
      <c r="TOF96" s="200"/>
      <c r="TOG96" s="200"/>
      <c r="TOH96" s="200"/>
      <c r="TOI96" s="200"/>
      <c r="TOJ96" s="200"/>
      <c r="TOK96" s="200"/>
      <c r="TOL96" s="200"/>
      <c r="TOM96" s="200"/>
      <c r="TON96" s="200"/>
      <c r="TOO96" s="200"/>
      <c r="TOP96" s="200"/>
      <c r="TOQ96" s="200"/>
      <c r="TOR96" s="201"/>
      <c r="TOS96" s="1"/>
      <c r="TOT96" s="1"/>
      <c r="TOU96" s="1"/>
      <c r="TOV96" s="1"/>
      <c r="TOW96" s="1"/>
      <c r="TOX96" s="1"/>
      <c r="TOY96" s="1"/>
      <c r="TOZ96" s="1"/>
      <c r="TPA96" s="1"/>
      <c r="TPB96" s="1"/>
      <c r="TPC96" s="1"/>
      <c r="TPD96" s="1"/>
      <c r="TPG96" s="202"/>
      <c r="TPH96" s="199"/>
      <c r="TPI96" s="200"/>
      <c r="TPJ96" s="200"/>
      <c r="TPK96" s="200"/>
      <c r="TPL96" s="200"/>
      <c r="TPM96" s="200"/>
      <c r="TPN96" s="200"/>
      <c r="TPO96" s="200"/>
      <c r="TPP96" s="200"/>
      <c r="TPQ96" s="200"/>
      <c r="TPR96" s="200"/>
      <c r="TPS96" s="200"/>
      <c r="TPT96" s="200"/>
      <c r="TPU96" s="200"/>
      <c r="TPV96" s="200"/>
      <c r="TPW96" s="200"/>
      <c r="TPX96" s="200"/>
      <c r="TPY96" s="200"/>
      <c r="TPZ96" s="201"/>
      <c r="TQA96" s="1"/>
      <c r="TQB96" s="1"/>
      <c r="TQC96" s="1"/>
      <c r="TQD96" s="1"/>
      <c r="TQE96" s="1"/>
      <c r="TQF96" s="1"/>
      <c r="TQG96" s="1"/>
      <c r="TQH96" s="1"/>
      <c r="TQI96" s="1"/>
      <c r="TQJ96" s="1"/>
      <c r="TQK96" s="1"/>
      <c r="TQL96" s="1"/>
      <c r="TQO96" s="202"/>
      <c r="TQP96" s="199"/>
      <c r="TQQ96" s="200"/>
      <c r="TQR96" s="200"/>
      <c r="TQS96" s="200"/>
      <c r="TQT96" s="200"/>
      <c r="TQU96" s="200"/>
      <c r="TQV96" s="200"/>
      <c r="TQW96" s="200"/>
      <c r="TQX96" s="200"/>
      <c r="TQY96" s="200"/>
      <c r="TQZ96" s="200"/>
      <c r="TRA96" s="200"/>
      <c r="TRB96" s="200"/>
      <c r="TRC96" s="200"/>
      <c r="TRD96" s="200"/>
      <c r="TRE96" s="200"/>
      <c r="TRF96" s="200"/>
      <c r="TRG96" s="200"/>
      <c r="TRH96" s="201"/>
      <c r="TRI96" s="1"/>
      <c r="TRJ96" s="1"/>
      <c r="TRK96" s="1"/>
      <c r="TRL96" s="1"/>
      <c r="TRM96" s="1"/>
      <c r="TRN96" s="1"/>
      <c r="TRO96" s="1"/>
      <c r="TRP96" s="1"/>
      <c r="TRQ96" s="1"/>
      <c r="TRR96" s="1"/>
      <c r="TRS96" s="1"/>
      <c r="TRT96" s="1"/>
      <c r="TRW96" s="202"/>
      <c r="TRX96" s="199"/>
      <c r="TRY96" s="200"/>
      <c r="TRZ96" s="200"/>
      <c r="TSA96" s="200"/>
      <c r="TSB96" s="200"/>
      <c r="TSC96" s="200"/>
      <c r="TSD96" s="200"/>
      <c r="TSE96" s="200"/>
      <c r="TSF96" s="200"/>
      <c r="TSG96" s="200"/>
      <c r="TSH96" s="200"/>
      <c r="TSI96" s="200"/>
      <c r="TSJ96" s="200"/>
      <c r="TSK96" s="200"/>
      <c r="TSL96" s="200"/>
      <c r="TSM96" s="200"/>
      <c r="TSN96" s="200"/>
      <c r="TSO96" s="200"/>
      <c r="TSP96" s="201"/>
      <c r="TSQ96" s="1"/>
      <c r="TSR96" s="1"/>
      <c r="TSS96" s="1"/>
      <c r="TST96" s="1"/>
      <c r="TSU96" s="1"/>
      <c r="TSV96" s="1"/>
      <c r="TSW96" s="1"/>
      <c r="TSX96" s="1"/>
      <c r="TSY96" s="1"/>
      <c r="TSZ96" s="1"/>
      <c r="TTA96" s="1"/>
      <c r="TTB96" s="1"/>
      <c r="TTE96" s="202"/>
      <c r="TTF96" s="199"/>
      <c r="TTG96" s="200"/>
      <c r="TTH96" s="200"/>
      <c r="TTI96" s="200"/>
      <c r="TTJ96" s="200"/>
      <c r="TTK96" s="200"/>
      <c r="TTL96" s="200"/>
      <c r="TTM96" s="200"/>
      <c r="TTN96" s="200"/>
      <c r="TTO96" s="200"/>
      <c r="TTP96" s="200"/>
      <c r="TTQ96" s="200"/>
      <c r="TTR96" s="200"/>
      <c r="TTS96" s="200"/>
      <c r="TTT96" s="200"/>
      <c r="TTU96" s="200"/>
      <c r="TTV96" s="200"/>
      <c r="TTW96" s="200"/>
      <c r="TTX96" s="201"/>
      <c r="TTY96" s="1"/>
      <c r="TTZ96" s="1"/>
      <c r="TUA96" s="1"/>
      <c r="TUB96" s="1"/>
      <c r="TUC96" s="1"/>
      <c r="TUD96" s="1"/>
      <c r="TUE96" s="1"/>
      <c r="TUF96" s="1"/>
      <c r="TUG96" s="1"/>
      <c r="TUH96" s="1"/>
      <c r="TUI96" s="1"/>
      <c r="TUJ96" s="1"/>
      <c r="TUM96" s="202"/>
      <c r="TUN96" s="199"/>
      <c r="TUO96" s="200"/>
      <c r="TUP96" s="200"/>
      <c r="TUQ96" s="200"/>
      <c r="TUR96" s="200"/>
      <c r="TUS96" s="200"/>
      <c r="TUT96" s="200"/>
      <c r="TUU96" s="200"/>
      <c r="TUV96" s="200"/>
      <c r="TUW96" s="200"/>
      <c r="TUX96" s="200"/>
      <c r="TUY96" s="200"/>
      <c r="TUZ96" s="200"/>
      <c r="TVA96" s="200"/>
      <c r="TVB96" s="200"/>
      <c r="TVC96" s="200"/>
      <c r="TVD96" s="200"/>
      <c r="TVE96" s="200"/>
      <c r="TVF96" s="201"/>
      <c r="TVG96" s="1"/>
      <c r="TVH96" s="1"/>
      <c r="TVI96" s="1"/>
      <c r="TVJ96" s="1"/>
      <c r="TVK96" s="1"/>
      <c r="TVL96" s="1"/>
      <c r="TVM96" s="1"/>
      <c r="TVN96" s="1"/>
      <c r="TVO96" s="1"/>
      <c r="TVP96" s="1"/>
      <c r="TVQ96" s="1"/>
      <c r="TVR96" s="1"/>
      <c r="TVU96" s="202"/>
      <c r="TVV96" s="199"/>
      <c r="TVW96" s="200"/>
      <c r="TVX96" s="200"/>
      <c r="TVY96" s="200"/>
      <c r="TVZ96" s="200"/>
      <c r="TWA96" s="200"/>
      <c r="TWB96" s="200"/>
      <c r="TWC96" s="200"/>
      <c r="TWD96" s="200"/>
      <c r="TWE96" s="200"/>
      <c r="TWF96" s="200"/>
      <c r="TWG96" s="200"/>
      <c r="TWH96" s="200"/>
      <c r="TWI96" s="200"/>
      <c r="TWJ96" s="200"/>
      <c r="TWK96" s="200"/>
      <c r="TWL96" s="200"/>
      <c r="TWM96" s="200"/>
      <c r="TWN96" s="201"/>
      <c r="TWO96" s="1"/>
      <c r="TWP96" s="1"/>
      <c r="TWQ96" s="1"/>
      <c r="TWR96" s="1"/>
      <c r="TWS96" s="1"/>
      <c r="TWT96" s="1"/>
      <c r="TWU96" s="1"/>
      <c r="TWV96" s="1"/>
      <c r="TWW96" s="1"/>
      <c r="TWX96" s="1"/>
      <c r="TWY96" s="1"/>
      <c r="TWZ96" s="1"/>
      <c r="TXC96" s="202"/>
      <c r="TXD96" s="199"/>
      <c r="TXE96" s="200"/>
      <c r="TXF96" s="200"/>
      <c r="TXG96" s="200"/>
      <c r="TXH96" s="200"/>
      <c r="TXI96" s="200"/>
      <c r="TXJ96" s="200"/>
      <c r="TXK96" s="200"/>
      <c r="TXL96" s="200"/>
      <c r="TXM96" s="200"/>
      <c r="TXN96" s="200"/>
      <c r="TXO96" s="200"/>
      <c r="TXP96" s="200"/>
      <c r="TXQ96" s="200"/>
      <c r="TXR96" s="200"/>
      <c r="TXS96" s="200"/>
      <c r="TXT96" s="200"/>
      <c r="TXU96" s="200"/>
      <c r="TXV96" s="201"/>
      <c r="TXW96" s="1"/>
      <c r="TXX96" s="1"/>
      <c r="TXY96" s="1"/>
      <c r="TXZ96" s="1"/>
      <c r="TYA96" s="1"/>
      <c r="TYB96" s="1"/>
      <c r="TYC96" s="1"/>
      <c r="TYD96" s="1"/>
      <c r="TYE96" s="1"/>
      <c r="TYF96" s="1"/>
      <c r="TYG96" s="1"/>
      <c r="TYH96" s="1"/>
      <c r="TYK96" s="202"/>
      <c r="TYL96" s="199"/>
      <c r="TYM96" s="200"/>
      <c r="TYN96" s="200"/>
      <c r="TYO96" s="200"/>
      <c r="TYP96" s="200"/>
      <c r="TYQ96" s="200"/>
      <c r="TYR96" s="200"/>
      <c r="TYS96" s="200"/>
      <c r="TYT96" s="200"/>
      <c r="TYU96" s="200"/>
      <c r="TYV96" s="200"/>
      <c r="TYW96" s="200"/>
      <c r="TYX96" s="200"/>
      <c r="TYY96" s="200"/>
      <c r="TYZ96" s="200"/>
      <c r="TZA96" s="200"/>
      <c r="TZB96" s="200"/>
      <c r="TZC96" s="200"/>
      <c r="TZD96" s="201"/>
      <c r="TZE96" s="1"/>
      <c r="TZF96" s="1"/>
      <c r="TZG96" s="1"/>
      <c r="TZH96" s="1"/>
      <c r="TZI96" s="1"/>
      <c r="TZJ96" s="1"/>
      <c r="TZK96" s="1"/>
      <c r="TZL96" s="1"/>
      <c r="TZM96" s="1"/>
      <c r="TZN96" s="1"/>
      <c r="TZO96" s="1"/>
      <c r="TZP96" s="1"/>
      <c r="TZS96" s="202"/>
      <c r="TZT96" s="199"/>
      <c r="TZU96" s="200"/>
      <c r="TZV96" s="200"/>
      <c r="TZW96" s="200"/>
      <c r="TZX96" s="200"/>
      <c r="TZY96" s="200"/>
      <c r="TZZ96" s="200"/>
      <c r="UAA96" s="200"/>
      <c r="UAB96" s="200"/>
      <c r="UAC96" s="200"/>
      <c r="UAD96" s="200"/>
      <c r="UAE96" s="200"/>
      <c r="UAF96" s="200"/>
      <c r="UAG96" s="200"/>
      <c r="UAH96" s="200"/>
      <c r="UAI96" s="200"/>
      <c r="UAJ96" s="200"/>
      <c r="UAK96" s="200"/>
      <c r="UAL96" s="201"/>
      <c r="UAM96" s="1"/>
      <c r="UAN96" s="1"/>
      <c r="UAO96" s="1"/>
      <c r="UAP96" s="1"/>
      <c r="UAQ96" s="1"/>
      <c r="UAR96" s="1"/>
      <c r="UAS96" s="1"/>
      <c r="UAT96" s="1"/>
      <c r="UAU96" s="1"/>
      <c r="UAV96" s="1"/>
      <c r="UAW96" s="1"/>
      <c r="UAX96" s="1"/>
      <c r="UBA96" s="202"/>
      <c r="UBB96" s="199"/>
      <c r="UBC96" s="200"/>
      <c r="UBD96" s="200"/>
      <c r="UBE96" s="200"/>
      <c r="UBF96" s="200"/>
      <c r="UBG96" s="200"/>
      <c r="UBH96" s="200"/>
      <c r="UBI96" s="200"/>
      <c r="UBJ96" s="200"/>
      <c r="UBK96" s="200"/>
      <c r="UBL96" s="200"/>
      <c r="UBM96" s="200"/>
      <c r="UBN96" s="200"/>
      <c r="UBO96" s="200"/>
      <c r="UBP96" s="200"/>
      <c r="UBQ96" s="200"/>
      <c r="UBR96" s="200"/>
      <c r="UBS96" s="200"/>
      <c r="UBT96" s="201"/>
      <c r="UBU96" s="1"/>
      <c r="UBV96" s="1"/>
      <c r="UBW96" s="1"/>
      <c r="UBX96" s="1"/>
      <c r="UBY96" s="1"/>
      <c r="UBZ96" s="1"/>
      <c r="UCA96" s="1"/>
      <c r="UCB96" s="1"/>
      <c r="UCC96" s="1"/>
      <c r="UCD96" s="1"/>
      <c r="UCE96" s="1"/>
      <c r="UCF96" s="1"/>
      <c r="UCI96" s="202"/>
      <c r="UCJ96" s="199"/>
      <c r="UCK96" s="200"/>
      <c r="UCL96" s="200"/>
      <c r="UCM96" s="200"/>
      <c r="UCN96" s="200"/>
      <c r="UCO96" s="200"/>
      <c r="UCP96" s="200"/>
      <c r="UCQ96" s="200"/>
      <c r="UCR96" s="200"/>
      <c r="UCS96" s="200"/>
      <c r="UCT96" s="200"/>
      <c r="UCU96" s="200"/>
      <c r="UCV96" s="200"/>
      <c r="UCW96" s="200"/>
      <c r="UCX96" s="200"/>
      <c r="UCY96" s="200"/>
      <c r="UCZ96" s="200"/>
      <c r="UDA96" s="200"/>
      <c r="UDB96" s="201"/>
      <c r="UDC96" s="1"/>
      <c r="UDD96" s="1"/>
      <c r="UDE96" s="1"/>
      <c r="UDF96" s="1"/>
      <c r="UDG96" s="1"/>
      <c r="UDH96" s="1"/>
      <c r="UDI96" s="1"/>
      <c r="UDJ96" s="1"/>
      <c r="UDK96" s="1"/>
      <c r="UDL96" s="1"/>
      <c r="UDM96" s="1"/>
      <c r="UDN96" s="1"/>
      <c r="UDQ96" s="202"/>
      <c r="UDR96" s="199"/>
      <c r="UDS96" s="200"/>
      <c r="UDT96" s="200"/>
      <c r="UDU96" s="200"/>
      <c r="UDV96" s="200"/>
      <c r="UDW96" s="200"/>
      <c r="UDX96" s="200"/>
      <c r="UDY96" s="200"/>
      <c r="UDZ96" s="200"/>
      <c r="UEA96" s="200"/>
      <c r="UEB96" s="200"/>
      <c r="UEC96" s="200"/>
      <c r="UED96" s="200"/>
      <c r="UEE96" s="200"/>
      <c r="UEF96" s="200"/>
      <c r="UEG96" s="200"/>
      <c r="UEH96" s="200"/>
      <c r="UEI96" s="200"/>
      <c r="UEJ96" s="201"/>
      <c r="UEK96" s="1"/>
      <c r="UEL96" s="1"/>
      <c r="UEM96" s="1"/>
      <c r="UEN96" s="1"/>
      <c r="UEO96" s="1"/>
      <c r="UEP96" s="1"/>
      <c r="UEQ96" s="1"/>
      <c r="UER96" s="1"/>
      <c r="UES96" s="1"/>
      <c r="UET96" s="1"/>
      <c r="UEU96" s="1"/>
      <c r="UEV96" s="1"/>
      <c r="UEY96" s="202"/>
      <c r="UEZ96" s="199"/>
      <c r="UFA96" s="200"/>
      <c r="UFB96" s="200"/>
      <c r="UFC96" s="200"/>
      <c r="UFD96" s="200"/>
      <c r="UFE96" s="200"/>
      <c r="UFF96" s="200"/>
      <c r="UFG96" s="200"/>
      <c r="UFH96" s="200"/>
      <c r="UFI96" s="200"/>
      <c r="UFJ96" s="200"/>
      <c r="UFK96" s="200"/>
      <c r="UFL96" s="200"/>
      <c r="UFM96" s="200"/>
      <c r="UFN96" s="200"/>
      <c r="UFO96" s="200"/>
      <c r="UFP96" s="200"/>
      <c r="UFQ96" s="200"/>
      <c r="UFR96" s="201"/>
      <c r="UFS96" s="1"/>
      <c r="UFT96" s="1"/>
      <c r="UFU96" s="1"/>
      <c r="UFV96" s="1"/>
      <c r="UFW96" s="1"/>
      <c r="UFX96" s="1"/>
      <c r="UFY96" s="1"/>
      <c r="UFZ96" s="1"/>
      <c r="UGA96" s="1"/>
      <c r="UGB96" s="1"/>
      <c r="UGC96" s="1"/>
      <c r="UGD96" s="1"/>
      <c r="UGG96" s="202"/>
      <c r="UGH96" s="199"/>
      <c r="UGI96" s="200"/>
      <c r="UGJ96" s="200"/>
      <c r="UGK96" s="200"/>
      <c r="UGL96" s="200"/>
      <c r="UGM96" s="200"/>
      <c r="UGN96" s="200"/>
      <c r="UGO96" s="200"/>
      <c r="UGP96" s="200"/>
      <c r="UGQ96" s="200"/>
      <c r="UGR96" s="200"/>
      <c r="UGS96" s="200"/>
      <c r="UGT96" s="200"/>
      <c r="UGU96" s="200"/>
      <c r="UGV96" s="200"/>
      <c r="UGW96" s="200"/>
      <c r="UGX96" s="200"/>
      <c r="UGY96" s="200"/>
      <c r="UGZ96" s="201"/>
      <c r="UHA96" s="1"/>
      <c r="UHB96" s="1"/>
      <c r="UHC96" s="1"/>
      <c r="UHD96" s="1"/>
      <c r="UHE96" s="1"/>
      <c r="UHF96" s="1"/>
      <c r="UHG96" s="1"/>
      <c r="UHH96" s="1"/>
      <c r="UHI96" s="1"/>
      <c r="UHJ96" s="1"/>
      <c r="UHK96" s="1"/>
      <c r="UHL96" s="1"/>
      <c r="UHO96" s="202"/>
      <c r="UHP96" s="199"/>
      <c r="UHQ96" s="200"/>
      <c r="UHR96" s="200"/>
      <c r="UHS96" s="200"/>
      <c r="UHT96" s="200"/>
      <c r="UHU96" s="200"/>
      <c r="UHV96" s="200"/>
      <c r="UHW96" s="200"/>
      <c r="UHX96" s="200"/>
      <c r="UHY96" s="200"/>
      <c r="UHZ96" s="200"/>
      <c r="UIA96" s="200"/>
      <c r="UIB96" s="200"/>
      <c r="UIC96" s="200"/>
      <c r="UID96" s="200"/>
      <c r="UIE96" s="200"/>
      <c r="UIF96" s="200"/>
      <c r="UIG96" s="200"/>
      <c r="UIH96" s="201"/>
      <c r="UII96" s="1"/>
      <c r="UIJ96" s="1"/>
      <c r="UIK96" s="1"/>
      <c r="UIL96" s="1"/>
      <c r="UIM96" s="1"/>
      <c r="UIN96" s="1"/>
      <c r="UIO96" s="1"/>
      <c r="UIP96" s="1"/>
      <c r="UIQ96" s="1"/>
      <c r="UIR96" s="1"/>
      <c r="UIS96" s="1"/>
      <c r="UIT96" s="1"/>
      <c r="UIW96" s="202"/>
      <c r="UIX96" s="199"/>
      <c r="UIY96" s="200"/>
      <c r="UIZ96" s="200"/>
      <c r="UJA96" s="200"/>
      <c r="UJB96" s="200"/>
      <c r="UJC96" s="200"/>
      <c r="UJD96" s="200"/>
      <c r="UJE96" s="200"/>
      <c r="UJF96" s="200"/>
      <c r="UJG96" s="200"/>
      <c r="UJH96" s="200"/>
      <c r="UJI96" s="200"/>
      <c r="UJJ96" s="200"/>
      <c r="UJK96" s="200"/>
      <c r="UJL96" s="200"/>
      <c r="UJM96" s="200"/>
      <c r="UJN96" s="200"/>
      <c r="UJO96" s="200"/>
      <c r="UJP96" s="201"/>
      <c r="UJQ96" s="1"/>
      <c r="UJR96" s="1"/>
      <c r="UJS96" s="1"/>
      <c r="UJT96" s="1"/>
      <c r="UJU96" s="1"/>
      <c r="UJV96" s="1"/>
      <c r="UJW96" s="1"/>
      <c r="UJX96" s="1"/>
      <c r="UJY96" s="1"/>
      <c r="UJZ96" s="1"/>
      <c r="UKA96" s="1"/>
      <c r="UKB96" s="1"/>
      <c r="UKE96" s="202"/>
      <c r="UKF96" s="199"/>
      <c r="UKG96" s="200"/>
      <c r="UKH96" s="200"/>
      <c r="UKI96" s="200"/>
      <c r="UKJ96" s="200"/>
      <c r="UKK96" s="200"/>
      <c r="UKL96" s="200"/>
      <c r="UKM96" s="200"/>
      <c r="UKN96" s="200"/>
      <c r="UKO96" s="200"/>
      <c r="UKP96" s="200"/>
      <c r="UKQ96" s="200"/>
      <c r="UKR96" s="200"/>
      <c r="UKS96" s="200"/>
      <c r="UKT96" s="200"/>
      <c r="UKU96" s="200"/>
      <c r="UKV96" s="200"/>
      <c r="UKW96" s="200"/>
      <c r="UKX96" s="201"/>
      <c r="UKY96" s="1"/>
      <c r="UKZ96" s="1"/>
      <c r="ULA96" s="1"/>
      <c r="ULB96" s="1"/>
      <c r="ULC96" s="1"/>
      <c r="ULD96" s="1"/>
      <c r="ULE96" s="1"/>
      <c r="ULF96" s="1"/>
      <c r="ULG96" s="1"/>
      <c r="ULH96" s="1"/>
      <c r="ULI96" s="1"/>
      <c r="ULJ96" s="1"/>
      <c r="ULM96" s="202"/>
      <c r="ULN96" s="199"/>
      <c r="ULO96" s="200"/>
      <c r="ULP96" s="200"/>
      <c r="ULQ96" s="200"/>
      <c r="ULR96" s="200"/>
      <c r="ULS96" s="200"/>
      <c r="ULT96" s="200"/>
      <c r="ULU96" s="200"/>
      <c r="ULV96" s="200"/>
      <c r="ULW96" s="200"/>
      <c r="ULX96" s="200"/>
      <c r="ULY96" s="200"/>
      <c r="ULZ96" s="200"/>
      <c r="UMA96" s="200"/>
      <c r="UMB96" s="200"/>
      <c r="UMC96" s="200"/>
      <c r="UMD96" s="200"/>
      <c r="UME96" s="200"/>
      <c r="UMF96" s="201"/>
      <c r="UMG96" s="1"/>
      <c r="UMH96" s="1"/>
      <c r="UMI96" s="1"/>
      <c r="UMJ96" s="1"/>
      <c r="UMK96" s="1"/>
      <c r="UML96" s="1"/>
      <c r="UMM96" s="1"/>
      <c r="UMN96" s="1"/>
      <c r="UMO96" s="1"/>
      <c r="UMP96" s="1"/>
      <c r="UMQ96" s="1"/>
      <c r="UMR96" s="1"/>
      <c r="UMU96" s="202"/>
      <c r="UMV96" s="199"/>
      <c r="UMW96" s="200"/>
      <c r="UMX96" s="200"/>
      <c r="UMY96" s="200"/>
      <c r="UMZ96" s="200"/>
      <c r="UNA96" s="200"/>
      <c r="UNB96" s="200"/>
      <c r="UNC96" s="200"/>
      <c r="UND96" s="200"/>
      <c r="UNE96" s="200"/>
      <c r="UNF96" s="200"/>
      <c r="UNG96" s="200"/>
      <c r="UNH96" s="200"/>
      <c r="UNI96" s="200"/>
      <c r="UNJ96" s="200"/>
      <c r="UNK96" s="200"/>
      <c r="UNL96" s="200"/>
      <c r="UNM96" s="200"/>
      <c r="UNN96" s="201"/>
      <c r="UNO96" s="1"/>
      <c r="UNP96" s="1"/>
      <c r="UNQ96" s="1"/>
      <c r="UNR96" s="1"/>
      <c r="UNS96" s="1"/>
      <c r="UNT96" s="1"/>
      <c r="UNU96" s="1"/>
      <c r="UNV96" s="1"/>
      <c r="UNW96" s="1"/>
      <c r="UNX96" s="1"/>
      <c r="UNY96" s="1"/>
      <c r="UNZ96" s="1"/>
      <c r="UOC96" s="202"/>
      <c r="UOD96" s="199"/>
      <c r="UOE96" s="200"/>
      <c r="UOF96" s="200"/>
      <c r="UOG96" s="200"/>
      <c r="UOH96" s="200"/>
      <c r="UOI96" s="200"/>
      <c r="UOJ96" s="200"/>
      <c r="UOK96" s="200"/>
      <c r="UOL96" s="200"/>
      <c r="UOM96" s="200"/>
      <c r="UON96" s="200"/>
      <c r="UOO96" s="200"/>
      <c r="UOP96" s="200"/>
      <c r="UOQ96" s="200"/>
      <c r="UOR96" s="200"/>
      <c r="UOS96" s="200"/>
      <c r="UOT96" s="200"/>
      <c r="UOU96" s="200"/>
      <c r="UOV96" s="201"/>
      <c r="UOW96" s="1"/>
      <c r="UOX96" s="1"/>
      <c r="UOY96" s="1"/>
      <c r="UOZ96" s="1"/>
      <c r="UPA96" s="1"/>
      <c r="UPB96" s="1"/>
      <c r="UPC96" s="1"/>
      <c r="UPD96" s="1"/>
      <c r="UPE96" s="1"/>
      <c r="UPF96" s="1"/>
      <c r="UPG96" s="1"/>
      <c r="UPH96" s="1"/>
      <c r="UPK96" s="202"/>
      <c r="UPL96" s="199"/>
      <c r="UPM96" s="200"/>
      <c r="UPN96" s="200"/>
      <c r="UPO96" s="200"/>
      <c r="UPP96" s="200"/>
      <c r="UPQ96" s="200"/>
      <c r="UPR96" s="200"/>
      <c r="UPS96" s="200"/>
      <c r="UPT96" s="200"/>
      <c r="UPU96" s="200"/>
      <c r="UPV96" s="200"/>
      <c r="UPW96" s="200"/>
      <c r="UPX96" s="200"/>
      <c r="UPY96" s="200"/>
      <c r="UPZ96" s="200"/>
      <c r="UQA96" s="200"/>
      <c r="UQB96" s="200"/>
      <c r="UQC96" s="200"/>
      <c r="UQD96" s="201"/>
      <c r="UQE96" s="1"/>
      <c r="UQF96" s="1"/>
      <c r="UQG96" s="1"/>
      <c r="UQH96" s="1"/>
      <c r="UQI96" s="1"/>
      <c r="UQJ96" s="1"/>
      <c r="UQK96" s="1"/>
      <c r="UQL96" s="1"/>
      <c r="UQM96" s="1"/>
      <c r="UQN96" s="1"/>
      <c r="UQO96" s="1"/>
      <c r="UQP96" s="1"/>
      <c r="UQS96" s="202"/>
      <c r="UQT96" s="199"/>
      <c r="UQU96" s="200"/>
      <c r="UQV96" s="200"/>
      <c r="UQW96" s="200"/>
      <c r="UQX96" s="200"/>
      <c r="UQY96" s="200"/>
      <c r="UQZ96" s="200"/>
      <c r="URA96" s="200"/>
      <c r="URB96" s="200"/>
      <c r="URC96" s="200"/>
      <c r="URD96" s="200"/>
      <c r="URE96" s="200"/>
      <c r="URF96" s="200"/>
      <c r="URG96" s="200"/>
      <c r="URH96" s="200"/>
      <c r="URI96" s="200"/>
      <c r="URJ96" s="200"/>
      <c r="URK96" s="200"/>
      <c r="URL96" s="201"/>
      <c r="URM96" s="1"/>
      <c r="URN96" s="1"/>
      <c r="URO96" s="1"/>
      <c r="URP96" s="1"/>
      <c r="URQ96" s="1"/>
      <c r="URR96" s="1"/>
      <c r="URS96" s="1"/>
      <c r="URT96" s="1"/>
      <c r="URU96" s="1"/>
      <c r="URV96" s="1"/>
      <c r="URW96" s="1"/>
      <c r="URX96" s="1"/>
      <c r="USA96" s="202"/>
      <c r="USB96" s="199"/>
      <c r="USC96" s="200"/>
      <c r="USD96" s="200"/>
      <c r="USE96" s="200"/>
      <c r="USF96" s="200"/>
      <c r="USG96" s="200"/>
      <c r="USH96" s="200"/>
      <c r="USI96" s="200"/>
      <c r="USJ96" s="200"/>
      <c r="USK96" s="200"/>
      <c r="USL96" s="200"/>
      <c r="USM96" s="200"/>
      <c r="USN96" s="200"/>
      <c r="USO96" s="200"/>
      <c r="USP96" s="200"/>
      <c r="USQ96" s="200"/>
      <c r="USR96" s="200"/>
      <c r="USS96" s="200"/>
      <c r="UST96" s="201"/>
      <c r="USU96" s="1"/>
      <c r="USV96" s="1"/>
      <c r="USW96" s="1"/>
      <c r="USX96" s="1"/>
      <c r="USY96" s="1"/>
      <c r="USZ96" s="1"/>
      <c r="UTA96" s="1"/>
      <c r="UTB96" s="1"/>
      <c r="UTC96" s="1"/>
      <c r="UTD96" s="1"/>
      <c r="UTE96" s="1"/>
      <c r="UTF96" s="1"/>
      <c r="UTI96" s="202"/>
      <c r="UTJ96" s="199"/>
      <c r="UTK96" s="200"/>
      <c r="UTL96" s="200"/>
      <c r="UTM96" s="200"/>
      <c r="UTN96" s="200"/>
      <c r="UTO96" s="200"/>
      <c r="UTP96" s="200"/>
      <c r="UTQ96" s="200"/>
      <c r="UTR96" s="200"/>
      <c r="UTS96" s="200"/>
      <c r="UTT96" s="200"/>
      <c r="UTU96" s="200"/>
      <c r="UTV96" s="200"/>
      <c r="UTW96" s="200"/>
      <c r="UTX96" s="200"/>
      <c r="UTY96" s="200"/>
      <c r="UTZ96" s="200"/>
      <c r="UUA96" s="200"/>
      <c r="UUB96" s="201"/>
      <c r="UUC96" s="1"/>
      <c r="UUD96" s="1"/>
      <c r="UUE96" s="1"/>
      <c r="UUF96" s="1"/>
      <c r="UUG96" s="1"/>
      <c r="UUH96" s="1"/>
      <c r="UUI96" s="1"/>
      <c r="UUJ96" s="1"/>
      <c r="UUK96" s="1"/>
      <c r="UUL96" s="1"/>
      <c r="UUM96" s="1"/>
      <c r="UUN96" s="1"/>
      <c r="UUQ96" s="202"/>
      <c r="UUR96" s="199"/>
      <c r="UUS96" s="200"/>
      <c r="UUT96" s="200"/>
      <c r="UUU96" s="200"/>
      <c r="UUV96" s="200"/>
      <c r="UUW96" s="200"/>
      <c r="UUX96" s="200"/>
      <c r="UUY96" s="200"/>
      <c r="UUZ96" s="200"/>
      <c r="UVA96" s="200"/>
      <c r="UVB96" s="200"/>
      <c r="UVC96" s="200"/>
      <c r="UVD96" s="200"/>
      <c r="UVE96" s="200"/>
      <c r="UVF96" s="200"/>
      <c r="UVG96" s="200"/>
      <c r="UVH96" s="200"/>
      <c r="UVI96" s="200"/>
      <c r="UVJ96" s="201"/>
      <c r="UVK96" s="1"/>
      <c r="UVL96" s="1"/>
      <c r="UVM96" s="1"/>
      <c r="UVN96" s="1"/>
      <c r="UVO96" s="1"/>
      <c r="UVP96" s="1"/>
      <c r="UVQ96" s="1"/>
      <c r="UVR96" s="1"/>
      <c r="UVS96" s="1"/>
      <c r="UVT96" s="1"/>
      <c r="UVU96" s="1"/>
      <c r="UVV96" s="1"/>
      <c r="UVY96" s="202"/>
      <c r="UVZ96" s="199"/>
      <c r="UWA96" s="200"/>
      <c r="UWB96" s="200"/>
      <c r="UWC96" s="200"/>
      <c r="UWD96" s="200"/>
      <c r="UWE96" s="200"/>
      <c r="UWF96" s="200"/>
      <c r="UWG96" s="200"/>
      <c r="UWH96" s="200"/>
      <c r="UWI96" s="200"/>
      <c r="UWJ96" s="200"/>
      <c r="UWK96" s="200"/>
      <c r="UWL96" s="200"/>
      <c r="UWM96" s="200"/>
      <c r="UWN96" s="200"/>
      <c r="UWO96" s="200"/>
      <c r="UWP96" s="200"/>
      <c r="UWQ96" s="200"/>
      <c r="UWR96" s="201"/>
      <c r="UWS96" s="1"/>
      <c r="UWT96" s="1"/>
      <c r="UWU96" s="1"/>
      <c r="UWV96" s="1"/>
      <c r="UWW96" s="1"/>
      <c r="UWX96" s="1"/>
      <c r="UWY96" s="1"/>
      <c r="UWZ96" s="1"/>
      <c r="UXA96" s="1"/>
      <c r="UXB96" s="1"/>
      <c r="UXC96" s="1"/>
      <c r="UXD96" s="1"/>
      <c r="UXG96" s="202"/>
      <c r="UXH96" s="199"/>
      <c r="UXI96" s="200"/>
      <c r="UXJ96" s="200"/>
      <c r="UXK96" s="200"/>
      <c r="UXL96" s="200"/>
      <c r="UXM96" s="200"/>
      <c r="UXN96" s="200"/>
      <c r="UXO96" s="200"/>
      <c r="UXP96" s="200"/>
      <c r="UXQ96" s="200"/>
      <c r="UXR96" s="200"/>
      <c r="UXS96" s="200"/>
      <c r="UXT96" s="200"/>
      <c r="UXU96" s="200"/>
      <c r="UXV96" s="200"/>
      <c r="UXW96" s="200"/>
      <c r="UXX96" s="200"/>
      <c r="UXY96" s="200"/>
      <c r="UXZ96" s="201"/>
      <c r="UYA96" s="1"/>
      <c r="UYB96" s="1"/>
      <c r="UYC96" s="1"/>
      <c r="UYD96" s="1"/>
      <c r="UYE96" s="1"/>
      <c r="UYF96" s="1"/>
      <c r="UYG96" s="1"/>
      <c r="UYH96" s="1"/>
      <c r="UYI96" s="1"/>
      <c r="UYJ96" s="1"/>
      <c r="UYK96" s="1"/>
      <c r="UYL96" s="1"/>
      <c r="UYO96" s="202"/>
      <c r="UYP96" s="199"/>
      <c r="UYQ96" s="200"/>
      <c r="UYR96" s="200"/>
      <c r="UYS96" s="200"/>
      <c r="UYT96" s="200"/>
      <c r="UYU96" s="200"/>
      <c r="UYV96" s="200"/>
      <c r="UYW96" s="200"/>
      <c r="UYX96" s="200"/>
      <c r="UYY96" s="200"/>
      <c r="UYZ96" s="200"/>
      <c r="UZA96" s="200"/>
      <c r="UZB96" s="200"/>
      <c r="UZC96" s="200"/>
      <c r="UZD96" s="200"/>
      <c r="UZE96" s="200"/>
      <c r="UZF96" s="200"/>
      <c r="UZG96" s="200"/>
      <c r="UZH96" s="201"/>
      <c r="UZI96" s="1"/>
      <c r="UZJ96" s="1"/>
      <c r="UZK96" s="1"/>
      <c r="UZL96" s="1"/>
      <c r="UZM96" s="1"/>
      <c r="UZN96" s="1"/>
      <c r="UZO96" s="1"/>
      <c r="UZP96" s="1"/>
      <c r="UZQ96" s="1"/>
      <c r="UZR96" s="1"/>
      <c r="UZS96" s="1"/>
      <c r="UZT96" s="1"/>
      <c r="UZW96" s="202"/>
      <c r="UZX96" s="199"/>
      <c r="UZY96" s="200"/>
      <c r="UZZ96" s="200"/>
      <c r="VAA96" s="200"/>
      <c r="VAB96" s="200"/>
      <c r="VAC96" s="200"/>
      <c r="VAD96" s="200"/>
      <c r="VAE96" s="200"/>
      <c r="VAF96" s="200"/>
      <c r="VAG96" s="200"/>
      <c r="VAH96" s="200"/>
      <c r="VAI96" s="200"/>
      <c r="VAJ96" s="200"/>
      <c r="VAK96" s="200"/>
      <c r="VAL96" s="200"/>
      <c r="VAM96" s="200"/>
      <c r="VAN96" s="200"/>
      <c r="VAO96" s="200"/>
      <c r="VAP96" s="201"/>
      <c r="VAQ96" s="1"/>
      <c r="VAR96" s="1"/>
      <c r="VAS96" s="1"/>
      <c r="VAT96" s="1"/>
      <c r="VAU96" s="1"/>
      <c r="VAV96" s="1"/>
      <c r="VAW96" s="1"/>
      <c r="VAX96" s="1"/>
      <c r="VAY96" s="1"/>
      <c r="VAZ96" s="1"/>
      <c r="VBA96" s="1"/>
      <c r="VBB96" s="1"/>
      <c r="VBE96" s="202"/>
      <c r="VBF96" s="199"/>
      <c r="VBG96" s="200"/>
      <c r="VBH96" s="200"/>
      <c r="VBI96" s="200"/>
      <c r="VBJ96" s="200"/>
      <c r="VBK96" s="200"/>
      <c r="VBL96" s="200"/>
      <c r="VBM96" s="200"/>
      <c r="VBN96" s="200"/>
      <c r="VBO96" s="200"/>
      <c r="VBP96" s="200"/>
      <c r="VBQ96" s="200"/>
      <c r="VBR96" s="200"/>
      <c r="VBS96" s="200"/>
      <c r="VBT96" s="200"/>
      <c r="VBU96" s="200"/>
      <c r="VBV96" s="200"/>
      <c r="VBW96" s="200"/>
      <c r="VBX96" s="201"/>
      <c r="VBY96" s="1"/>
      <c r="VBZ96" s="1"/>
      <c r="VCA96" s="1"/>
      <c r="VCB96" s="1"/>
      <c r="VCC96" s="1"/>
      <c r="VCD96" s="1"/>
      <c r="VCE96" s="1"/>
      <c r="VCF96" s="1"/>
      <c r="VCG96" s="1"/>
      <c r="VCH96" s="1"/>
      <c r="VCI96" s="1"/>
      <c r="VCJ96" s="1"/>
      <c r="VCM96" s="202"/>
      <c r="VCN96" s="199"/>
      <c r="VCO96" s="200"/>
      <c r="VCP96" s="200"/>
      <c r="VCQ96" s="200"/>
      <c r="VCR96" s="200"/>
      <c r="VCS96" s="200"/>
      <c r="VCT96" s="200"/>
      <c r="VCU96" s="200"/>
      <c r="VCV96" s="200"/>
      <c r="VCW96" s="200"/>
      <c r="VCX96" s="200"/>
      <c r="VCY96" s="200"/>
      <c r="VCZ96" s="200"/>
      <c r="VDA96" s="200"/>
      <c r="VDB96" s="200"/>
      <c r="VDC96" s="200"/>
      <c r="VDD96" s="200"/>
      <c r="VDE96" s="200"/>
      <c r="VDF96" s="201"/>
      <c r="VDG96" s="1"/>
      <c r="VDH96" s="1"/>
      <c r="VDI96" s="1"/>
      <c r="VDJ96" s="1"/>
      <c r="VDK96" s="1"/>
      <c r="VDL96" s="1"/>
      <c r="VDM96" s="1"/>
      <c r="VDN96" s="1"/>
      <c r="VDO96" s="1"/>
      <c r="VDP96" s="1"/>
      <c r="VDQ96" s="1"/>
      <c r="VDR96" s="1"/>
      <c r="VDU96" s="202"/>
      <c r="VDV96" s="199"/>
      <c r="VDW96" s="200"/>
      <c r="VDX96" s="200"/>
      <c r="VDY96" s="200"/>
      <c r="VDZ96" s="200"/>
      <c r="VEA96" s="200"/>
      <c r="VEB96" s="200"/>
      <c r="VEC96" s="200"/>
      <c r="VED96" s="200"/>
      <c r="VEE96" s="200"/>
      <c r="VEF96" s="200"/>
      <c r="VEG96" s="200"/>
      <c r="VEH96" s="200"/>
      <c r="VEI96" s="200"/>
      <c r="VEJ96" s="200"/>
      <c r="VEK96" s="200"/>
      <c r="VEL96" s="200"/>
      <c r="VEM96" s="200"/>
      <c r="VEN96" s="201"/>
      <c r="VEO96" s="1"/>
      <c r="VEP96" s="1"/>
      <c r="VEQ96" s="1"/>
      <c r="VER96" s="1"/>
      <c r="VES96" s="1"/>
      <c r="VET96" s="1"/>
      <c r="VEU96" s="1"/>
      <c r="VEV96" s="1"/>
      <c r="VEW96" s="1"/>
      <c r="VEX96" s="1"/>
      <c r="VEY96" s="1"/>
      <c r="VEZ96" s="1"/>
      <c r="VFC96" s="202"/>
      <c r="VFD96" s="199"/>
      <c r="VFE96" s="200"/>
      <c r="VFF96" s="200"/>
      <c r="VFG96" s="200"/>
      <c r="VFH96" s="200"/>
      <c r="VFI96" s="200"/>
      <c r="VFJ96" s="200"/>
      <c r="VFK96" s="200"/>
      <c r="VFL96" s="200"/>
      <c r="VFM96" s="200"/>
      <c r="VFN96" s="200"/>
      <c r="VFO96" s="200"/>
      <c r="VFP96" s="200"/>
      <c r="VFQ96" s="200"/>
      <c r="VFR96" s="200"/>
      <c r="VFS96" s="200"/>
      <c r="VFT96" s="200"/>
      <c r="VFU96" s="200"/>
      <c r="VFV96" s="201"/>
      <c r="VFW96" s="1"/>
      <c r="VFX96" s="1"/>
      <c r="VFY96" s="1"/>
      <c r="VFZ96" s="1"/>
      <c r="VGA96" s="1"/>
      <c r="VGB96" s="1"/>
      <c r="VGC96" s="1"/>
      <c r="VGD96" s="1"/>
      <c r="VGE96" s="1"/>
      <c r="VGF96" s="1"/>
      <c r="VGG96" s="1"/>
      <c r="VGH96" s="1"/>
      <c r="VGK96" s="202"/>
      <c r="VGL96" s="199"/>
      <c r="VGM96" s="200"/>
      <c r="VGN96" s="200"/>
      <c r="VGO96" s="200"/>
      <c r="VGP96" s="200"/>
      <c r="VGQ96" s="200"/>
      <c r="VGR96" s="200"/>
      <c r="VGS96" s="200"/>
      <c r="VGT96" s="200"/>
      <c r="VGU96" s="200"/>
      <c r="VGV96" s="200"/>
      <c r="VGW96" s="200"/>
      <c r="VGX96" s="200"/>
      <c r="VGY96" s="200"/>
      <c r="VGZ96" s="200"/>
      <c r="VHA96" s="200"/>
      <c r="VHB96" s="200"/>
      <c r="VHC96" s="200"/>
      <c r="VHD96" s="201"/>
      <c r="VHE96" s="1"/>
      <c r="VHF96" s="1"/>
      <c r="VHG96" s="1"/>
      <c r="VHH96" s="1"/>
      <c r="VHI96" s="1"/>
      <c r="VHJ96" s="1"/>
      <c r="VHK96" s="1"/>
      <c r="VHL96" s="1"/>
      <c r="VHM96" s="1"/>
      <c r="VHN96" s="1"/>
      <c r="VHO96" s="1"/>
      <c r="VHP96" s="1"/>
      <c r="VHS96" s="202"/>
      <c r="VHT96" s="199"/>
      <c r="VHU96" s="200"/>
      <c r="VHV96" s="200"/>
      <c r="VHW96" s="200"/>
      <c r="VHX96" s="200"/>
      <c r="VHY96" s="200"/>
      <c r="VHZ96" s="200"/>
      <c r="VIA96" s="200"/>
      <c r="VIB96" s="200"/>
      <c r="VIC96" s="200"/>
      <c r="VID96" s="200"/>
      <c r="VIE96" s="200"/>
      <c r="VIF96" s="200"/>
      <c r="VIG96" s="200"/>
      <c r="VIH96" s="200"/>
      <c r="VII96" s="200"/>
      <c r="VIJ96" s="200"/>
      <c r="VIK96" s="200"/>
      <c r="VIL96" s="201"/>
      <c r="VIM96" s="1"/>
      <c r="VIN96" s="1"/>
      <c r="VIO96" s="1"/>
      <c r="VIP96" s="1"/>
      <c r="VIQ96" s="1"/>
      <c r="VIR96" s="1"/>
      <c r="VIS96" s="1"/>
      <c r="VIT96" s="1"/>
      <c r="VIU96" s="1"/>
      <c r="VIV96" s="1"/>
      <c r="VIW96" s="1"/>
      <c r="VIX96" s="1"/>
      <c r="VJA96" s="202"/>
      <c r="VJB96" s="199"/>
      <c r="VJC96" s="200"/>
      <c r="VJD96" s="200"/>
      <c r="VJE96" s="200"/>
      <c r="VJF96" s="200"/>
      <c r="VJG96" s="200"/>
      <c r="VJH96" s="200"/>
      <c r="VJI96" s="200"/>
      <c r="VJJ96" s="200"/>
      <c r="VJK96" s="200"/>
      <c r="VJL96" s="200"/>
      <c r="VJM96" s="200"/>
      <c r="VJN96" s="200"/>
      <c r="VJO96" s="200"/>
      <c r="VJP96" s="200"/>
      <c r="VJQ96" s="200"/>
      <c r="VJR96" s="200"/>
      <c r="VJS96" s="200"/>
      <c r="VJT96" s="201"/>
      <c r="VJU96" s="1"/>
      <c r="VJV96" s="1"/>
      <c r="VJW96" s="1"/>
      <c r="VJX96" s="1"/>
      <c r="VJY96" s="1"/>
      <c r="VJZ96" s="1"/>
      <c r="VKA96" s="1"/>
      <c r="VKB96" s="1"/>
      <c r="VKC96" s="1"/>
      <c r="VKD96" s="1"/>
      <c r="VKE96" s="1"/>
      <c r="VKF96" s="1"/>
      <c r="VKI96" s="202"/>
      <c r="VKJ96" s="199"/>
      <c r="VKK96" s="200"/>
      <c r="VKL96" s="200"/>
      <c r="VKM96" s="200"/>
      <c r="VKN96" s="200"/>
      <c r="VKO96" s="200"/>
      <c r="VKP96" s="200"/>
      <c r="VKQ96" s="200"/>
      <c r="VKR96" s="200"/>
      <c r="VKS96" s="200"/>
      <c r="VKT96" s="200"/>
      <c r="VKU96" s="200"/>
      <c r="VKV96" s="200"/>
      <c r="VKW96" s="200"/>
      <c r="VKX96" s="200"/>
      <c r="VKY96" s="200"/>
      <c r="VKZ96" s="200"/>
      <c r="VLA96" s="200"/>
      <c r="VLB96" s="201"/>
      <c r="VLC96" s="1"/>
      <c r="VLD96" s="1"/>
      <c r="VLE96" s="1"/>
      <c r="VLF96" s="1"/>
      <c r="VLG96" s="1"/>
      <c r="VLH96" s="1"/>
      <c r="VLI96" s="1"/>
      <c r="VLJ96" s="1"/>
      <c r="VLK96" s="1"/>
      <c r="VLL96" s="1"/>
      <c r="VLM96" s="1"/>
      <c r="VLN96" s="1"/>
      <c r="VLQ96" s="202"/>
      <c r="VLR96" s="199"/>
      <c r="VLS96" s="200"/>
      <c r="VLT96" s="200"/>
      <c r="VLU96" s="200"/>
      <c r="VLV96" s="200"/>
      <c r="VLW96" s="200"/>
      <c r="VLX96" s="200"/>
      <c r="VLY96" s="200"/>
      <c r="VLZ96" s="200"/>
      <c r="VMA96" s="200"/>
      <c r="VMB96" s="200"/>
      <c r="VMC96" s="200"/>
      <c r="VMD96" s="200"/>
      <c r="VME96" s="200"/>
      <c r="VMF96" s="200"/>
      <c r="VMG96" s="200"/>
      <c r="VMH96" s="200"/>
      <c r="VMI96" s="200"/>
      <c r="VMJ96" s="201"/>
      <c r="VMK96" s="1"/>
      <c r="VML96" s="1"/>
      <c r="VMM96" s="1"/>
      <c r="VMN96" s="1"/>
      <c r="VMO96" s="1"/>
      <c r="VMP96" s="1"/>
      <c r="VMQ96" s="1"/>
      <c r="VMR96" s="1"/>
      <c r="VMS96" s="1"/>
      <c r="VMT96" s="1"/>
      <c r="VMU96" s="1"/>
      <c r="VMV96" s="1"/>
      <c r="VMY96" s="202"/>
      <c r="VMZ96" s="199"/>
      <c r="VNA96" s="200"/>
      <c r="VNB96" s="200"/>
      <c r="VNC96" s="200"/>
      <c r="VND96" s="200"/>
      <c r="VNE96" s="200"/>
      <c r="VNF96" s="200"/>
      <c r="VNG96" s="200"/>
      <c r="VNH96" s="200"/>
      <c r="VNI96" s="200"/>
      <c r="VNJ96" s="200"/>
      <c r="VNK96" s="200"/>
      <c r="VNL96" s="200"/>
      <c r="VNM96" s="200"/>
      <c r="VNN96" s="200"/>
      <c r="VNO96" s="200"/>
      <c r="VNP96" s="200"/>
      <c r="VNQ96" s="200"/>
      <c r="VNR96" s="201"/>
      <c r="VNS96" s="1"/>
      <c r="VNT96" s="1"/>
      <c r="VNU96" s="1"/>
      <c r="VNV96" s="1"/>
      <c r="VNW96" s="1"/>
      <c r="VNX96" s="1"/>
      <c r="VNY96" s="1"/>
      <c r="VNZ96" s="1"/>
      <c r="VOA96" s="1"/>
      <c r="VOB96" s="1"/>
      <c r="VOC96" s="1"/>
      <c r="VOD96" s="1"/>
      <c r="VOG96" s="202"/>
      <c r="VOH96" s="199"/>
      <c r="VOI96" s="200"/>
      <c r="VOJ96" s="200"/>
      <c r="VOK96" s="200"/>
      <c r="VOL96" s="200"/>
      <c r="VOM96" s="200"/>
      <c r="VON96" s="200"/>
      <c r="VOO96" s="200"/>
      <c r="VOP96" s="200"/>
      <c r="VOQ96" s="200"/>
      <c r="VOR96" s="200"/>
      <c r="VOS96" s="200"/>
      <c r="VOT96" s="200"/>
      <c r="VOU96" s="200"/>
      <c r="VOV96" s="200"/>
      <c r="VOW96" s="200"/>
      <c r="VOX96" s="200"/>
      <c r="VOY96" s="200"/>
      <c r="VOZ96" s="201"/>
      <c r="VPA96" s="1"/>
      <c r="VPB96" s="1"/>
      <c r="VPC96" s="1"/>
      <c r="VPD96" s="1"/>
      <c r="VPE96" s="1"/>
      <c r="VPF96" s="1"/>
      <c r="VPG96" s="1"/>
      <c r="VPH96" s="1"/>
      <c r="VPI96" s="1"/>
      <c r="VPJ96" s="1"/>
      <c r="VPK96" s="1"/>
      <c r="VPL96" s="1"/>
      <c r="VPO96" s="202"/>
      <c r="VPP96" s="199"/>
      <c r="VPQ96" s="200"/>
      <c r="VPR96" s="200"/>
      <c r="VPS96" s="200"/>
      <c r="VPT96" s="200"/>
      <c r="VPU96" s="200"/>
      <c r="VPV96" s="200"/>
      <c r="VPW96" s="200"/>
      <c r="VPX96" s="200"/>
      <c r="VPY96" s="200"/>
      <c r="VPZ96" s="200"/>
      <c r="VQA96" s="200"/>
      <c r="VQB96" s="200"/>
      <c r="VQC96" s="200"/>
      <c r="VQD96" s="200"/>
      <c r="VQE96" s="200"/>
      <c r="VQF96" s="200"/>
      <c r="VQG96" s="200"/>
      <c r="VQH96" s="201"/>
      <c r="VQI96" s="1"/>
      <c r="VQJ96" s="1"/>
      <c r="VQK96" s="1"/>
      <c r="VQL96" s="1"/>
      <c r="VQM96" s="1"/>
      <c r="VQN96" s="1"/>
      <c r="VQO96" s="1"/>
      <c r="VQP96" s="1"/>
      <c r="VQQ96" s="1"/>
      <c r="VQR96" s="1"/>
      <c r="VQS96" s="1"/>
      <c r="VQT96" s="1"/>
      <c r="VQW96" s="202"/>
      <c r="VQX96" s="199"/>
      <c r="VQY96" s="200"/>
      <c r="VQZ96" s="200"/>
      <c r="VRA96" s="200"/>
      <c r="VRB96" s="200"/>
      <c r="VRC96" s="200"/>
      <c r="VRD96" s="200"/>
      <c r="VRE96" s="200"/>
      <c r="VRF96" s="200"/>
      <c r="VRG96" s="200"/>
      <c r="VRH96" s="200"/>
      <c r="VRI96" s="200"/>
      <c r="VRJ96" s="200"/>
      <c r="VRK96" s="200"/>
      <c r="VRL96" s="200"/>
      <c r="VRM96" s="200"/>
      <c r="VRN96" s="200"/>
      <c r="VRO96" s="200"/>
      <c r="VRP96" s="201"/>
      <c r="VRQ96" s="1"/>
      <c r="VRR96" s="1"/>
      <c r="VRS96" s="1"/>
      <c r="VRT96" s="1"/>
      <c r="VRU96" s="1"/>
      <c r="VRV96" s="1"/>
      <c r="VRW96" s="1"/>
      <c r="VRX96" s="1"/>
      <c r="VRY96" s="1"/>
      <c r="VRZ96" s="1"/>
      <c r="VSA96" s="1"/>
      <c r="VSB96" s="1"/>
      <c r="VSE96" s="202"/>
      <c r="VSF96" s="199"/>
      <c r="VSG96" s="200"/>
      <c r="VSH96" s="200"/>
      <c r="VSI96" s="200"/>
      <c r="VSJ96" s="200"/>
      <c r="VSK96" s="200"/>
      <c r="VSL96" s="200"/>
      <c r="VSM96" s="200"/>
      <c r="VSN96" s="200"/>
      <c r="VSO96" s="200"/>
      <c r="VSP96" s="200"/>
      <c r="VSQ96" s="200"/>
      <c r="VSR96" s="200"/>
      <c r="VSS96" s="200"/>
      <c r="VST96" s="200"/>
      <c r="VSU96" s="200"/>
      <c r="VSV96" s="200"/>
      <c r="VSW96" s="200"/>
      <c r="VSX96" s="201"/>
      <c r="VSY96" s="1"/>
      <c r="VSZ96" s="1"/>
      <c r="VTA96" s="1"/>
      <c r="VTB96" s="1"/>
      <c r="VTC96" s="1"/>
      <c r="VTD96" s="1"/>
      <c r="VTE96" s="1"/>
      <c r="VTF96" s="1"/>
      <c r="VTG96" s="1"/>
      <c r="VTH96" s="1"/>
      <c r="VTI96" s="1"/>
      <c r="VTJ96" s="1"/>
      <c r="VTM96" s="202"/>
      <c r="VTN96" s="199"/>
      <c r="VTO96" s="200"/>
      <c r="VTP96" s="200"/>
      <c r="VTQ96" s="200"/>
      <c r="VTR96" s="200"/>
      <c r="VTS96" s="200"/>
      <c r="VTT96" s="200"/>
      <c r="VTU96" s="200"/>
      <c r="VTV96" s="200"/>
      <c r="VTW96" s="200"/>
      <c r="VTX96" s="200"/>
      <c r="VTY96" s="200"/>
      <c r="VTZ96" s="200"/>
      <c r="VUA96" s="200"/>
      <c r="VUB96" s="200"/>
      <c r="VUC96" s="200"/>
      <c r="VUD96" s="200"/>
      <c r="VUE96" s="200"/>
      <c r="VUF96" s="201"/>
      <c r="VUG96" s="1"/>
      <c r="VUH96" s="1"/>
      <c r="VUI96" s="1"/>
      <c r="VUJ96" s="1"/>
      <c r="VUK96" s="1"/>
      <c r="VUL96" s="1"/>
      <c r="VUM96" s="1"/>
      <c r="VUN96" s="1"/>
      <c r="VUO96" s="1"/>
      <c r="VUP96" s="1"/>
      <c r="VUQ96" s="1"/>
      <c r="VUR96" s="1"/>
      <c r="VUU96" s="202"/>
      <c r="VUV96" s="199"/>
      <c r="VUW96" s="200"/>
      <c r="VUX96" s="200"/>
      <c r="VUY96" s="200"/>
      <c r="VUZ96" s="200"/>
      <c r="VVA96" s="200"/>
      <c r="VVB96" s="200"/>
      <c r="VVC96" s="200"/>
      <c r="VVD96" s="200"/>
      <c r="VVE96" s="200"/>
      <c r="VVF96" s="200"/>
      <c r="VVG96" s="200"/>
      <c r="VVH96" s="200"/>
      <c r="VVI96" s="200"/>
      <c r="VVJ96" s="200"/>
      <c r="VVK96" s="200"/>
      <c r="VVL96" s="200"/>
      <c r="VVM96" s="200"/>
      <c r="VVN96" s="201"/>
      <c r="VVO96" s="1"/>
      <c r="VVP96" s="1"/>
      <c r="VVQ96" s="1"/>
      <c r="VVR96" s="1"/>
      <c r="VVS96" s="1"/>
      <c r="VVT96" s="1"/>
      <c r="VVU96" s="1"/>
      <c r="VVV96" s="1"/>
      <c r="VVW96" s="1"/>
      <c r="VVX96" s="1"/>
      <c r="VVY96" s="1"/>
      <c r="VVZ96" s="1"/>
      <c r="VWC96" s="202"/>
      <c r="VWD96" s="199"/>
      <c r="VWE96" s="200"/>
      <c r="VWF96" s="200"/>
      <c r="VWG96" s="200"/>
      <c r="VWH96" s="200"/>
      <c r="VWI96" s="200"/>
      <c r="VWJ96" s="200"/>
      <c r="VWK96" s="200"/>
      <c r="VWL96" s="200"/>
      <c r="VWM96" s="200"/>
      <c r="VWN96" s="200"/>
      <c r="VWO96" s="200"/>
      <c r="VWP96" s="200"/>
      <c r="VWQ96" s="200"/>
      <c r="VWR96" s="200"/>
      <c r="VWS96" s="200"/>
      <c r="VWT96" s="200"/>
      <c r="VWU96" s="200"/>
      <c r="VWV96" s="201"/>
      <c r="VWW96" s="1"/>
      <c r="VWX96" s="1"/>
      <c r="VWY96" s="1"/>
      <c r="VWZ96" s="1"/>
      <c r="VXA96" s="1"/>
      <c r="VXB96" s="1"/>
      <c r="VXC96" s="1"/>
      <c r="VXD96" s="1"/>
      <c r="VXE96" s="1"/>
      <c r="VXF96" s="1"/>
      <c r="VXG96" s="1"/>
      <c r="VXH96" s="1"/>
      <c r="VXK96" s="202"/>
      <c r="VXL96" s="199"/>
      <c r="VXM96" s="200"/>
      <c r="VXN96" s="200"/>
      <c r="VXO96" s="200"/>
      <c r="VXP96" s="200"/>
      <c r="VXQ96" s="200"/>
      <c r="VXR96" s="200"/>
      <c r="VXS96" s="200"/>
      <c r="VXT96" s="200"/>
      <c r="VXU96" s="200"/>
      <c r="VXV96" s="200"/>
      <c r="VXW96" s="200"/>
      <c r="VXX96" s="200"/>
      <c r="VXY96" s="200"/>
      <c r="VXZ96" s="200"/>
      <c r="VYA96" s="200"/>
      <c r="VYB96" s="200"/>
      <c r="VYC96" s="200"/>
      <c r="VYD96" s="201"/>
      <c r="VYE96" s="1"/>
      <c r="VYF96" s="1"/>
      <c r="VYG96" s="1"/>
      <c r="VYH96" s="1"/>
      <c r="VYI96" s="1"/>
      <c r="VYJ96" s="1"/>
      <c r="VYK96" s="1"/>
      <c r="VYL96" s="1"/>
      <c r="VYM96" s="1"/>
      <c r="VYN96" s="1"/>
      <c r="VYO96" s="1"/>
      <c r="VYP96" s="1"/>
      <c r="VYS96" s="202"/>
      <c r="VYT96" s="199"/>
      <c r="VYU96" s="200"/>
      <c r="VYV96" s="200"/>
      <c r="VYW96" s="200"/>
      <c r="VYX96" s="200"/>
      <c r="VYY96" s="200"/>
      <c r="VYZ96" s="200"/>
      <c r="VZA96" s="200"/>
      <c r="VZB96" s="200"/>
      <c r="VZC96" s="200"/>
      <c r="VZD96" s="200"/>
      <c r="VZE96" s="200"/>
      <c r="VZF96" s="200"/>
      <c r="VZG96" s="200"/>
      <c r="VZH96" s="200"/>
      <c r="VZI96" s="200"/>
      <c r="VZJ96" s="200"/>
      <c r="VZK96" s="200"/>
      <c r="VZL96" s="201"/>
      <c r="VZM96" s="1"/>
      <c r="VZN96" s="1"/>
      <c r="VZO96" s="1"/>
      <c r="VZP96" s="1"/>
      <c r="VZQ96" s="1"/>
      <c r="VZR96" s="1"/>
      <c r="VZS96" s="1"/>
      <c r="VZT96" s="1"/>
      <c r="VZU96" s="1"/>
      <c r="VZV96" s="1"/>
      <c r="VZW96" s="1"/>
      <c r="VZX96" s="1"/>
      <c r="WAA96" s="202"/>
      <c r="WAB96" s="199"/>
      <c r="WAC96" s="200"/>
      <c r="WAD96" s="200"/>
      <c r="WAE96" s="200"/>
      <c r="WAF96" s="200"/>
      <c r="WAG96" s="200"/>
      <c r="WAH96" s="200"/>
      <c r="WAI96" s="200"/>
      <c r="WAJ96" s="200"/>
      <c r="WAK96" s="200"/>
      <c r="WAL96" s="200"/>
      <c r="WAM96" s="200"/>
      <c r="WAN96" s="200"/>
      <c r="WAO96" s="200"/>
      <c r="WAP96" s="200"/>
      <c r="WAQ96" s="200"/>
      <c r="WAR96" s="200"/>
      <c r="WAS96" s="200"/>
      <c r="WAT96" s="201"/>
      <c r="WAU96" s="1"/>
      <c r="WAV96" s="1"/>
      <c r="WAW96" s="1"/>
      <c r="WAX96" s="1"/>
      <c r="WAY96" s="1"/>
      <c r="WAZ96" s="1"/>
      <c r="WBA96" s="1"/>
      <c r="WBB96" s="1"/>
      <c r="WBC96" s="1"/>
      <c r="WBD96" s="1"/>
      <c r="WBE96" s="1"/>
      <c r="WBF96" s="1"/>
      <c r="WBI96" s="202"/>
      <c r="WBJ96" s="199"/>
      <c r="WBK96" s="200"/>
      <c r="WBL96" s="200"/>
      <c r="WBM96" s="200"/>
      <c r="WBN96" s="200"/>
      <c r="WBO96" s="200"/>
      <c r="WBP96" s="200"/>
      <c r="WBQ96" s="200"/>
      <c r="WBR96" s="200"/>
      <c r="WBS96" s="200"/>
      <c r="WBT96" s="200"/>
      <c r="WBU96" s="200"/>
      <c r="WBV96" s="200"/>
      <c r="WBW96" s="200"/>
      <c r="WBX96" s="200"/>
      <c r="WBY96" s="200"/>
      <c r="WBZ96" s="200"/>
      <c r="WCA96" s="200"/>
      <c r="WCB96" s="201"/>
      <c r="WCC96" s="1"/>
      <c r="WCD96" s="1"/>
      <c r="WCE96" s="1"/>
      <c r="WCF96" s="1"/>
      <c r="WCG96" s="1"/>
      <c r="WCH96" s="1"/>
      <c r="WCI96" s="1"/>
      <c r="WCJ96" s="1"/>
      <c r="WCK96" s="1"/>
      <c r="WCL96" s="1"/>
      <c r="WCM96" s="1"/>
      <c r="WCN96" s="1"/>
      <c r="WCQ96" s="202"/>
      <c r="WCR96" s="199"/>
      <c r="WCS96" s="200"/>
      <c r="WCT96" s="200"/>
      <c r="WCU96" s="200"/>
      <c r="WCV96" s="200"/>
      <c r="WCW96" s="200"/>
      <c r="WCX96" s="200"/>
      <c r="WCY96" s="200"/>
      <c r="WCZ96" s="200"/>
      <c r="WDA96" s="200"/>
      <c r="WDB96" s="200"/>
      <c r="WDC96" s="200"/>
      <c r="WDD96" s="200"/>
      <c r="WDE96" s="200"/>
      <c r="WDF96" s="200"/>
      <c r="WDG96" s="200"/>
      <c r="WDH96" s="200"/>
      <c r="WDI96" s="200"/>
      <c r="WDJ96" s="201"/>
      <c r="WDK96" s="1"/>
      <c r="WDL96" s="1"/>
      <c r="WDM96" s="1"/>
      <c r="WDN96" s="1"/>
      <c r="WDO96" s="1"/>
      <c r="WDP96" s="1"/>
      <c r="WDQ96" s="1"/>
      <c r="WDR96" s="1"/>
      <c r="WDS96" s="1"/>
      <c r="WDT96" s="1"/>
      <c r="WDU96" s="1"/>
      <c r="WDV96" s="1"/>
      <c r="WDY96" s="202"/>
      <c r="WDZ96" s="199"/>
      <c r="WEA96" s="200"/>
      <c r="WEB96" s="200"/>
      <c r="WEC96" s="200"/>
      <c r="WED96" s="200"/>
      <c r="WEE96" s="200"/>
      <c r="WEF96" s="200"/>
      <c r="WEG96" s="200"/>
      <c r="WEH96" s="200"/>
      <c r="WEI96" s="200"/>
      <c r="WEJ96" s="200"/>
      <c r="WEK96" s="200"/>
      <c r="WEL96" s="200"/>
      <c r="WEM96" s="200"/>
      <c r="WEN96" s="200"/>
      <c r="WEO96" s="200"/>
      <c r="WEP96" s="200"/>
      <c r="WEQ96" s="200"/>
      <c r="WER96" s="201"/>
      <c r="WES96" s="1"/>
      <c r="WET96" s="1"/>
      <c r="WEU96" s="1"/>
      <c r="WEV96" s="1"/>
      <c r="WEW96" s="1"/>
      <c r="WEX96" s="1"/>
      <c r="WEY96" s="1"/>
      <c r="WEZ96" s="1"/>
      <c r="WFA96" s="1"/>
      <c r="WFB96" s="1"/>
      <c r="WFC96" s="1"/>
      <c r="WFD96" s="1"/>
      <c r="WFG96" s="202"/>
      <c r="WFH96" s="199"/>
      <c r="WFI96" s="200"/>
      <c r="WFJ96" s="200"/>
      <c r="WFK96" s="200"/>
      <c r="WFL96" s="200"/>
      <c r="WFM96" s="200"/>
      <c r="WFN96" s="200"/>
      <c r="WFO96" s="200"/>
      <c r="WFP96" s="200"/>
      <c r="WFQ96" s="200"/>
      <c r="WFR96" s="200"/>
      <c r="WFS96" s="200"/>
      <c r="WFT96" s="200"/>
      <c r="WFU96" s="200"/>
      <c r="WFV96" s="200"/>
      <c r="WFW96" s="200"/>
      <c r="WFX96" s="200"/>
      <c r="WFY96" s="200"/>
      <c r="WFZ96" s="201"/>
      <c r="WGA96" s="1"/>
      <c r="WGB96" s="1"/>
      <c r="WGC96" s="1"/>
      <c r="WGD96" s="1"/>
      <c r="WGE96" s="1"/>
      <c r="WGF96" s="1"/>
      <c r="WGG96" s="1"/>
      <c r="WGH96" s="1"/>
      <c r="WGI96" s="1"/>
      <c r="WGJ96" s="1"/>
      <c r="WGK96" s="1"/>
      <c r="WGL96" s="1"/>
      <c r="WGO96" s="202"/>
      <c r="WGP96" s="199"/>
      <c r="WGQ96" s="200"/>
      <c r="WGR96" s="200"/>
      <c r="WGS96" s="200"/>
      <c r="WGT96" s="200"/>
      <c r="WGU96" s="200"/>
      <c r="WGV96" s="200"/>
      <c r="WGW96" s="200"/>
      <c r="WGX96" s="200"/>
      <c r="WGY96" s="200"/>
      <c r="WGZ96" s="200"/>
      <c r="WHA96" s="200"/>
      <c r="WHB96" s="200"/>
      <c r="WHC96" s="200"/>
      <c r="WHD96" s="200"/>
      <c r="WHE96" s="200"/>
      <c r="WHF96" s="200"/>
      <c r="WHG96" s="200"/>
      <c r="WHH96" s="201"/>
      <c r="WHI96" s="1"/>
      <c r="WHJ96" s="1"/>
      <c r="WHK96" s="1"/>
      <c r="WHL96" s="1"/>
      <c r="WHM96" s="1"/>
      <c r="WHN96" s="1"/>
      <c r="WHO96" s="1"/>
      <c r="WHP96" s="1"/>
      <c r="WHQ96" s="1"/>
      <c r="WHR96" s="1"/>
      <c r="WHS96" s="1"/>
      <c r="WHT96" s="1"/>
      <c r="WHW96" s="202"/>
      <c r="WHX96" s="199"/>
      <c r="WHY96" s="200"/>
      <c r="WHZ96" s="200"/>
      <c r="WIA96" s="200"/>
      <c r="WIB96" s="200"/>
      <c r="WIC96" s="200"/>
      <c r="WID96" s="200"/>
      <c r="WIE96" s="200"/>
      <c r="WIF96" s="200"/>
      <c r="WIG96" s="200"/>
      <c r="WIH96" s="200"/>
      <c r="WII96" s="200"/>
      <c r="WIJ96" s="200"/>
      <c r="WIK96" s="200"/>
      <c r="WIL96" s="200"/>
      <c r="WIM96" s="200"/>
      <c r="WIN96" s="200"/>
      <c r="WIO96" s="200"/>
      <c r="WIP96" s="201"/>
      <c r="WIQ96" s="1"/>
      <c r="WIR96" s="1"/>
      <c r="WIS96" s="1"/>
      <c r="WIT96" s="1"/>
      <c r="WIU96" s="1"/>
      <c r="WIV96" s="1"/>
      <c r="WIW96" s="1"/>
      <c r="WIX96" s="1"/>
      <c r="WIY96" s="1"/>
      <c r="WIZ96" s="1"/>
      <c r="WJA96" s="1"/>
      <c r="WJB96" s="1"/>
      <c r="WJE96" s="202"/>
      <c r="WJF96" s="199"/>
      <c r="WJG96" s="200"/>
      <c r="WJH96" s="200"/>
      <c r="WJI96" s="200"/>
      <c r="WJJ96" s="200"/>
      <c r="WJK96" s="200"/>
      <c r="WJL96" s="200"/>
      <c r="WJM96" s="200"/>
      <c r="WJN96" s="200"/>
      <c r="WJO96" s="200"/>
      <c r="WJP96" s="200"/>
      <c r="WJQ96" s="200"/>
      <c r="WJR96" s="200"/>
      <c r="WJS96" s="200"/>
      <c r="WJT96" s="200"/>
      <c r="WJU96" s="200"/>
      <c r="WJV96" s="200"/>
      <c r="WJW96" s="200"/>
      <c r="WJX96" s="201"/>
      <c r="WJY96" s="1"/>
      <c r="WJZ96" s="1"/>
      <c r="WKA96" s="1"/>
      <c r="WKB96" s="1"/>
      <c r="WKC96" s="1"/>
      <c r="WKD96" s="1"/>
      <c r="WKE96" s="1"/>
      <c r="WKF96" s="1"/>
      <c r="WKG96" s="1"/>
      <c r="WKH96" s="1"/>
      <c r="WKI96" s="1"/>
      <c r="WKJ96" s="1"/>
      <c r="WKM96" s="202"/>
      <c r="WKN96" s="199"/>
      <c r="WKO96" s="200"/>
      <c r="WKP96" s="200"/>
      <c r="WKQ96" s="200"/>
      <c r="WKR96" s="200"/>
      <c r="WKS96" s="200"/>
      <c r="WKT96" s="200"/>
      <c r="WKU96" s="200"/>
      <c r="WKV96" s="200"/>
      <c r="WKW96" s="200"/>
      <c r="WKX96" s="200"/>
      <c r="WKY96" s="200"/>
      <c r="WKZ96" s="200"/>
      <c r="WLA96" s="200"/>
      <c r="WLB96" s="200"/>
      <c r="WLC96" s="200"/>
      <c r="WLD96" s="200"/>
      <c r="WLE96" s="200"/>
      <c r="WLF96" s="201"/>
      <c r="WLG96" s="1"/>
      <c r="WLH96" s="1"/>
      <c r="WLI96" s="1"/>
      <c r="WLJ96" s="1"/>
      <c r="WLK96" s="1"/>
      <c r="WLL96" s="1"/>
      <c r="WLM96" s="1"/>
      <c r="WLN96" s="1"/>
      <c r="WLO96" s="1"/>
      <c r="WLP96" s="1"/>
      <c r="WLQ96" s="1"/>
      <c r="WLR96" s="1"/>
      <c r="WLU96" s="202"/>
      <c r="WLV96" s="199"/>
      <c r="WLW96" s="200"/>
      <c r="WLX96" s="200"/>
      <c r="WLY96" s="200"/>
      <c r="WLZ96" s="200"/>
      <c r="WMA96" s="200"/>
      <c r="WMB96" s="200"/>
      <c r="WMC96" s="200"/>
      <c r="WMD96" s="200"/>
      <c r="WME96" s="200"/>
      <c r="WMF96" s="200"/>
      <c r="WMG96" s="200"/>
      <c r="WMH96" s="200"/>
      <c r="WMI96" s="200"/>
      <c r="WMJ96" s="200"/>
      <c r="WMK96" s="200"/>
      <c r="WML96" s="200"/>
      <c r="WMM96" s="200"/>
      <c r="WMN96" s="201"/>
      <c r="WMO96" s="1"/>
      <c r="WMP96" s="1"/>
      <c r="WMQ96" s="1"/>
      <c r="WMR96" s="1"/>
      <c r="WMS96" s="1"/>
      <c r="WMT96" s="1"/>
      <c r="WMU96" s="1"/>
      <c r="WMV96" s="1"/>
      <c r="WMW96" s="1"/>
      <c r="WMX96" s="1"/>
      <c r="WMY96" s="1"/>
      <c r="WMZ96" s="1"/>
      <c r="WNC96" s="202"/>
      <c r="WND96" s="199"/>
      <c r="WNE96" s="200"/>
      <c r="WNF96" s="200"/>
      <c r="WNG96" s="200"/>
      <c r="WNH96" s="200"/>
      <c r="WNI96" s="200"/>
      <c r="WNJ96" s="200"/>
      <c r="WNK96" s="200"/>
      <c r="WNL96" s="200"/>
      <c r="WNM96" s="200"/>
      <c r="WNN96" s="200"/>
      <c r="WNO96" s="200"/>
      <c r="WNP96" s="200"/>
      <c r="WNQ96" s="200"/>
      <c r="WNR96" s="200"/>
      <c r="WNS96" s="200"/>
      <c r="WNT96" s="200"/>
      <c r="WNU96" s="200"/>
      <c r="WNV96" s="201"/>
      <c r="WNW96" s="1"/>
      <c r="WNX96" s="1"/>
      <c r="WNY96" s="1"/>
      <c r="WNZ96" s="1"/>
      <c r="WOA96" s="1"/>
      <c r="WOB96" s="1"/>
      <c r="WOC96" s="1"/>
      <c r="WOD96" s="1"/>
      <c r="WOE96" s="1"/>
      <c r="WOF96" s="1"/>
      <c r="WOG96" s="1"/>
      <c r="WOH96" s="1"/>
      <c r="WOK96" s="202"/>
      <c r="WOL96" s="199"/>
      <c r="WOM96" s="200"/>
      <c r="WON96" s="200"/>
      <c r="WOO96" s="200"/>
      <c r="WOP96" s="200"/>
      <c r="WOQ96" s="200"/>
      <c r="WOR96" s="200"/>
      <c r="WOS96" s="200"/>
      <c r="WOT96" s="200"/>
      <c r="WOU96" s="200"/>
      <c r="WOV96" s="200"/>
      <c r="WOW96" s="200"/>
      <c r="WOX96" s="200"/>
      <c r="WOY96" s="200"/>
      <c r="WOZ96" s="200"/>
      <c r="WPA96" s="200"/>
      <c r="WPB96" s="200"/>
      <c r="WPC96" s="200"/>
      <c r="WPD96" s="201"/>
      <c r="WPE96" s="1"/>
      <c r="WPF96" s="1"/>
      <c r="WPG96" s="1"/>
      <c r="WPH96" s="1"/>
      <c r="WPI96" s="1"/>
      <c r="WPJ96" s="1"/>
      <c r="WPK96" s="1"/>
      <c r="WPL96" s="1"/>
      <c r="WPM96" s="1"/>
      <c r="WPN96" s="1"/>
      <c r="WPO96" s="1"/>
      <c r="WPP96" s="1"/>
      <c r="WPS96" s="202"/>
      <c r="WPT96" s="199"/>
      <c r="WPU96" s="200"/>
      <c r="WPV96" s="200"/>
      <c r="WPW96" s="200"/>
      <c r="WPX96" s="200"/>
      <c r="WPY96" s="200"/>
      <c r="WPZ96" s="200"/>
      <c r="WQA96" s="200"/>
      <c r="WQB96" s="200"/>
      <c r="WQC96" s="200"/>
      <c r="WQD96" s="200"/>
      <c r="WQE96" s="200"/>
      <c r="WQF96" s="200"/>
      <c r="WQG96" s="200"/>
      <c r="WQH96" s="200"/>
      <c r="WQI96" s="200"/>
      <c r="WQJ96" s="200"/>
      <c r="WQK96" s="200"/>
      <c r="WQL96" s="201"/>
      <c r="WQM96" s="1"/>
      <c r="WQN96" s="1"/>
      <c r="WQO96" s="1"/>
      <c r="WQP96" s="1"/>
      <c r="WQQ96" s="1"/>
      <c r="WQR96" s="1"/>
      <c r="WQS96" s="1"/>
      <c r="WQT96" s="1"/>
      <c r="WQU96" s="1"/>
      <c r="WQV96" s="1"/>
      <c r="WQW96" s="1"/>
      <c r="WQX96" s="1"/>
      <c r="WRA96" s="202"/>
      <c r="WRB96" s="199"/>
      <c r="WRC96" s="200"/>
      <c r="WRD96" s="200"/>
      <c r="WRE96" s="200"/>
      <c r="WRF96" s="200"/>
      <c r="WRG96" s="200"/>
      <c r="WRH96" s="200"/>
      <c r="WRI96" s="200"/>
      <c r="WRJ96" s="200"/>
      <c r="WRK96" s="200"/>
      <c r="WRL96" s="200"/>
      <c r="WRM96" s="200"/>
      <c r="WRN96" s="200"/>
      <c r="WRO96" s="200"/>
      <c r="WRP96" s="200"/>
      <c r="WRQ96" s="200"/>
      <c r="WRR96" s="200"/>
      <c r="WRS96" s="200"/>
      <c r="WRT96" s="201"/>
      <c r="WRU96" s="1"/>
      <c r="WRV96" s="1"/>
      <c r="WRW96" s="1"/>
      <c r="WRX96" s="1"/>
      <c r="WRY96" s="1"/>
      <c r="WRZ96" s="1"/>
      <c r="WSA96" s="1"/>
      <c r="WSB96" s="1"/>
      <c r="WSC96" s="1"/>
      <c r="WSD96" s="1"/>
      <c r="WSE96" s="1"/>
      <c r="WSF96" s="1"/>
      <c r="WSI96" s="202"/>
      <c r="WSJ96" s="199"/>
      <c r="WSK96" s="200"/>
      <c r="WSL96" s="200"/>
      <c r="WSM96" s="200"/>
      <c r="WSN96" s="200"/>
      <c r="WSO96" s="200"/>
      <c r="WSP96" s="200"/>
      <c r="WSQ96" s="200"/>
      <c r="WSR96" s="200"/>
      <c r="WSS96" s="200"/>
      <c r="WST96" s="200"/>
      <c r="WSU96" s="200"/>
      <c r="WSV96" s="200"/>
      <c r="WSW96" s="200"/>
      <c r="WSX96" s="200"/>
      <c r="WSY96" s="200"/>
      <c r="WSZ96" s="200"/>
      <c r="WTA96" s="200"/>
      <c r="WTB96" s="201"/>
      <c r="WTC96" s="1"/>
      <c r="WTD96" s="1"/>
      <c r="WTE96" s="1"/>
      <c r="WTF96" s="1"/>
      <c r="WTG96" s="1"/>
      <c r="WTH96" s="1"/>
      <c r="WTI96" s="1"/>
      <c r="WTJ96" s="1"/>
      <c r="WTK96" s="1"/>
      <c r="WTL96" s="1"/>
      <c r="WTM96" s="1"/>
      <c r="WTN96" s="1"/>
      <c r="WTQ96" s="202"/>
      <c r="WTR96" s="199"/>
      <c r="WTS96" s="200"/>
      <c r="WTT96" s="200"/>
      <c r="WTU96" s="200"/>
      <c r="WTV96" s="200"/>
      <c r="WTW96" s="200"/>
      <c r="WTX96" s="200"/>
      <c r="WTY96" s="200"/>
      <c r="WTZ96" s="200"/>
      <c r="WUA96" s="200"/>
      <c r="WUB96" s="200"/>
      <c r="WUC96" s="200"/>
      <c r="WUD96" s="200"/>
      <c r="WUE96" s="200"/>
      <c r="WUF96" s="200"/>
      <c r="WUG96" s="200"/>
      <c r="WUH96" s="200"/>
      <c r="WUI96" s="200"/>
      <c r="WUJ96" s="201"/>
      <c r="WUK96" s="1"/>
      <c r="WUL96" s="1"/>
      <c r="WUM96" s="1"/>
      <c r="WUN96" s="1"/>
      <c r="WUO96" s="1"/>
      <c r="WUP96" s="1"/>
      <c r="WUQ96" s="1"/>
      <c r="WUR96" s="1"/>
      <c r="WUS96" s="1"/>
      <c r="WUT96" s="1"/>
      <c r="WUU96" s="1"/>
      <c r="WUV96" s="1"/>
      <c r="WUY96" s="202"/>
      <c r="WUZ96" s="199"/>
      <c r="WVA96" s="200"/>
      <c r="WVB96" s="200"/>
      <c r="WVC96" s="200"/>
      <c r="WVD96" s="200"/>
      <c r="WVE96" s="200"/>
      <c r="WVF96" s="200"/>
      <c r="WVG96" s="200"/>
      <c r="WVH96" s="200"/>
      <c r="WVI96" s="200"/>
      <c r="WVJ96" s="200"/>
      <c r="WVK96" s="200"/>
      <c r="WVL96" s="200"/>
      <c r="WVM96" s="200"/>
      <c r="WVN96" s="200"/>
      <c r="WVO96" s="200"/>
      <c r="WVP96" s="200"/>
      <c r="WVQ96" s="200"/>
      <c r="WVR96" s="201"/>
      <c r="WVS96" s="1"/>
      <c r="WVT96" s="1"/>
      <c r="WVU96" s="1"/>
      <c r="WVV96" s="1"/>
      <c r="WVW96" s="1"/>
      <c r="WVX96" s="1"/>
      <c r="WVY96" s="1"/>
      <c r="WVZ96" s="1"/>
    </row>
    <row r="97" spans="1:9214 9217:16146" ht="50.25" customHeight="1" x14ac:dyDescent="0.25">
      <c r="C97" s="364" t="s">
        <v>334</v>
      </c>
      <c r="D97" s="299" t="s">
        <v>118</v>
      </c>
      <c r="E97" s="248" t="s">
        <v>83</v>
      </c>
      <c r="F97" s="209"/>
      <c r="G97" s="207"/>
      <c r="H97" s="28"/>
      <c r="I97" s="28"/>
      <c r="J97" s="28"/>
      <c r="K97" s="28"/>
      <c r="L97" s="28"/>
      <c r="M97" s="132">
        <v>1</v>
      </c>
      <c r="N97" s="28"/>
      <c r="O97" s="28"/>
      <c r="P97" s="28"/>
      <c r="Q97" s="28"/>
      <c r="R97" s="320">
        <v>40</v>
      </c>
      <c r="S97" s="18"/>
      <c r="T97" s="18"/>
      <c r="U97" s="17"/>
      <c r="V97" s="50"/>
    </row>
    <row r="98" spans="1:9214 9217:16146" ht="50.25" customHeight="1" x14ac:dyDescent="0.25">
      <c r="C98" s="364"/>
      <c r="D98" s="299"/>
      <c r="E98" s="248"/>
      <c r="F98" s="210"/>
      <c r="G98" s="208"/>
      <c r="H98" s="192"/>
      <c r="I98" s="192"/>
      <c r="J98" s="192"/>
      <c r="K98" s="192"/>
      <c r="L98" s="192"/>
      <c r="M98" s="192"/>
      <c r="N98" s="192"/>
      <c r="O98" s="192"/>
      <c r="P98" s="192"/>
      <c r="Q98" s="192"/>
      <c r="R98" s="320"/>
      <c r="S98" s="18"/>
      <c r="T98" s="18"/>
      <c r="U98" s="17"/>
      <c r="V98" s="50"/>
    </row>
    <row r="99" spans="1:9214 9217:16146" ht="49.8" customHeight="1" x14ac:dyDescent="0.25">
      <c r="C99" s="364"/>
      <c r="D99" s="299" t="s">
        <v>335</v>
      </c>
      <c r="E99" s="248" t="s">
        <v>336</v>
      </c>
      <c r="F99" s="209"/>
      <c r="G99" s="207"/>
      <c r="H99" s="28"/>
      <c r="I99" s="28"/>
      <c r="J99" s="132">
        <v>1</v>
      </c>
      <c r="K99" s="28"/>
      <c r="L99" s="28"/>
      <c r="M99" s="28"/>
      <c r="N99" s="28"/>
      <c r="O99" s="28"/>
      <c r="P99" s="28"/>
      <c r="Q99" s="28"/>
      <c r="R99" s="25"/>
      <c r="S99" s="18"/>
      <c r="T99" s="18"/>
      <c r="U99" s="17"/>
      <c r="V99" s="50"/>
    </row>
    <row r="100" spans="1:9214 9217:16146" ht="50.25" customHeight="1" x14ac:dyDescent="0.25">
      <c r="C100" s="364"/>
      <c r="D100" s="299"/>
      <c r="E100" s="248"/>
      <c r="F100" s="210"/>
      <c r="G100" s="208"/>
      <c r="H100" s="192"/>
      <c r="I100" s="192"/>
      <c r="J100" s="192"/>
      <c r="K100" s="192"/>
      <c r="L100" s="192"/>
      <c r="M100" s="192"/>
      <c r="N100" s="192"/>
      <c r="O100" s="192"/>
      <c r="P100" s="192"/>
      <c r="Q100" s="192"/>
      <c r="R100" s="25"/>
      <c r="S100" s="18"/>
      <c r="T100" s="18"/>
      <c r="U100" s="17"/>
      <c r="V100" s="50"/>
    </row>
    <row r="101" spans="1:9214 9217:16146" ht="50.25" customHeight="1" x14ac:dyDescent="0.25">
      <c r="C101" s="364"/>
      <c r="D101" s="249" t="s">
        <v>337</v>
      </c>
      <c r="E101" s="248" t="s">
        <v>338</v>
      </c>
      <c r="F101" s="209"/>
      <c r="G101" s="207"/>
      <c r="H101" s="28"/>
      <c r="I101" s="28"/>
      <c r="J101" s="28"/>
      <c r="K101" s="28"/>
      <c r="L101" s="28"/>
      <c r="M101" s="132">
        <v>1</v>
      </c>
      <c r="N101" s="28"/>
      <c r="O101" s="28"/>
      <c r="P101" s="28"/>
      <c r="Q101" s="28"/>
      <c r="R101" s="25"/>
      <c r="S101" s="18"/>
      <c r="T101" s="18"/>
      <c r="U101" s="17"/>
      <c r="V101" s="50"/>
    </row>
    <row r="102" spans="1:9214 9217:16146" ht="50.25" customHeight="1" x14ac:dyDescent="0.25">
      <c r="C102" s="364"/>
      <c r="D102" s="249"/>
      <c r="E102" s="248"/>
      <c r="F102" s="210"/>
      <c r="G102" s="208"/>
      <c r="H102" s="192"/>
      <c r="I102" s="192"/>
      <c r="J102" s="192"/>
      <c r="K102" s="192"/>
      <c r="L102" s="192"/>
      <c r="M102" s="192"/>
      <c r="N102" s="192"/>
      <c r="O102" s="192"/>
      <c r="P102" s="192"/>
      <c r="Q102" s="192"/>
      <c r="R102" s="25"/>
      <c r="S102" s="18"/>
      <c r="T102" s="18"/>
      <c r="U102" s="17"/>
      <c r="V102" s="50"/>
    </row>
    <row r="103" spans="1:9214 9217:16146" ht="75" customHeight="1" x14ac:dyDescent="0.25">
      <c r="C103" s="364"/>
      <c r="D103" s="249" t="s">
        <v>339</v>
      </c>
      <c r="E103" s="363" t="s">
        <v>340</v>
      </c>
      <c r="F103" s="209"/>
      <c r="G103" s="207"/>
      <c r="H103" s="28"/>
      <c r="I103" s="28"/>
      <c r="J103" s="28"/>
      <c r="K103" s="28"/>
      <c r="L103" s="28"/>
      <c r="M103" s="28"/>
      <c r="N103" s="28"/>
      <c r="O103" s="28"/>
      <c r="P103" s="28"/>
      <c r="Q103" s="132">
        <v>1</v>
      </c>
      <c r="R103" s="25"/>
      <c r="S103" s="18"/>
      <c r="T103" s="18"/>
      <c r="U103" s="17"/>
      <c r="V103" s="50"/>
    </row>
    <row r="104" spans="1:9214 9217:16146" ht="75" customHeight="1" x14ac:dyDescent="0.25">
      <c r="C104" s="364"/>
      <c r="D104" s="249"/>
      <c r="E104" s="363"/>
      <c r="F104" s="210"/>
      <c r="G104" s="208"/>
      <c r="H104" s="192"/>
      <c r="I104" s="192"/>
      <c r="J104" s="192"/>
      <c r="K104" s="192"/>
      <c r="L104" s="192"/>
      <c r="M104" s="192"/>
      <c r="N104" s="192"/>
      <c r="O104" s="192"/>
      <c r="P104" s="192"/>
      <c r="Q104" s="192"/>
      <c r="R104" s="25"/>
      <c r="S104" s="18"/>
      <c r="T104" s="18"/>
      <c r="U104" s="17"/>
      <c r="V104" s="50"/>
    </row>
    <row r="105" spans="1:9214 9217:16146" s="72" customFormat="1" ht="50.25" customHeight="1" x14ac:dyDescent="0.25">
      <c r="A105" s="68"/>
      <c r="B105" s="68"/>
      <c r="C105" s="239" t="s">
        <v>326</v>
      </c>
      <c r="D105" s="240"/>
      <c r="E105" s="241"/>
      <c r="F105" s="212">
        <f>+F97+F99+F101+F103</f>
        <v>0</v>
      </c>
      <c r="G105" s="212">
        <f t="shared" ref="G105:Q105" si="10">+G97+G99+G101+G103</f>
        <v>0</v>
      </c>
      <c r="H105" s="212">
        <f t="shared" si="10"/>
        <v>0</v>
      </c>
      <c r="I105" s="212">
        <f t="shared" si="10"/>
        <v>0</v>
      </c>
      <c r="J105" s="212">
        <f t="shared" si="10"/>
        <v>1</v>
      </c>
      <c r="K105" s="212">
        <f t="shared" si="10"/>
        <v>0</v>
      </c>
      <c r="L105" s="212">
        <f t="shared" si="10"/>
        <v>0</v>
      </c>
      <c r="M105" s="212">
        <f t="shared" si="10"/>
        <v>2</v>
      </c>
      <c r="N105" s="212">
        <f t="shared" si="10"/>
        <v>0</v>
      </c>
      <c r="O105" s="212">
        <f t="shared" si="10"/>
        <v>0</v>
      </c>
      <c r="P105" s="212">
        <f t="shared" si="10"/>
        <v>0</v>
      </c>
      <c r="Q105" s="212">
        <f t="shared" si="10"/>
        <v>1</v>
      </c>
      <c r="R105" s="15"/>
      <c r="S105" s="6"/>
      <c r="T105" s="6"/>
      <c r="U105" s="6"/>
      <c r="V105" s="54"/>
      <c r="W105" s="2"/>
      <c r="X105" s="2"/>
      <c r="Y105" s="2"/>
      <c r="Z105" s="2"/>
      <c r="AA105" s="2"/>
      <c r="AB105" s="2"/>
      <c r="AC105" s="2"/>
      <c r="AD105" s="2"/>
      <c r="AE105" s="2"/>
      <c r="AF105" s="2"/>
      <c r="AG105" s="2"/>
      <c r="AH105" s="2"/>
    </row>
    <row r="106" spans="1:9214 9217:16146" s="72" customFormat="1" ht="50.25" customHeight="1" x14ac:dyDescent="0.25">
      <c r="A106" s="68"/>
      <c r="B106" s="68"/>
      <c r="C106" s="239" t="s">
        <v>327</v>
      </c>
      <c r="D106" s="240"/>
      <c r="E106" s="241"/>
      <c r="F106" s="212">
        <f>+F98+F100+F102+F104</f>
        <v>0</v>
      </c>
      <c r="G106" s="212">
        <f t="shared" ref="G106:Q106" si="11">+G98+G100+G102+G104</f>
        <v>0</v>
      </c>
      <c r="H106" s="212">
        <f t="shared" si="11"/>
        <v>0</v>
      </c>
      <c r="I106" s="212">
        <f t="shared" si="11"/>
        <v>0</v>
      </c>
      <c r="J106" s="212">
        <f t="shared" si="11"/>
        <v>0</v>
      </c>
      <c r="K106" s="212">
        <f t="shared" si="11"/>
        <v>0</v>
      </c>
      <c r="L106" s="212">
        <f t="shared" si="11"/>
        <v>0</v>
      </c>
      <c r="M106" s="212">
        <f t="shared" si="11"/>
        <v>0</v>
      </c>
      <c r="N106" s="212">
        <f t="shared" si="11"/>
        <v>0</v>
      </c>
      <c r="O106" s="212">
        <f t="shared" si="11"/>
        <v>0</v>
      </c>
      <c r="P106" s="212">
        <f t="shared" si="11"/>
        <v>0</v>
      </c>
      <c r="Q106" s="212">
        <f t="shared" si="11"/>
        <v>0</v>
      </c>
      <c r="R106" s="15"/>
      <c r="S106" s="6"/>
      <c r="T106" s="6"/>
      <c r="U106" s="6"/>
      <c r="V106" s="54"/>
      <c r="W106" s="2"/>
      <c r="X106" s="2"/>
      <c r="Y106" s="2"/>
      <c r="Z106" s="2"/>
      <c r="AA106" s="2"/>
      <c r="AB106" s="2"/>
      <c r="AC106" s="2"/>
      <c r="AD106" s="2"/>
      <c r="AE106" s="2"/>
      <c r="AF106" s="2"/>
      <c r="AG106" s="2"/>
      <c r="AH106" s="2"/>
    </row>
    <row r="107" spans="1:9214 9217:16146" ht="50.25" customHeight="1" x14ac:dyDescent="0.25">
      <c r="C107" s="263" t="s">
        <v>85</v>
      </c>
      <c r="D107" s="263"/>
      <c r="E107" s="263"/>
      <c r="F107" s="211"/>
      <c r="G107" s="211"/>
      <c r="H107" s="211"/>
      <c r="I107" s="211"/>
      <c r="J107" s="211"/>
      <c r="K107" s="211"/>
      <c r="L107" s="211"/>
      <c r="M107" s="211"/>
      <c r="N107" s="211"/>
      <c r="O107" s="211"/>
      <c r="P107" s="211"/>
      <c r="Q107" s="211"/>
      <c r="R107" s="200"/>
      <c r="S107" s="200"/>
      <c r="T107" s="200"/>
      <c r="U107" s="200"/>
      <c r="V107" s="201"/>
      <c r="W107" s="1"/>
      <c r="X107" s="1"/>
      <c r="Y107" s="1"/>
      <c r="Z107" s="1"/>
      <c r="AA107" s="1"/>
      <c r="AB107" s="1"/>
      <c r="AC107" s="1"/>
      <c r="AD107" s="1"/>
      <c r="AE107" s="1"/>
      <c r="AF107" s="1"/>
      <c r="AG107" s="1"/>
      <c r="AH107" s="1"/>
      <c r="AK107" s="202"/>
      <c r="AL107" s="199"/>
      <c r="AM107" s="200"/>
      <c r="AN107" s="200"/>
      <c r="AO107" s="200"/>
      <c r="AP107" s="200"/>
      <c r="AQ107" s="200"/>
      <c r="AR107" s="200"/>
      <c r="AS107" s="200"/>
      <c r="AT107" s="200"/>
      <c r="AU107" s="200"/>
      <c r="AV107" s="200"/>
      <c r="AW107" s="200"/>
      <c r="AX107" s="200"/>
      <c r="AY107" s="200"/>
      <c r="AZ107" s="200"/>
      <c r="BA107" s="200"/>
      <c r="BB107" s="200"/>
      <c r="BC107" s="200"/>
      <c r="BD107" s="201"/>
      <c r="BE107" s="1"/>
      <c r="BF107" s="1"/>
      <c r="BG107" s="1"/>
      <c r="BH107" s="1"/>
      <c r="BI107" s="1"/>
      <c r="BJ107" s="1"/>
      <c r="BK107" s="1"/>
      <c r="BL107" s="1"/>
      <c r="BM107" s="1"/>
      <c r="BN107" s="1"/>
      <c r="BO107" s="1"/>
      <c r="BP107" s="1"/>
      <c r="BS107" s="202"/>
      <c r="BT107" s="199"/>
      <c r="BU107" s="200"/>
      <c r="BV107" s="200"/>
      <c r="BW107" s="200"/>
      <c r="BX107" s="200"/>
      <c r="BY107" s="200"/>
      <c r="BZ107" s="200"/>
      <c r="CA107" s="200"/>
      <c r="CB107" s="200"/>
      <c r="CC107" s="200"/>
      <c r="CD107" s="200"/>
      <c r="CE107" s="200"/>
      <c r="CF107" s="200"/>
      <c r="CG107" s="200"/>
      <c r="CH107" s="200"/>
      <c r="CI107" s="200"/>
      <c r="CJ107" s="200"/>
      <c r="CK107" s="200"/>
      <c r="CL107" s="201"/>
      <c r="CM107" s="1"/>
      <c r="CN107" s="1"/>
      <c r="CO107" s="1"/>
      <c r="CP107" s="1"/>
      <c r="CQ107" s="1"/>
      <c r="CR107" s="1"/>
      <c r="CS107" s="1"/>
      <c r="CT107" s="1"/>
      <c r="CU107" s="1"/>
      <c r="CV107" s="1"/>
      <c r="CW107" s="1"/>
      <c r="CX107" s="1"/>
      <c r="DA107" s="202"/>
      <c r="DB107" s="199"/>
      <c r="DC107" s="200"/>
      <c r="DD107" s="200"/>
      <c r="DE107" s="200"/>
      <c r="DF107" s="200"/>
      <c r="DG107" s="200"/>
      <c r="DH107" s="200"/>
      <c r="DI107" s="200"/>
      <c r="DJ107" s="200"/>
      <c r="DK107" s="200"/>
      <c r="DL107" s="200"/>
      <c r="DM107" s="200"/>
      <c r="DN107" s="200"/>
      <c r="DO107" s="200"/>
      <c r="DP107" s="200"/>
      <c r="DQ107" s="200"/>
      <c r="DR107" s="200"/>
      <c r="DS107" s="200"/>
      <c r="DT107" s="201"/>
      <c r="DU107" s="1"/>
      <c r="DV107" s="1"/>
      <c r="DW107" s="1"/>
      <c r="DX107" s="1"/>
      <c r="DY107" s="1"/>
      <c r="DZ107" s="1"/>
      <c r="EA107" s="1"/>
      <c r="EB107" s="1"/>
      <c r="EC107" s="1"/>
      <c r="ED107" s="1"/>
      <c r="EE107" s="1"/>
      <c r="EF107" s="1"/>
      <c r="EI107" s="202"/>
      <c r="EJ107" s="199"/>
      <c r="EK107" s="200"/>
      <c r="EL107" s="200"/>
      <c r="EM107" s="200"/>
      <c r="EN107" s="200"/>
      <c r="EO107" s="200"/>
      <c r="EP107" s="200"/>
      <c r="EQ107" s="200"/>
      <c r="ER107" s="200"/>
      <c r="ES107" s="200"/>
      <c r="ET107" s="200"/>
      <c r="EU107" s="200"/>
      <c r="EV107" s="200"/>
      <c r="EW107" s="200"/>
      <c r="EX107" s="200"/>
      <c r="EY107" s="200"/>
      <c r="EZ107" s="200"/>
      <c r="FA107" s="200"/>
      <c r="FB107" s="201"/>
      <c r="FC107" s="1"/>
      <c r="FD107" s="1"/>
      <c r="FE107" s="1"/>
      <c r="FF107" s="1"/>
      <c r="FG107" s="1"/>
      <c r="FH107" s="1"/>
      <c r="FI107" s="1"/>
      <c r="FJ107" s="1"/>
      <c r="FK107" s="1"/>
      <c r="FL107" s="1"/>
      <c r="FM107" s="1"/>
      <c r="FN107" s="1"/>
      <c r="FQ107" s="202"/>
      <c r="FR107" s="199"/>
      <c r="FS107" s="200"/>
      <c r="FT107" s="200"/>
      <c r="FU107" s="200"/>
      <c r="FV107" s="200"/>
      <c r="FW107" s="200"/>
      <c r="FX107" s="200"/>
      <c r="FY107" s="200"/>
      <c r="FZ107" s="200"/>
      <c r="GA107" s="200"/>
      <c r="GB107" s="200"/>
      <c r="GC107" s="200"/>
      <c r="GD107" s="200"/>
      <c r="GE107" s="200"/>
      <c r="GF107" s="200"/>
      <c r="GG107" s="200"/>
      <c r="GH107" s="200"/>
      <c r="GI107" s="200"/>
      <c r="GJ107" s="201"/>
      <c r="GK107" s="1"/>
      <c r="GL107" s="1"/>
      <c r="GM107" s="1"/>
      <c r="GN107" s="1"/>
      <c r="GO107" s="1"/>
      <c r="GP107" s="1"/>
      <c r="GQ107" s="1"/>
      <c r="GR107" s="1"/>
      <c r="GS107" s="1"/>
      <c r="GT107" s="1"/>
      <c r="GU107" s="1"/>
      <c r="GV107" s="1"/>
      <c r="GY107" s="202"/>
      <c r="GZ107" s="199"/>
      <c r="HA107" s="200"/>
      <c r="HB107" s="200"/>
      <c r="HC107" s="200"/>
      <c r="HD107" s="200"/>
      <c r="HE107" s="200"/>
      <c r="HF107" s="200"/>
      <c r="HG107" s="200"/>
      <c r="HH107" s="200"/>
      <c r="HI107" s="200"/>
      <c r="HJ107" s="200"/>
      <c r="HK107" s="200"/>
      <c r="HL107" s="200"/>
      <c r="HM107" s="200"/>
      <c r="HN107" s="200"/>
      <c r="HO107" s="200"/>
      <c r="HP107" s="200"/>
      <c r="HQ107" s="200"/>
      <c r="HR107" s="201"/>
      <c r="HS107" s="1"/>
      <c r="HT107" s="1"/>
      <c r="HU107" s="1"/>
      <c r="HV107" s="1"/>
      <c r="HW107" s="1"/>
      <c r="HX107" s="1"/>
      <c r="HY107" s="1"/>
      <c r="HZ107" s="1"/>
      <c r="IA107" s="1"/>
      <c r="IB107" s="1"/>
      <c r="IC107" s="1"/>
      <c r="ID107" s="1"/>
      <c r="IG107" s="202"/>
      <c r="IH107" s="199"/>
      <c r="II107" s="200"/>
      <c r="IJ107" s="200"/>
      <c r="IK107" s="200"/>
      <c r="IL107" s="200"/>
      <c r="IM107" s="200"/>
      <c r="IN107" s="200"/>
      <c r="IO107" s="200"/>
      <c r="IP107" s="200"/>
      <c r="IQ107" s="200"/>
      <c r="IR107" s="200"/>
      <c r="IS107" s="200"/>
      <c r="IT107" s="200"/>
      <c r="IU107" s="200"/>
      <c r="IV107" s="200"/>
      <c r="IW107" s="200"/>
      <c r="IX107" s="200"/>
      <c r="IY107" s="200"/>
      <c r="IZ107" s="201"/>
      <c r="JA107" s="1"/>
      <c r="JB107" s="1"/>
      <c r="JC107" s="1"/>
      <c r="JD107" s="1"/>
      <c r="JE107" s="1"/>
      <c r="JF107" s="1"/>
      <c r="JG107" s="1"/>
      <c r="JH107" s="1"/>
      <c r="JI107" s="1"/>
      <c r="JJ107" s="1"/>
      <c r="JK107" s="1"/>
      <c r="JL107" s="1"/>
      <c r="JO107" s="202"/>
      <c r="JP107" s="199"/>
      <c r="JQ107" s="200"/>
      <c r="JR107" s="200"/>
      <c r="JS107" s="200"/>
      <c r="JT107" s="200"/>
      <c r="JU107" s="200"/>
      <c r="JV107" s="200"/>
      <c r="JW107" s="200"/>
      <c r="JX107" s="200"/>
      <c r="JY107" s="200"/>
      <c r="JZ107" s="200"/>
      <c r="KA107" s="200"/>
      <c r="KB107" s="200"/>
      <c r="KC107" s="200"/>
      <c r="KD107" s="200"/>
      <c r="KE107" s="200"/>
      <c r="KF107" s="200"/>
      <c r="KG107" s="200"/>
      <c r="KH107" s="201"/>
      <c r="KI107" s="1"/>
      <c r="KJ107" s="1"/>
      <c r="KK107" s="1"/>
      <c r="KL107" s="1"/>
      <c r="KM107" s="1"/>
      <c r="KN107" s="1"/>
      <c r="KO107" s="1"/>
      <c r="KP107" s="1"/>
      <c r="KQ107" s="1"/>
      <c r="KR107" s="1"/>
      <c r="KS107" s="1"/>
      <c r="KT107" s="1"/>
      <c r="KW107" s="202"/>
      <c r="KX107" s="199"/>
      <c r="KY107" s="200"/>
      <c r="KZ107" s="200"/>
      <c r="LA107" s="200"/>
      <c r="LB107" s="200"/>
      <c r="LC107" s="200"/>
      <c r="LD107" s="200"/>
      <c r="LE107" s="200"/>
      <c r="LF107" s="200"/>
      <c r="LG107" s="200"/>
      <c r="LH107" s="200"/>
      <c r="LI107" s="200"/>
      <c r="LJ107" s="200"/>
      <c r="LK107" s="200"/>
      <c r="LL107" s="200"/>
      <c r="LM107" s="200"/>
      <c r="LN107" s="200"/>
      <c r="LO107" s="200"/>
      <c r="LP107" s="201"/>
      <c r="LQ107" s="1"/>
      <c r="LR107" s="1"/>
      <c r="LS107" s="1"/>
      <c r="LT107" s="1"/>
      <c r="LU107" s="1"/>
      <c r="LV107" s="1"/>
      <c r="LW107" s="1"/>
      <c r="LX107" s="1"/>
      <c r="LY107" s="1"/>
      <c r="LZ107" s="1"/>
      <c r="MA107" s="1"/>
      <c r="MB107" s="1"/>
      <c r="ME107" s="202"/>
      <c r="MF107" s="199"/>
      <c r="MG107" s="200"/>
      <c r="MH107" s="200"/>
      <c r="MI107" s="200"/>
      <c r="MJ107" s="200"/>
      <c r="MK107" s="200"/>
      <c r="ML107" s="200"/>
      <c r="MM107" s="200"/>
      <c r="MN107" s="200"/>
      <c r="MO107" s="200"/>
      <c r="MP107" s="200"/>
      <c r="MQ107" s="200"/>
      <c r="MR107" s="200"/>
      <c r="MS107" s="200"/>
      <c r="MT107" s="200"/>
      <c r="MU107" s="200"/>
      <c r="MV107" s="200"/>
      <c r="MW107" s="200"/>
      <c r="MX107" s="201"/>
      <c r="MY107" s="1"/>
      <c r="MZ107" s="1"/>
      <c r="NA107" s="1"/>
      <c r="NB107" s="1"/>
      <c r="NC107" s="1"/>
      <c r="ND107" s="1"/>
      <c r="NE107" s="1"/>
      <c r="NF107" s="1"/>
      <c r="NG107" s="1"/>
      <c r="NH107" s="1"/>
      <c r="NI107" s="1"/>
      <c r="NJ107" s="1"/>
      <c r="NM107" s="202"/>
      <c r="NN107" s="199"/>
      <c r="NO107" s="200"/>
      <c r="NP107" s="200"/>
      <c r="NQ107" s="200"/>
      <c r="NR107" s="200"/>
      <c r="NS107" s="200"/>
      <c r="NT107" s="200"/>
      <c r="NU107" s="200"/>
      <c r="NV107" s="200"/>
      <c r="NW107" s="200"/>
      <c r="NX107" s="200"/>
      <c r="NY107" s="200"/>
      <c r="NZ107" s="200"/>
      <c r="OA107" s="200"/>
      <c r="OB107" s="200"/>
      <c r="OC107" s="200"/>
      <c r="OD107" s="200"/>
      <c r="OE107" s="200"/>
      <c r="OF107" s="201"/>
      <c r="OG107" s="1"/>
      <c r="OH107" s="1"/>
      <c r="OI107" s="1"/>
      <c r="OJ107" s="1"/>
      <c r="OK107" s="1"/>
      <c r="OL107" s="1"/>
      <c r="OM107" s="1"/>
      <c r="ON107" s="1"/>
      <c r="OO107" s="1"/>
      <c r="OP107" s="1"/>
      <c r="OQ107" s="1"/>
      <c r="OR107" s="1"/>
      <c r="OU107" s="202"/>
      <c r="OV107" s="199"/>
      <c r="OW107" s="200"/>
      <c r="OX107" s="200"/>
      <c r="OY107" s="200"/>
      <c r="OZ107" s="200"/>
      <c r="PA107" s="200"/>
      <c r="PB107" s="200"/>
      <c r="PC107" s="200"/>
      <c r="PD107" s="200"/>
      <c r="PE107" s="200"/>
      <c r="PF107" s="200"/>
      <c r="PG107" s="200"/>
      <c r="PH107" s="200"/>
      <c r="PI107" s="200"/>
      <c r="PJ107" s="200"/>
      <c r="PK107" s="200"/>
      <c r="PL107" s="200"/>
      <c r="PM107" s="200"/>
      <c r="PN107" s="201"/>
      <c r="PO107" s="1"/>
      <c r="PP107" s="1"/>
      <c r="PQ107" s="1"/>
      <c r="PR107" s="1"/>
      <c r="PS107" s="1"/>
      <c r="PT107" s="1"/>
      <c r="PU107" s="1"/>
      <c r="PV107" s="1"/>
      <c r="PW107" s="1"/>
      <c r="PX107" s="1"/>
      <c r="PY107" s="1"/>
      <c r="PZ107" s="1"/>
      <c r="QC107" s="202"/>
      <c r="QD107" s="199"/>
      <c r="QE107" s="200"/>
      <c r="QF107" s="200"/>
      <c r="QG107" s="200"/>
      <c r="QH107" s="200"/>
      <c r="QI107" s="200"/>
      <c r="QJ107" s="200"/>
      <c r="QK107" s="200"/>
      <c r="QL107" s="200"/>
      <c r="QM107" s="200"/>
      <c r="QN107" s="200"/>
      <c r="QO107" s="200"/>
      <c r="QP107" s="200"/>
      <c r="QQ107" s="200"/>
      <c r="QR107" s="200"/>
      <c r="QS107" s="200"/>
      <c r="QT107" s="200"/>
      <c r="QU107" s="200"/>
      <c r="QV107" s="201"/>
      <c r="QW107" s="1"/>
      <c r="QX107" s="1"/>
      <c r="QY107" s="1"/>
      <c r="QZ107" s="1"/>
      <c r="RA107" s="1"/>
      <c r="RB107" s="1"/>
      <c r="RC107" s="1"/>
      <c r="RD107" s="1"/>
      <c r="RE107" s="1"/>
      <c r="RF107" s="1"/>
      <c r="RG107" s="1"/>
      <c r="RH107" s="1"/>
      <c r="RK107" s="202"/>
      <c r="RL107" s="199"/>
      <c r="RM107" s="200"/>
      <c r="RN107" s="200"/>
      <c r="RO107" s="200"/>
      <c r="RP107" s="200"/>
      <c r="RQ107" s="200"/>
      <c r="RR107" s="200"/>
      <c r="RS107" s="200"/>
      <c r="RT107" s="200"/>
      <c r="RU107" s="200"/>
      <c r="RV107" s="200"/>
      <c r="RW107" s="200"/>
      <c r="RX107" s="200"/>
      <c r="RY107" s="200"/>
      <c r="RZ107" s="200"/>
      <c r="SA107" s="200"/>
      <c r="SB107" s="200"/>
      <c r="SC107" s="200"/>
      <c r="SD107" s="201"/>
      <c r="SE107" s="1"/>
      <c r="SF107" s="1"/>
      <c r="SG107" s="1"/>
      <c r="SH107" s="1"/>
      <c r="SI107" s="1"/>
      <c r="SJ107" s="1"/>
      <c r="SK107" s="1"/>
      <c r="SL107" s="1"/>
      <c r="SM107" s="1"/>
      <c r="SN107" s="1"/>
      <c r="SO107" s="1"/>
      <c r="SP107" s="1"/>
      <c r="SS107" s="202"/>
      <c r="ST107" s="199"/>
      <c r="SU107" s="200"/>
      <c r="SV107" s="200"/>
      <c r="SW107" s="200"/>
      <c r="SX107" s="200"/>
      <c r="SY107" s="200"/>
      <c r="SZ107" s="200"/>
      <c r="TA107" s="200"/>
      <c r="TB107" s="200"/>
      <c r="TC107" s="200"/>
      <c r="TD107" s="200"/>
      <c r="TE107" s="200"/>
      <c r="TF107" s="200"/>
      <c r="TG107" s="200"/>
      <c r="TH107" s="200"/>
      <c r="TI107" s="200"/>
      <c r="TJ107" s="200"/>
      <c r="TK107" s="200"/>
      <c r="TL107" s="201"/>
      <c r="TM107" s="1"/>
      <c r="TN107" s="1"/>
      <c r="TO107" s="1"/>
      <c r="TP107" s="1"/>
      <c r="TQ107" s="1"/>
      <c r="TR107" s="1"/>
      <c r="TS107" s="1"/>
      <c r="TT107" s="1"/>
      <c r="TU107" s="1"/>
      <c r="TV107" s="1"/>
      <c r="TW107" s="1"/>
      <c r="TX107" s="1"/>
      <c r="UA107" s="202"/>
      <c r="UB107" s="199"/>
      <c r="UC107" s="200"/>
      <c r="UD107" s="200"/>
      <c r="UE107" s="200"/>
      <c r="UF107" s="200"/>
      <c r="UG107" s="200"/>
      <c r="UH107" s="200"/>
      <c r="UI107" s="200"/>
      <c r="UJ107" s="200"/>
      <c r="UK107" s="200"/>
      <c r="UL107" s="200"/>
      <c r="UM107" s="200"/>
      <c r="UN107" s="200"/>
      <c r="UO107" s="200"/>
      <c r="UP107" s="200"/>
      <c r="UQ107" s="200"/>
      <c r="UR107" s="200"/>
      <c r="US107" s="200"/>
      <c r="UT107" s="201"/>
      <c r="UU107" s="1"/>
      <c r="UV107" s="1"/>
      <c r="UW107" s="1"/>
      <c r="UX107" s="1"/>
      <c r="UY107" s="1"/>
      <c r="UZ107" s="1"/>
      <c r="VA107" s="1"/>
      <c r="VB107" s="1"/>
      <c r="VC107" s="1"/>
      <c r="VD107" s="1"/>
      <c r="VE107" s="1"/>
      <c r="VF107" s="1"/>
      <c r="VI107" s="202"/>
      <c r="VJ107" s="199"/>
      <c r="VK107" s="200"/>
      <c r="VL107" s="200"/>
      <c r="VM107" s="200"/>
      <c r="VN107" s="200"/>
      <c r="VO107" s="200"/>
      <c r="VP107" s="200"/>
      <c r="VQ107" s="200"/>
      <c r="VR107" s="200"/>
      <c r="VS107" s="200"/>
      <c r="VT107" s="200"/>
      <c r="VU107" s="200"/>
      <c r="VV107" s="200"/>
      <c r="VW107" s="200"/>
      <c r="VX107" s="200"/>
      <c r="VY107" s="200"/>
      <c r="VZ107" s="200"/>
      <c r="WA107" s="200"/>
      <c r="WB107" s="201"/>
      <c r="WC107" s="1"/>
      <c r="WD107" s="1"/>
      <c r="WE107" s="1"/>
      <c r="WF107" s="1"/>
      <c r="WG107" s="1"/>
      <c r="WH107" s="1"/>
      <c r="WI107" s="1"/>
      <c r="WJ107" s="1"/>
      <c r="WK107" s="1"/>
      <c r="WL107" s="1"/>
      <c r="WM107" s="1"/>
      <c r="WN107" s="1"/>
      <c r="WQ107" s="202"/>
      <c r="WR107" s="199"/>
      <c r="WS107" s="200"/>
      <c r="WT107" s="200"/>
      <c r="WU107" s="200"/>
      <c r="WV107" s="200"/>
      <c r="WW107" s="200"/>
      <c r="WX107" s="200"/>
      <c r="WY107" s="200"/>
      <c r="WZ107" s="200"/>
      <c r="XA107" s="200"/>
      <c r="XB107" s="200"/>
      <c r="XC107" s="200"/>
      <c r="XD107" s="200"/>
      <c r="XE107" s="200"/>
      <c r="XF107" s="200"/>
      <c r="XG107" s="200"/>
      <c r="XH107" s="200"/>
      <c r="XI107" s="200"/>
      <c r="XJ107" s="201"/>
      <c r="XK107" s="1"/>
      <c r="XL107" s="1"/>
      <c r="XM107" s="1"/>
      <c r="XN107" s="1"/>
      <c r="XO107" s="1"/>
      <c r="XP107" s="1"/>
      <c r="XQ107" s="1"/>
      <c r="XR107" s="1"/>
      <c r="XS107" s="1"/>
      <c r="XT107" s="1"/>
      <c r="XU107" s="1"/>
      <c r="XV107" s="1"/>
      <c r="XY107" s="202"/>
      <c r="XZ107" s="199"/>
      <c r="YA107" s="200"/>
      <c r="YB107" s="200"/>
      <c r="YC107" s="200"/>
      <c r="YD107" s="200"/>
      <c r="YE107" s="200"/>
      <c r="YF107" s="200"/>
      <c r="YG107" s="200"/>
      <c r="YH107" s="200"/>
      <c r="YI107" s="200"/>
      <c r="YJ107" s="200"/>
      <c r="YK107" s="200"/>
      <c r="YL107" s="200"/>
      <c r="YM107" s="200"/>
      <c r="YN107" s="200"/>
      <c r="YO107" s="200"/>
      <c r="YP107" s="200"/>
      <c r="YQ107" s="200"/>
      <c r="YR107" s="201"/>
      <c r="YS107" s="1"/>
      <c r="YT107" s="1"/>
      <c r="YU107" s="1"/>
      <c r="YV107" s="1"/>
      <c r="YW107" s="1"/>
      <c r="YX107" s="1"/>
      <c r="YY107" s="1"/>
      <c r="YZ107" s="1"/>
      <c r="ZA107" s="1"/>
      <c r="ZB107" s="1"/>
      <c r="ZC107" s="1"/>
      <c r="ZD107" s="1"/>
      <c r="ZG107" s="202"/>
      <c r="ZH107" s="199"/>
      <c r="ZI107" s="200"/>
      <c r="ZJ107" s="200"/>
      <c r="ZK107" s="200"/>
      <c r="ZL107" s="200"/>
      <c r="ZM107" s="200"/>
      <c r="ZN107" s="200"/>
      <c r="ZO107" s="200"/>
      <c r="ZP107" s="200"/>
      <c r="ZQ107" s="200"/>
      <c r="ZR107" s="200"/>
      <c r="ZS107" s="200"/>
      <c r="ZT107" s="200"/>
      <c r="ZU107" s="200"/>
      <c r="ZV107" s="200"/>
      <c r="ZW107" s="200"/>
      <c r="ZX107" s="200"/>
      <c r="ZY107" s="200"/>
      <c r="ZZ107" s="201"/>
      <c r="AAA107" s="1"/>
      <c r="AAB107" s="1"/>
      <c r="AAC107" s="1"/>
      <c r="AAD107" s="1"/>
      <c r="AAE107" s="1"/>
      <c r="AAF107" s="1"/>
      <c r="AAG107" s="1"/>
      <c r="AAH107" s="1"/>
      <c r="AAI107" s="1"/>
      <c r="AAJ107" s="1"/>
      <c r="AAK107" s="1"/>
      <c r="AAL107" s="1"/>
      <c r="AAO107" s="202"/>
      <c r="AAP107" s="199"/>
      <c r="AAQ107" s="200"/>
      <c r="AAR107" s="200"/>
      <c r="AAS107" s="200"/>
      <c r="AAT107" s="200"/>
      <c r="AAU107" s="200"/>
      <c r="AAV107" s="200"/>
      <c r="AAW107" s="200"/>
      <c r="AAX107" s="200"/>
      <c r="AAY107" s="200"/>
      <c r="AAZ107" s="200"/>
      <c r="ABA107" s="200"/>
      <c r="ABB107" s="200"/>
      <c r="ABC107" s="200"/>
      <c r="ABD107" s="200"/>
      <c r="ABE107" s="200"/>
      <c r="ABF107" s="200"/>
      <c r="ABG107" s="200"/>
      <c r="ABH107" s="201"/>
      <c r="ABI107" s="1"/>
      <c r="ABJ107" s="1"/>
      <c r="ABK107" s="1"/>
      <c r="ABL107" s="1"/>
      <c r="ABM107" s="1"/>
      <c r="ABN107" s="1"/>
      <c r="ABO107" s="1"/>
      <c r="ABP107" s="1"/>
      <c r="ABQ107" s="1"/>
      <c r="ABR107" s="1"/>
      <c r="ABS107" s="1"/>
      <c r="ABT107" s="1"/>
      <c r="ABW107" s="202"/>
      <c r="ABX107" s="199"/>
      <c r="ABY107" s="200"/>
      <c r="ABZ107" s="200"/>
      <c r="ACA107" s="200"/>
      <c r="ACB107" s="200"/>
      <c r="ACC107" s="200"/>
      <c r="ACD107" s="200"/>
      <c r="ACE107" s="200"/>
      <c r="ACF107" s="200"/>
      <c r="ACG107" s="200"/>
      <c r="ACH107" s="200"/>
      <c r="ACI107" s="200"/>
      <c r="ACJ107" s="200"/>
      <c r="ACK107" s="200"/>
      <c r="ACL107" s="200"/>
      <c r="ACM107" s="200"/>
      <c r="ACN107" s="200"/>
      <c r="ACO107" s="200"/>
      <c r="ACP107" s="201"/>
      <c r="ACQ107" s="1"/>
      <c r="ACR107" s="1"/>
      <c r="ACS107" s="1"/>
      <c r="ACT107" s="1"/>
      <c r="ACU107" s="1"/>
      <c r="ACV107" s="1"/>
      <c r="ACW107" s="1"/>
      <c r="ACX107" s="1"/>
      <c r="ACY107" s="1"/>
      <c r="ACZ107" s="1"/>
      <c r="ADA107" s="1"/>
      <c r="ADB107" s="1"/>
      <c r="ADE107" s="202"/>
      <c r="ADF107" s="199"/>
      <c r="ADG107" s="200"/>
      <c r="ADH107" s="200"/>
      <c r="ADI107" s="200"/>
      <c r="ADJ107" s="200"/>
      <c r="ADK107" s="200"/>
      <c r="ADL107" s="200"/>
      <c r="ADM107" s="200"/>
      <c r="ADN107" s="200"/>
      <c r="ADO107" s="200"/>
      <c r="ADP107" s="200"/>
      <c r="ADQ107" s="200"/>
      <c r="ADR107" s="200"/>
      <c r="ADS107" s="200"/>
      <c r="ADT107" s="200"/>
      <c r="ADU107" s="200"/>
      <c r="ADV107" s="200"/>
      <c r="ADW107" s="200"/>
      <c r="ADX107" s="201"/>
      <c r="ADY107" s="1"/>
      <c r="ADZ107" s="1"/>
      <c r="AEA107" s="1"/>
      <c r="AEB107" s="1"/>
      <c r="AEC107" s="1"/>
      <c r="AED107" s="1"/>
      <c r="AEE107" s="1"/>
      <c r="AEF107" s="1"/>
      <c r="AEG107" s="1"/>
      <c r="AEH107" s="1"/>
      <c r="AEI107" s="1"/>
      <c r="AEJ107" s="1"/>
      <c r="AEM107" s="202"/>
      <c r="AEN107" s="199"/>
      <c r="AEO107" s="200"/>
      <c r="AEP107" s="200"/>
      <c r="AEQ107" s="200"/>
      <c r="AER107" s="200"/>
      <c r="AES107" s="200"/>
      <c r="AET107" s="200"/>
      <c r="AEU107" s="200"/>
      <c r="AEV107" s="200"/>
      <c r="AEW107" s="200"/>
      <c r="AEX107" s="200"/>
      <c r="AEY107" s="200"/>
      <c r="AEZ107" s="200"/>
      <c r="AFA107" s="200"/>
      <c r="AFB107" s="200"/>
      <c r="AFC107" s="200"/>
      <c r="AFD107" s="200"/>
      <c r="AFE107" s="200"/>
      <c r="AFF107" s="201"/>
      <c r="AFG107" s="1"/>
      <c r="AFH107" s="1"/>
      <c r="AFI107" s="1"/>
      <c r="AFJ107" s="1"/>
      <c r="AFK107" s="1"/>
      <c r="AFL107" s="1"/>
      <c r="AFM107" s="1"/>
      <c r="AFN107" s="1"/>
      <c r="AFO107" s="1"/>
      <c r="AFP107" s="1"/>
      <c r="AFQ107" s="1"/>
      <c r="AFR107" s="1"/>
      <c r="AFU107" s="202"/>
      <c r="AFV107" s="199"/>
      <c r="AFW107" s="200"/>
      <c r="AFX107" s="200"/>
      <c r="AFY107" s="200"/>
      <c r="AFZ107" s="200"/>
      <c r="AGA107" s="200"/>
      <c r="AGB107" s="200"/>
      <c r="AGC107" s="200"/>
      <c r="AGD107" s="200"/>
      <c r="AGE107" s="200"/>
      <c r="AGF107" s="200"/>
      <c r="AGG107" s="200"/>
      <c r="AGH107" s="200"/>
      <c r="AGI107" s="200"/>
      <c r="AGJ107" s="200"/>
      <c r="AGK107" s="200"/>
      <c r="AGL107" s="200"/>
      <c r="AGM107" s="200"/>
      <c r="AGN107" s="201"/>
      <c r="AGO107" s="1"/>
      <c r="AGP107" s="1"/>
      <c r="AGQ107" s="1"/>
      <c r="AGR107" s="1"/>
      <c r="AGS107" s="1"/>
      <c r="AGT107" s="1"/>
      <c r="AGU107" s="1"/>
      <c r="AGV107" s="1"/>
      <c r="AGW107" s="1"/>
      <c r="AGX107" s="1"/>
      <c r="AGY107" s="1"/>
      <c r="AGZ107" s="1"/>
      <c r="AHC107" s="202"/>
      <c r="AHD107" s="199"/>
      <c r="AHE107" s="200"/>
      <c r="AHF107" s="200"/>
      <c r="AHG107" s="200"/>
      <c r="AHH107" s="200"/>
      <c r="AHI107" s="200"/>
      <c r="AHJ107" s="200"/>
      <c r="AHK107" s="200"/>
      <c r="AHL107" s="200"/>
      <c r="AHM107" s="200"/>
      <c r="AHN107" s="200"/>
      <c r="AHO107" s="200"/>
      <c r="AHP107" s="200"/>
      <c r="AHQ107" s="200"/>
      <c r="AHR107" s="200"/>
      <c r="AHS107" s="200"/>
      <c r="AHT107" s="200"/>
      <c r="AHU107" s="200"/>
      <c r="AHV107" s="201"/>
      <c r="AHW107" s="1"/>
      <c r="AHX107" s="1"/>
      <c r="AHY107" s="1"/>
      <c r="AHZ107" s="1"/>
      <c r="AIA107" s="1"/>
      <c r="AIB107" s="1"/>
      <c r="AIC107" s="1"/>
      <c r="AID107" s="1"/>
      <c r="AIE107" s="1"/>
      <c r="AIF107" s="1"/>
      <c r="AIG107" s="1"/>
      <c r="AIH107" s="1"/>
      <c r="AIK107" s="202"/>
      <c r="AIL107" s="199"/>
      <c r="AIM107" s="200"/>
      <c r="AIN107" s="200"/>
      <c r="AIO107" s="200"/>
      <c r="AIP107" s="200"/>
      <c r="AIQ107" s="200"/>
      <c r="AIR107" s="200"/>
      <c r="AIS107" s="200"/>
      <c r="AIT107" s="200"/>
      <c r="AIU107" s="200"/>
      <c r="AIV107" s="200"/>
      <c r="AIW107" s="200"/>
      <c r="AIX107" s="200"/>
      <c r="AIY107" s="200"/>
      <c r="AIZ107" s="200"/>
      <c r="AJA107" s="200"/>
      <c r="AJB107" s="200"/>
      <c r="AJC107" s="200"/>
      <c r="AJD107" s="201"/>
      <c r="AJE107" s="1"/>
      <c r="AJF107" s="1"/>
      <c r="AJG107" s="1"/>
      <c r="AJH107" s="1"/>
      <c r="AJI107" s="1"/>
      <c r="AJJ107" s="1"/>
      <c r="AJK107" s="1"/>
      <c r="AJL107" s="1"/>
      <c r="AJM107" s="1"/>
      <c r="AJN107" s="1"/>
      <c r="AJO107" s="1"/>
      <c r="AJP107" s="1"/>
      <c r="AJS107" s="202"/>
      <c r="AJT107" s="199"/>
      <c r="AJU107" s="200"/>
      <c r="AJV107" s="200"/>
      <c r="AJW107" s="200"/>
      <c r="AJX107" s="200"/>
      <c r="AJY107" s="200"/>
      <c r="AJZ107" s="200"/>
      <c r="AKA107" s="200"/>
      <c r="AKB107" s="200"/>
      <c r="AKC107" s="200"/>
      <c r="AKD107" s="200"/>
      <c r="AKE107" s="200"/>
      <c r="AKF107" s="200"/>
      <c r="AKG107" s="200"/>
      <c r="AKH107" s="200"/>
      <c r="AKI107" s="200"/>
      <c r="AKJ107" s="200"/>
      <c r="AKK107" s="200"/>
      <c r="AKL107" s="201"/>
      <c r="AKM107" s="1"/>
      <c r="AKN107" s="1"/>
      <c r="AKO107" s="1"/>
      <c r="AKP107" s="1"/>
      <c r="AKQ107" s="1"/>
      <c r="AKR107" s="1"/>
      <c r="AKS107" s="1"/>
      <c r="AKT107" s="1"/>
      <c r="AKU107" s="1"/>
      <c r="AKV107" s="1"/>
      <c r="AKW107" s="1"/>
      <c r="AKX107" s="1"/>
      <c r="ALA107" s="202"/>
      <c r="ALB107" s="199"/>
      <c r="ALC107" s="200"/>
      <c r="ALD107" s="200"/>
      <c r="ALE107" s="200"/>
      <c r="ALF107" s="200"/>
      <c r="ALG107" s="200"/>
      <c r="ALH107" s="200"/>
      <c r="ALI107" s="200"/>
      <c r="ALJ107" s="200"/>
      <c r="ALK107" s="200"/>
      <c r="ALL107" s="200"/>
      <c r="ALM107" s="200"/>
      <c r="ALN107" s="200"/>
      <c r="ALO107" s="200"/>
      <c r="ALP107" s="200"/>
      <c r="ALQ107" s="200"/>
      <c r="ALR107" s="200"/>
      <c r="ALS107" s="200"/>
      <c r="ALT107" s="201"/>
      <c r="ALU107" s="1"/>
      <c r="ALV107" s="1"/>
      <c r="ALW107" s="1"/>
      <c r="ALX107" s="1"/>
      <c r="ALY107" s="1"/>
      <c r="ALZ107" s="1"/>
      <c r="AMA107" s="1"/>
      <c r="AMB107" s="1"/>
      <c r="AMC107" s="1"/>
      <c r="AMD107" s="1"/>
      <c r="AME107" s="1"/>
      <c r="AMF107" s="1"/>
      <c r="AMI107" s="202"/>
      <c r="AMJ107" s="199"/>
      <c r="AMK107" s="200"/>
      <c r="AML107" s="200"/>
      <c r="AMM107" s="200"/>
      <c r="AMN107" s="200"/>
      <c r="AMO107" s="200"/>
      <c r="AMP107" s="200"/>
      <c r="AMQ107" s="200"/>
      <c r="AMR107" s="200"/>
      <c r="AMS107" s="200"/>
      <c r="AMT107" s="200"/>
      <c r="AMU107" s="200"/>
      <c r="AMV107" s="200"/>
      <c r="AMW107" s="200"/>
      <c r="AMX107" s="200"/>
      <c r="AMY107" s="200"/>
      <c r="AMZ107" s="200"/>
      <c r="ANA107" s="200"/>
      <c r="ANB107" s="201"/>
      <c r="ANC107" s="1"/>
      <c r="AND107" s="1"/>
      <c r="ANE107" s="1"/>
      <c r="ANF107" s="1"/>
      <c r="ANG107" s="1"/>
      <c r="ANH107" s="1"/>
      <c r="ANI107" s="1"/>
      <c r="ANJ107" s="1"/>
      <c r="ANK107" s="1"/>
      <c r="ANL107" s="1"/>
      <c r="ANM107" s="1"/>
      <c r="ANN107" s="1"/>
      <c r="ANQ107" s="202"/>
      <c r="ANR107" s="199"/>
      <c r="ANS107" s="200"/>
      <c r="ANT107" s="200"/>
      <c r="ANU107" s="200"/>
      <c r="ANV107" s="200"/>
      <c r="ANW107" s="200"/>
      <c r="ANX107" s="200"/>
      <c r="ANY107" s="200"/>
      <c r="ANZ107" s="200"/>
      <c r="AOA107" s="200"/>
      <c r="AOB107" s="200"/>
      <c r="AOC107" s="200"/>
      <c r="AOD107" s="200"/>
      <c r="AOE107" s="200"/>
      <c r="AOF107" s="200"/>
      <c r="AOG107" s="200"/>
      <c r="AOH107" s="200"/>
      <c r="AOI107" s="200"/>
      <c r="AOJ107" s="201"/>
      <c r="AOK107" s="1"/>
      <c r="AOL107" s="1"/>
      <c r="AOM107" s="1"/>
      <c r="AON107" s="1"/>
      <c r="AOO107" s="1"/>
      <c r="AOP107" s="1"/>
      <c r="AOQ107" s="1"/>
      <c r="AOR107" s="1"/>
      <c r="AOS107" s="1"/>
      <c r="AOT107" s="1"/>
      <c r="AOU107" s="1"/>
      <c r="AOV107" s="1"/>
      <c r="AOY107" s="202"/>
      <c r="AOZ107" s="199"/>
      <c r="APA107" s="200"/>
      <c r="APB107" s="200"/>
      <c r="APC107" s="200"/>
      <c r="APD107" s="200"/>
      <c r="APE107" s="200"/>
      <c r="APF107" s="200"/>
      <c r="APG107" s="200"/>
      <c r="APH107" s="200"/>
      <c r="API107" s="200"/>
      <c r="APJ107" s="200"/>
      <c r="APK107" s="200"/>
      <c r="APL107" s="200"/>
      <c r="APM107" s="200"/>
      <c r="APN107" s="200"/>
      <c r="APO107" s="200"/>
      <c r="APP107" s="200"/>
      <c r="APQ107" s="200"/>
      <c r="APR107" s="201"/>
      <c r="APS107" s="1"/>
      <c r="APT107" s="1"/>
      <c r="APU107" s="1"/>
      <c r="APV107" s="1"/>
      <c r="APW107" s="1"/>
      <c r="APX107" s="1"/>
      <c r="APY107" s="1"/>
      <c r="APZ107" s="1"/>
      <c r="AQA107" s="1"/>
      <c r="AQB107" s="1"/>
      <c r="AQC107" s="1"/>
      <c r="AQD107" s="1"/>
      <c r="AQG107" s="202"/>
      <c r="AQH107" s="199"/>
      <c r="AQI107" s="200"/>
      <c r="AQJ107" s="200"/>
      <c r="AQK107" s="200"/>
      <c r="AQL107" s="200"/>
      <c r="AQM107" s="200"/>
      <c r="AQN107" s="200"/>
      <c r="AQO107" s="200"/>
      <c r="AQP107" s="200"/>
      <c r="AQQ107" s="200"/>
      <c r="AQR107" s="200"/>
      <c r="AQS107" s="200"/>
      <c r="AQT107" s="200"/>
      <c r="AQU107" s="200"/>
      <c r="AQV107" s="200"/>
      <c r="AQW107" s="200"/>
      <c r="AQX107" s="200"/>
      <c r="AQY107" s="200"/>
      <c r="AQZ107" s="201"/>
      <c r="ARA107" s="1"/>
      <c r="ARB107" s="1"/>
      <c r="ARC107" s="1"/>
      <c r="ARD107" s="1"/>
      <c r="ARE107" s="1"/>
      <c r="ARF107" s="1"/>
      <c r="ARG107" s="1"/>
      <c r="ARH107" s="1"/>
      <c r="ARI107" s="1"/>
      <c r="ARJ107" s="1"/>
      <c r="ARK107" s="1"/>
      <c r="ARL107" s="1"/>
      <c r="ARO107" s="202"/>
      <c r="ARP107" s="199"/>
      <c r="ARQ107" s="200"/>
      <c r="ARR107" s="200"/>
      <c r="ARS107" s="200"/>
      <c r="ART107" s="200"/>
      <c r="ARU107" s="200"/>
      <c r="ARV107" s="200"/>
      <c r="ARW107" s="200"/>
      <c r="ARX107" s="200"/>
      <c r="ARY107" s="200"/>
      <c r="ARZ107" s="200"/>
      <c r="ASA107" s="200"/>
      <c r="ASB107" s="200"/>
      <c r="ASC107" s="200"/>
      <c r="ASD107" s="200"/>
      <c r="ASE107" s="200"/>
      <c r="ASF107" s="200"/>
      <c r="ASG107" s="200"/>
      <c r="ASH107" s="201"/>
      <c r="ASI107" s="1"/>
      <c r="ASJ107" s="1"/>
      <c r="ASK107" s="1"/>
      <c r="ASL107" s="1"/>
      <c r="ASM107" s="1"/>
      <c r="ASN107" s="1"/>
      <c r="ASO107" s="1"/>
      <c r="ASP107" s="1"/>
      <c r="ASQ107" s="1"/>
      <c r="ASR107" s="1"/>
      <c r="ASS107" s="1"/>
      <c r="AST107" s="1"/>
      <c r="ASW107" s="202"/>
      <c r="ASX107" s="199"/>
      <c r="ASY107" s="200"/>
      <c r="ASZ107" s="200"/>
      <c r="ATA107" s="200"/>
      <c r="ATB107" s="200"/>
      <c r="ATC107" s="200"/>
      <c r="ATD107" s="200"/>
      <c r="ATE107" s="200"/>
      <c r="ATF107" s="200"/>
      <c r="ATG107" s="200"/>
      <c r="ATH107" s="200"/>
      <c r="ATI107" s="200"/>
      <c r="ATJ107" s="200"/>
      <c r="ATK107" s="200"/>
      <c r="ATL107" s="200"/>
      <c r="ATM107" s="200"/>
      <c r="ATN107" s="200"/>
      <c r="ATO107" s="200"/>
      <c r="ATP107" s="201"/>
      <c r="ATQ107" s="1"/>
      <c r="ATR107" s="1"/>
      <c r="ATS107" s="1"/>
      <c r="ATT107" s="1"/>
      <c r="ATU107" s="1"/>
      <c r="ATV107" s="1"/>
      <c r="ATW107" s="1"/>
      <c r="ATX107" s="1"/>
      <c r="ATY107" s="1"/>
      <c r="ATZ107" s="1"/>
      <c r="AUA107" s="1"/>
      <c r="AUB107" s="1"/>
      <c r="AUE107" s="202"/>
      <c r="AUF107" s="199"/>
      <c r="AUG107" s="200"/>
      <c r="AUH107" s="200"/>
      <c r="AUI107" s="200"/>
      <c r="AUJ107" s="200"/>
      <c r="AUK107" s="200"/>
      <c r="AUL107" s="200"/>
      <c r="AUM107" s="200"/>
      <c r="AUN107" s="200"/>
      <c r="AUO107" s="200"/>
      <c r="AUP107" s="200"/>
      <c r="AUQ107" s="200"/>
      <c r="AUR107" s="200"/>
      <c r="AUS107" s="200"/>
      <c r="AUT107" s="200"/>
      <c r="AUU107" s="200"/>
      <c r="AUV107" s="200"/>
      <c r="AUW107" s="200"/>
      <c r="AUX107" s="201"/>
      <c r="AUY107" s="1"/>
      <c r="AUZ107" s="1"/>
      <c r="AVA107" s="1"/>
      <c r="AVB107" s="1"/>
      <c r="AVC107" s="1"/>
      <c r="AVD107" s="1"/>
      <c r="AVE107" s="1"/>
      <c r="AVF107" s="1"/>
      <c r="AVG107" s="1"/>
      <c r="AVH107" s="1"/>
      <c r="AVI107" s="1"/>
      <c r="AVJ107" s="1"/>
      <c r="AVM107" s="202"/>
      <c r="AVN107" s="199"/>
      <c r="AVO107" s="200"/>
      <c r="AVP107" s="200"/>
      <c r="AVQ107" s="200"/>
      <c r="AVR107" s="200"/>
      <c r="AVS107" s="200"/>
      <c r="AVT107" s="200"/>
      <c r="AVU107" s="200"/>
      <c r="AVV107" s="200"/>
      <c r="AVW107" s="200"/>
      <c r="AVX107" s="200"/>
      <c r="AVY107" s="200"/>
      <c r="AVZ107" s="200"/>
      <c r="AWA107" s="200"/>
      <c r="AWB107" s="200"/>
      <c r="AWC107" s="200"/>
      <c r="AWD107" s="200"/>
      <c r="AWE107" s="200"/>
      <c r="AWF107" s="201"/>
      <c r="AWG107" s="1"/>
      <c r="AWH107" s="1"/>
      <c r="AWI107" s="1"/>
      <c r="AWJ107" s="1"/>
      <c r="AWK107" s="1"/>
      <c r="AWL107" s="1"/>
      <c r="AWM107" s="1"/>
      <c r="AWN107" s="1"/>
      <c r="AWO107" s="1"/>
      <c r="AWP107" s="1"/>
      <c r="AWQ107" s="1"/>
      <c r="AWR107" s="1"/>
      <c r="AWU107" s="202"/>
      <c r="AWV107" s="199"/>
      <c r="AWW107" s="200"/>
      <c r="AWX107" s="200"/>
      <c r="AWY107" s="200"/>
      <c r="AWZ107" s="200"/>
      <c r="AXA107" s="200"/>
      <c r="AXB107" s="200"/>
      <c r="AXC107" s="200"/>
      <c r="AXD107" s="200"/>
      <c r="AXE107" s="200"/>
      <c r="AXF107" s="200"/>
      <c r="AXG107" s="200"/>
      <c r="AXH107" s="200"/>
      <c r="AXI107" s="200"/>
      <c r="AXJ107" s="200"/>
      <c r="AXK107" s="200"/>
      <c r="AXL107" s="200"/>
      <c r="AXM107" s="200"/>
      <c r="AXN107" s="201"/>
      <c r="AXO107" s="1"/>
      <c r="AXP107" s="1"/>
      <c r="AXQ107" s="1"/>
      <c r="AXR107" s="1"/>
      <c r="AXS107" s="1"/>
      <c r="AXT107" s="1"/>
      <c r="AXU107" s="1"/>
      <c r="AXV107" s="1"/>
      <c r="AXW107" s="1"/>
      <c r="AXX107" s="1"/>
      <c r="AXY107" s="1"/>
      <c r="AXZ107" s="1"/>
      <c r="AYC107" s="202"/>
      <c r="AYD107" s="199"/>
      <c r="AYE107" s="200"/>
      <c r="AYF107" s="200"/>
      <c r="AYG107" s="200"/>
      <c r="AYH107" s="200"/>
      <c r="AYI107" s="200"/>
      <c r="AYJ107" s="200"/>
      <c r="AYK107" s="200"/>
      <c r="AYL107" s="200"/>
      <c r="AYM107" s="200"/>
      <c r="AYN107" s="200"/>
      <c r="AYO107" s="200"/>
      <c r="AYP107" s="200"/>
      <c r="AYQ107" s="200"/>
      <c r="AYR107" s="200"/>
      <c r="AYS107" s="200"/>
      <c r="AYT107" s="200"/>
      <c r="AYU107" s="200"/>
      <c r="AYV107" s="201"/>
      <c r="AYW107" s="1"/>
      <c r="AYX107" s="1"/>
      <c r="AYY107" s="1"/>
      <c r="AYZ107" s="1"/>
      <c r="AZA107" s="1"/>
      <c r="AZB107" s="1"/>
      <c r="AZC107" s="1"/>
      <c r="AZD107" s="1"/>
      <c r="AZE107" s="1"/>
      <c r="AZF107" s="1"/>
      <c r="AZG107" s="1"/>
      <c r="AZH107" s="1"/>
      <c r="AZK107" s="202"/>
      <c r="AZL107" s="199"/>
      <c r="AZM107" s="200"/>
      <c r="AZN107" s="200"/>
      <c r="AZO107" s="200"/>
      <c r="AZP107" s="200"/>
      <c r="AZQ107" s="200"/>
      <c r="AZR107" s="200"/>
      <c r="AZS107" s="200"/>
      <c r="AZT107" s="200"/>
      <c r="AZU107" s="200"/>
      <c r="AZV107" s="200"/>
      <c r="AZW107" s="200"/>
      <c r="AZX107" s="200"/>
      <c r="AZY107" s="200"/>
      <c r="AZZ107" s="200"/>
      <c r="BAA107" s="200"/>
      <c r="BAB107" s="200"/>
      <c r="BAC107" s="200"/>
      <c r="BAD107" s="201"/>
      <c r="BAE107" s="1"/>
      <c r="BAF107" s="1"/>
      <c r="BAG107" s="1"/>
      <c r="BAH107" s="1"/>
      <c r="BAI107" s="1"/>
      <c r="BAJ107" s="1"/>
      <c r="BAK107" s="1"/>
      <c r="BAL107" s="1"/>
      <c r="BAM107" s="1"/>
      <c r="BAN107" s="1"/>
      <c r="BAO107" s="1"/>
      <c r="BAP107" s="1"/>
      <c r="BAS107" s="202"/>
      <c r="BAT107" s="199"/>
      <c r="BAU107" s="200"/>
      <c r="BAV107" s="200"/>
      <c r="BAW107" s="200"/>
      <c r="BAX107" s="200"/>
      <c r="BAY107" s="200"/>
      <c r="BAZ107" s="200"/>
      <c r="BBA107" s="200"/>
      <c r="BBB107" s="200"/>
      <c r="BBC107" s="200"/>
      <c r="BBD107" s="200"/>
      <c r="BBE107" s="200"/>
      <c r="BBF107" s="200"/>
      <c r="BBG107" s="200"/>
      <c r="BBH107" s="200"/>
      <c r="BBI107" s="200"/>
      <c r="BBJ107" s="200"/>
      <c r="BBK107" s="200"/>
      <c r="BBL107" s="201"/>
      <c r="BBM107" s="1"/>
      <c r="BBN107" s="1"/>
      <c r="BBO107" s="1"/>
      <c r="BBP107" s="1"/>
      <c r="BBQ107" s="1"/>
      <c r="BBR107" s="1"/>
      <c r="BBS107" s="1"/>
      <c r="BBT107" s="1"/>
      <c r="BBU107" s="1"/>
      <c r="BBV107" s="1"/>
      <c r="BBW107" s="1"/>
      <c r="BBX107" s="1"/>
      <c r="BCA107" s="202"/>
      <c r="BCB107" s="199"/>
      <c r="BCC107" s="200"/>
      <c r="BCD107" s="200"/>
      <c r="BCE107" s="200"/>
      <c r="BCF107" s="200"/>
      <c r="BCG107" s="200"/>
      <c r="BCH107" s="200"/>
      <c r="BCI107" s="200"/>
      <c r="BCJ107" s="200"/>
      <c r="BCK107" s="200"/>
      <c r="BCL107" s="200"/>
      <c r="BCM107" s="200"/>
      <c r="BCN107" s="200"/>
      <c r="BCO107" s="200"/>
      <c r="BCP107" s="200"/>
      <c r="BCQ107" s="200"/>
      <c r="BCR107" s="200"/>
      <c r="BCS107" s="200"/>
      <c r="BCT107" s="201"/>
      <c r="BCU107" s="1"/>
      <c r="BCV107" s="1"/>
      <c r="BCW107" s="1"/>
      <c r="BCX107" s="1"/>
      <c r="BCY107" s="1"/>
      <c r="BCZ107" s="1"/>
      <c r="BDA107" s="1"/>
      <c r="BDB107" s="1"/>
      <c r="BDC107" s="1"/>
      <c r="BDD107" s="1"/>
      <c r="BDE107" s="1"/>
      <c r="BDF107" s="1"/>
      <c r="BDI107" s="202"/>
      <c r="BDJ107" s="199"/>
      <c r="BDK107" s="200"/>
      <c r="BDL107" s="200"/>
      <c r="BDM107" s="200"/>
      <c r="BDN107" s="200"/>
      <c r="BDO107" s="200"/>
      <c r="BDP107" s="200"/>
      <c r="BDQ107" s="200"/>
      <c r="BDR107" s="200"/>
      <c r="BDS107" s="200"/>
      <c r="BDT107" s="200"/>
      <c r="BDU107" s="200"/>
      <c r="BDV107" s="200"/>
      <c r="BDW107" s="200"/>
      <c r="BDX107" s="200"/>
      <c r="BDY107" s="200"/>
      <c r="BDZ107" s="200"/>
      <c r="BEA107" s="200"/>
      <c r="BEB107" s="201"/>
      <c r="BEC107" s="1"/>
      <c r="BED107" s="1"/>
      <c r="BEE107" s="1"/>
      <c r="BEF107" s="1"/>
      <c r="BEG107" s="1"/>
      <c r="BEH107" s="1"/>
      <c r="BEI107" s="1"/>
      <c r="BEJ107" s="1"/>
      <c r="BEK107" s="1"/>
      <c r="BEL107" s="1"/>
      <c r="BEM107" s="1"/>
      <c r="BEN107" s="1"/>
      <c r="BEQ107" s="202"/>
      <c r="BER107" s="199"/>
      <c r="BES107" s="200"/>
      <c r="BET107" s="200"/>
      <c r="BEU107" s="200"/>
      <c r="BEV107" s="200"/>
      <c r="BEW107" s="200"/>
      <c r="BEX107" s="200"/>
      <c r="BEY107" s="200"/>
      <c r="BEZ107" s="200"/>
      <c r="BFA107" s="200"/>
      <c r="BFB107" s="200"/>
      <c r="BFC107" s="200"/>
      <c r="BFD107" s="200"/>
      <c r="BFE107" s="200"/>
      <c r="BFF107" s="200"/>
      <c r="BFG107" s="200"/>
      <c r="BFH107" s="200"/>
      <c r="BFI107" s="200"/>
      <c r="BFJ107" s="201"/>
      <c r="BFK107" s="1"/>
      <c r="BFL107" s="1"/>
      <c r="BFM107" s="1"/>
      <c r="BFN107" s="1"/>
      <c r="BFO107" s="1"/>
      <c r="BFP107" s="1"/>
      <c r="BFQ107" s="1"/>
      <c r="BFR107" s="1"/>
      <c r="BFS107" s="1"/>
      <c r="BFT107" s="1"/>
      <c r="BFU107" s="1"/>
      <c r="BFV107" s="1"/>
      <c r="BFY107" s="202"/>
      <c r="BFZ107" s="199"/>
      <c r="BGA107" s="200"/>
      <c r="BGB107" s="200"/>
      <c r="BGC107" s="200"/>
      <c r="BGD107" s="200"/>
      <c r="BGE107" s="200"/>
      <c r="BGF107" s="200"/>
      <c r="BGG107" s="200"/>
      <c r="BGH107" s="200"/>
      <c r="BGI107" s="200"/>
      <c r="BGJ107" s="200"/>
      <c r="BGK107" s="200"/>
      <c r="BGL107" s="200"/>
      <c r="BGM107" s="200"/>
      <c r="BGN107" s="200"/>
      <c r="BGO107" s="200"/>
      <c r="BGP107" s="200"/>
      <c r="BGQ107" s="200"/>
      <c r="BGR107" s="201"/>
      <c r="BGS107" s="1"/>
      <c r="BGT107" s="1"/>
      <c r="BGU107" s="1"/>
      <c r="BGV107" s="1"/>
      <c r="BGW107" s="1"/>
      <c r="BGX107" s="1"/>
      <c r="BGY107" s="1"/>
      <c r="BGZ107" s="1"/>
      <c r="BHA107" s="1"/>
      <c r="BHB107" s="1"/>
      <c r="BHC107" s="1"/>
      <c r="BHD107" s="1"/>
      <c r="BHG107" s="202"/>
      <c r="BHH107" s="199"/>
      <c r="BHI107" s="200"/>
      <c r="BHJ107" s="200"/>
      <c r="BHK107" s="200"/>
      <c r="BHL107" s="200"/>
      <c r="BHM107" s="200"/>
      <c r="BHN107" s="200"/>
      <c r="BHO107" s="200"/>
      <c r="BHP107" s="200"/>
      <c r="BHQ107" s="200"/>
      <c r="BHR107" s="200"/>
      <c r="BHS107" s="200"/>
      <c r="BHT107" s="200"/>
      <c r="BHU107" s="200"/>
      <c r="BHV107" s="200"/>
      <c r="BHW107" s="200"/>
      <c r="BHX107" s="200"/>
      <c r="BHY107" s="200"/>
      <c r="BHZ107" s="201"/>
      <c r="BIA107" s="1"/>
      <c r="BIB107" s="1"/>
      <c r="BIC107" s="1"/>
      <c r="BID107" s="1"/>
      <c r="BIE107" s="1"/>
      <c r="BIF107" s="1"/>
      <c r="BIG107" s="1"/>
      <c r="BIH107" s="1"/>
      <c r="BII107" s="1"/>
      <c r="BIJ107" s="1"/>
      <c r="BIK107" s="1"/>
      <c r="BIL107" s="1"/>
      <c r="BIO107" s="202"/>
      <c r="BIP107" s="199"/>
      <c r="BIQ107" s="200"/>
      <c r="BIR107" s="200"/>
      <c r="BIS107" s="200"/>
      <c r="BIT107" s="200"/>
      <c r="BIU107" s="200"/>
      <c r="BIV107" s="200"/>
      <c r="BIW107" s="200"/>
      <c r="BIX107" s="200"/>
      <c r="BIY107" s="200"/>
      <c r="BIZ107" s="200"/>
      <c r="BJA107" s="200"/>
      <c r="BJB107" s="200"/>
      <c r="BJC107" s="200"/>
      <c r="BJD107" s="200"/>
      <c r="BJE107" s="200"/>
      <c r="BJF107" s="200"/>
      <c r="BJG107" s="200"/>
      <c r="BJH107" s="201"/>
      <c r="BJI107" s="1"/>
      <c r="BJJ107" s="1"/>
      <c r="BJK107" s="1"/>
      <c r="BJL107" s="1"/>
      <c r="BJM107" s="1"/>
      <c r="BJN107" s="1"/>
      <c r="BJO107" s="1"/>
      <c r="BJP107" s="1"/>
      <c r="BJQ107" s="1"/>
      <c r="BJR107" s="1"/>
      <c r="BJS107" s="1"/>
      <c r="BJT107" s="1"/>
      <c r="BJW107" s="202"/>
      <c r="BJX107" s="199"/>
      <c r="BJY107" s="200"/>
      <c r="BJZ107" s="200"/>
      <c r="BKA107" s="200"/>
      <c r="BKB107" s="200"/>
      <c r="BKC107" s="200"/>
      <c r="BKD107" s="200"/>
      <c r="BKE107" s="200"/>
      <c r="BKF107" s="200"/>
      <c r="BKG107" s="200"/>
      <c r="BKH107" s="200"/>
      <c r="BKI107" s="200"/>
      <c r="BKJ107" s="200"/>
      <c r="BKK107" s="200"/>
      <c r="BKL107" s="200"/>
      <c r="BKM107" s="200"/>
      <c r="BKN107" s="200"/>
      <c r="BKO107" s="200"/>
      <c r="BKP107" s="201"/>
      <c r="BKQ107" s="1"/>
      <c r="BKR107" s="1"/>
      <c r="BKS107" s="1"/>
      <c r="BKT107" s="1"/>
      <c r="BKU107" s="1"/>
      <c r="BKV107" s="1"/>
      <c r="BKW107" s="1"/>
      <c r="BKX107" s="1"/>
      <c r="BKY107" s="1"/>
      <c r="BKZ107" s="1"/>
      <c r="BLA107" s="1"/>
      <c r="BLB107" s="1"/>
      <c r="BLE107" s="202"/>
      <c r="BLF107" s="199"/>
      <c r="BLG107" s="200"/>
      <c r="BLH107" s="200"/>
      <c r="BLI107" s="200"/>
      <c r="BLJ107" s="200"/>
      <c r="BLK107" s="200"/>
      <c r="BLL107" s="200"/>
      <c r="BLM107" s="200"/>
      <c r="BLN107" s="200"/>
      <c r="BLO107" s="200"/>
      <c r="BLP107" s="200"/>
      <c r="BLQ107" s="200"/>
      <c r="BLR107" s="200"/>
      <c r="BLS107" s="200"/>
      <c r="BLT107" s="200"/>
      <c r="BLU107" s="200"/>
      <c r="BLV107" s="200"/>
      <c r="BLW107" s="200"/>
      <c r="BLX107" s="201"/>
      <c r="BLY107" s="1"/>
      <c r="BLZ107" s="1"/>
      <c r="BMA107" s="1"/>
      <c r="BMB107" s="1"/>
      <c r="BMC107" s="1"/>
      <c r="BMD107" s="1"/>
      <c r="BME107" s="1"/>
      <c r="BMF107" s="1"/>
      <c r="BMG107" s="1"/>
      <c r="BMH107" s="1"/>
      <c r="BMI107" s="1"/>
      <c r="BMJ107" s="1"/>
      <c r="BMM107" s="202"/>
      <c r="BMN107" s="199"/>
      <c r="BMO107" s="200"/>
      <c r="BMP107" s="200"/>
      <c r="BMQ107" s="200"/>
      <c r="BMR107" s="200"/>
      <c r="BMS107" s="200"/>
      <c r="BMT107" s="200"/>
      <c r="BMU107" s="200"/>
      <c r="BMV107" s="200"/>
      <c r="BMW107" s="200"/>
      <c r="BMX107" s="200"/>
      <c r="BMY107" s="200"/>
      <c r="BMZ107" s="200"/>
      <c r="BNA107" s="200"/>
      <c r="BNB107" s="200"/>
      <c r="BNC107" s="200"/>
      <c r="BND107" s="200"/>
      <c r="BNE107" s="200"/>
      <c r="BNF107" s="201"/>
      <c r="BNG107" s="1"/>
      <c r="BNH107" s="1"/>
      <c r="BNI107" s="1"/>
      <c r="BNJ107" s="1"/>
      <c r="BNK107" s="1"/>
      <c r="BNL107" s="1"/>
      <c r="BNM107" s="1"/>
      <c r="BNN107" s="1"/>
      <c r="BNO107" s="1"/>
      <c r="BNP107" s="1"/>
      <c r="BNQ107" s="1"/>
      <c r="BNR107" s="1"/>
      <c r="BNU107" s="202"/>
      <c r="BNV107" s="199"/>
      <c r="BNW107" s="200"/>
      <c r="BNX107" s="200"/>
      <c r="BNY107" s="200"/>
      <c r="BNZ107" s="200"/>
      <c r="BOA107" s="200"/>
      <c r="BOB107" s="200"/>
      <c r="BOC107" s="200"/>
      <c r="BOD107" s="200"/>
      <c r="BOE107" s="200"/>
      <c r="BOF107" s="200"/>
      <c r="BOG107" s="200"/>
      <c r="BOH107" s="200"/>
      <c r="BOI107" s="200"/>
      <c r="BOJ107" s="200"/>
      <c r="BOK107" s="200"/>
      <c r="BOL107" s="200"/>
      <c r="BOM107" s="200"/>
      <c r="BON107" s="201"/>
      <c r="BOO107" s="1"/>
      <c r="BOP107" s="1"/>
      <c r="BOQ107" s="1"/>
      <c r="BOR107" s="1"/>
      <c r="BOS107" s="1"/>
      <c r="BOT107" s="1"/>
      <c r="BOU107" s="1"/>
      <c r="BOV107" s="1"/>
      <c r="BOW107" s="1"/>
      <c r="BOX107" s="1"/>
      <c r="BOY107" s="1"/>
      <c r="BOZ107" s="1"/>
      <c r="BPC107" s="202"/>
      <c r="BPD107" s="199"/>
      <c r="BPE107" s="200"/>
      <c r="BPF107" s="200"/>
      <c r="BPG107" s="200"/>
      <c r="BPH107" s="200"/>
      <c r="BPI107" s="200"/>
      <c r="BPJ107" s="200"/>
      <c r="BPK107" s="200"/>
      <c r="BPL107" s="200"/>
      <c r="BPM107" s="200"/>
      <c r="BPN107" s="200"/>
      <c r="BPO107" s="200"/>
      <c r="BPP107" s="200"/>
      <c r="BPQ107" s="200"/>
      <c r="BPR107" s="200"/>
      <c r="BPS107" s="200"/>
      <c r="BPT107" s="200"/>
      <c r="BPU107" s="200"/>
      <c r="BPV107" s="201"/>
      <c r="BPW107" s="1"/>
      <c r="BPX107" s="1"/>
      <c r="BPY107" s="1"/>
      <c r="BPZ107" s="1"/>
      <c r="BQA107" s="1"/>
      <c r="BQB107" s="1"/>
      <c r="BQC107" s="1"/>
      <c r="BQD107" s="1"/>
      <c r="BQE107" s="1"/>
      <c r="BQF107" s="1"/>
      <c r="BQG107" s="1"/>
      <c r="BQH107" s="1"/>
      <c r="BQK107" s="202"/>
      <c r="BQL107" s="199"/>
      <c r="BQM107" s="200"/>
      <c r="BQN107" s="200"/>
      <c r="BQO107" s="200"/>
      <c r="BQP107" s="200"/>
      <c r="BQQ107" s="200"/>
      <c r="BQR107" s="200"/>
      <c r="BQS107" s="200"/>
      <c r="BQT107" s="200"/>
      <c r="BQU107" s="200"/>
      <c r="BQV107" s="200"/>
      <c r="BQW107" s="200"/>
      <c r="BQX107" s="200"/>
      <c r="BQY107" s="200"/>
      <c r="BQZ107" s="200"/>
      <c r="BRA107" s="200"/>
      <c r="BRB107" s="200"/>
      <c r="BRC107" s="200"/>
      <c r="BRD107" s="201"/>
      <c r="BRE107" s="1"/>
      <c r="BRF107" s="1"/>
      <c r="BRG107" s="1"/>
      <c r="BRH107" s="1"/>
      <c r="BRI107" s="1"/>
      <c r="BRJ107" s="1"/>
      <c r="BRK107" s="1"/>
      <c r="BRL107" s="1"/>
      <c r="BRM107" s="1"/>
      <c r="BRN107" s="1"/>
      <c r="BRO107" s="1"/>
      <c r="BRP107" s="1"/>
      <c r="BRS107" s="202"/>
      <c r="BRT107" s="199"/>
      <c r="BRU107" s="200"/>
      <c r="BRV107" s="200"/>
      <c r="BRW107" s="200"/>
      <c r="BRX107" s="200"/>
      <c r="BRY107" s="200"/>
      <c r="BRZ107" s="200"/>
      <c r="BSA107" s="200"/>
      <c r="BSB107" s="200"/>
      <c r="BSC107" s="200"/>
      <c r="BSD107" s="200"/>
      <c r="BSE107" s="200"/>
      <c r="BSF107" s="200"/>
      <c r="BSG107" s="200"/>
      <c r="BSH107" s="200"/>
      <c r="BSI107" s="200"/>
      <c r="BSJ107" s="200"/>
      <c r="BSK107" s="200"/>
      <c r="BSL107" s="201"/>
      <c r="BSM107" s="1"/>
      <c r="BSN107" s="1"/>
      <c r="BSO107" s="1"/>
      <c r="BSP107" s="1"/>
      <c r="BSQ107" s="1"/>
      <c r="BSR107" s="1"/>
      <c r="BSS107" s="1"/>
      <c r="BST107" s="1"/>
      <c r="BSU107" s="1"/>
      <c r="BSV107" s="1"/>
      <c r="BSW107" s="1"/>
      <c r="BSX107" s="1"/>
      <c r="BTA107" s="202"/>
      <c r="BTB107" s="199"/>
      <c r="BTC107" s="200"/>
      <c r="BTD107" s="200"/>
      <c r="BTE107" s="200"/>
      <c r="BTF107" s="200"/>
      <c r="BTG107" s="200"/>
      <c r="BTH107" s="200"/>
      <c r="BTI107" s="200"/>
      <c r="BTJ107" s="200"/>
      <c r="BTK107" s="200"/>
      <c r="BTL107" s="200"/>
      <c r="BTM107" s="200"/>
      <c r="BTN107" s="200"/>
      <c r="BTO107" s="200"/>
      <c r="BTP107" s="200"/>
      <c r="BTQ107" s="200"/>
      <c r="BTR107" s="200"/>
      <c r="BTS107" s="200"/>
      <c r="BTT107" s="201"/>
      <c r="BTU107" s="1"/>
      <c r="BTV107" s="1"/>
      <c r="BTW107" s="1"/>
      <c r="BTX107" s="1"/>
      <c r="BTY107" s="1"/>
      <c r="BTZ107" s="1"/>
      <c r="BUA107" s="1"/>
      <c r="BUB107" s="1"/>
      <c r="BUC107" s="1"/>
      <c r="BUD107" s="1"/>
      <c r="BUE107" s="1"/>
      <c r="BUF107" s="1"/>
      <c r="BUI107" s="202"/>
      <c r="BUJ107" s="199"/>
      <c r="BUK107" s="200"/>
      <c r="BUL107" s="200"/>
      <c r="BUM107" s="200"/>
      <c r="BUN107" s="200"/>
      <c r="BUO107" s="200"/>
      <c r="BUP107" s="200"/>
      <c r="BUQ107" s="200"/>
      <c r="BUR107" s="200"/>
      <c r="BUS107" s="200"/>
      <c r="BUT107" s="200"/>
      <c r="BUU107" s="200"/>
      <c r="BUV107" s="200"/>
      <c r="BUW107" s="200"/>
      <c r="BUX107" s="200"/>
      <c r="BUY107" s="200"/>
      <c r="BUZ107" s="200"/>
      <c r="BVA107" s="200"/>
      <c r="BVB107" s="201"/>
      <c r="BVC107" s="1"/>
      <c r="BVD107" s="1"/>
      <c r="BVE107" s="1"/>
      <c r="BVF107" s="1"/>
      <c r="BVG107" s="1"/>
      <c r="BVH107" s="1"/>
      <c r="BVI107" s="1"/>
      <c r="BVJ107" s="1"/>
      <c r="BVK107" s="1"/>
      <c r="BVL107" s="1"/>
      <c r="BVM107" s="1"/>
      <c r="BVN107" s="1"/>
      <c r="BVQ107" s="202"/>
      <c r="BVR107" s="199"/>
      <c r="BVS107" s="200"/>
      <c r="BVT107" s="200"/>
      <c r="BVU107" s="200"/>
      <c r="BVV107" s="200"/>
      <c r="BVW107" s="200"/>
      <c r="BVX107" s="200"/>
      <c r="BVY107" s="200"/>
      <c r="BVZ107" s="200"/>
      <c r="BWA107" s="200"/>
      <c r="BWB107" s="200"/>
      <c r="BWC107" s="200"/>
      <c r="BWD107" s="200"/>
      <c r="BWE107" s="200"/>
      <c r="BWF107" s="200"/>
      <c r="BWG107" s="200"/>
      <c r="BWH107" s="200"/>
      <c r="BWI107" s="200"/>
      <c r="BWJ107" s="201"/>
      <c r="BWK107" s="1"/>
      <c r="BWL107" s="1"/>
      <c r="BWM107" s="1"/>
      <c r="BWN107" s="1"/>
      <c r="BWO107" s="1"/>
      <c r="BWP107" s="1"/>
      <c r="BWQ107" s="1"/>
      <c r="BWR107" s="1"/>
      <c r="BWS107" s="1"/>
      <c r="BWT107" s="1"/>
      <c r="BWU107" s="1"/>
      <c r="BWV107" s="1"/>
      <c r="BWY107" s="202"/>
      <c r="BWZ107" s="199"/>
      <c r="BXA107" s="200"/>
      <c r="BXB107" s="200"/>
      <c r="BXC107" s="200"/>
      <c r="BXD107" s="200"/>
      <c r="BXE107" s="200"/>
      <c r="BXF107" s="200"/>
      <c r="BXG107" s="200"/>
      <c r="BXH107" s="200"/>
      <c r="BXI107" s="200"/>
      <c r="BXJ107" s="200"/>
      <c r="BXK107" s="200"/>
      <c r="BXL107" s="200"/>
      <c r="BXM107" s="200"/>
      <c r="BXN107" s="200"/>
      <c r="BXO107" s="200"/>
      <c r="BXP107" s="200"/>
      <c r="BXQ107" s="200"/>
      <c r="BXR107" s="201"/>
      <c r="BXS107" s="1"/>
      <c r="BXT107" s="1"/>
      <c r="BXU107" s="1"/>
      <c r="BXV107" s="1"/>
      <c r="BXW107" s="1"/>
      <c r="BXX107" s="1"/>
      <c r="BXY107" s="1"/>
      <c r="BXZ107" s="1"/>
      <c r="BYA107" s="1"/>
      <c r="BYB107" s="1"/>
      <c r="BYC107" s="1"/>
      <c r="BYD107" s="1"/>
      <c r="BYG107" s="202"/>
      <c r="BYH107" s="199"/>
      <c r="BYI107" s="200"/>
      <c r="BYJ107" s="200"/>
      <c r="BYK107" s="200"/>
      <c r="BYL107" s="200"/>
      <c r="BYM107" s="200"/>
      <c r="BYN107" s="200"/>
      <c r="BYO107" s="200"/>
      <c r="BYP107" s="200"/>
      <c r="BYQ107" s="200"/>
      <c r="BYR107" s="200"/>
      <c r="BYS107" s="200"/>
      <c r="BYT107" s="200"/>
      <c r="BYU107" s="200"/>
      <c r="BYV107" s="200"/>
      <c r="BYW107" s="200"/>
      <c r="BYX107" s="200"/>
      <c r="BYY107" s="200"/>
      <c r="BYZ107" s="201"/>
      <c r="BZA107" s="1"/>
      <c r="BZB107" s="1"/>
      <c r="BZC107" s="1"/>
      <c r="BZD107" s="1"/>
      <c r="BZE107" s="1"/>
      <c r="BZF107" s="1"/>
      <c r="BZG107" s="1"/>
      <c r="BZH107" s="1"/>
      <c r="BZI107" s="1"/>
      <c r="BZJ107" s="1"/>
      <c r="BZK107" s="1"/>
      <c r="BZL107" s="1"/>
      <c r="BZO107" s="202"/>
      <c r="BZP107" s="199"/>
      <c r="BZQ107" s="200"/>
      <c r="BZR107" s="200"/>
      <c r="BZS107" s="200"/>
      <c r="BZT107" s="200"/>
      <c r="BZU107" s="200"/>
      <c r="BZV107" s="200"/>
      <c r="BZW107" s="200"/>
      <c r="BZX107" s="200"/>
      <c r="BZY107" s="200"/>
      <c r="BZZ107" s="200"/>
      <c r="CAA107" s="200"/>
      <c r="CAB107" s="200"/>
      <c r="CAC107" s="200"/>
      <c r="CAD107" s="200"/>
      <c r="CAE107" s="200"/>
      <c r="CAF107" s="200"/>
      <c r="CAG107" s="200"/>
      <c r="CAH107" s="201"/>
      <c r="CAI107" s="1"/>
      <c r="CAJ107" s="1"/>
      <c r="CAK107" s="1"/>
      <c r="CAL107" s="1"/>
      <c r="CAM107" s="1"/>
      <c r="CAN107" s="1"/>
      <c r="CAO107" s="1"/>
      <c r="CAP107" s="1"/>
      <c r="CAQ107" s="1"/>
      <c r="CAR107" s="1"/>
      <c r="CAS107" s="1"/>
      <c r="CAT107" s="1"/>
      <c r="CAW107" s="202"/>
      <c r="CAX107" s="199"/>
      <c r="CAY107" s="200"/>
      <c r="CAZ107" s="200"/>
      <c r="CBA107" s="200"/>
      <c r="CBB107" s="200"/>
      <c r="CBC107" s="200"/>
      <c r="CBD107" s="200"/>
      <c r="CBE107" s="200"/>
      <c r="CBF107" s="200"/>
      <c r="CBG107" s="200"/>
      <c r="CBH107" s="200"/>
      <c r="CBI107" s="200"/>
      <c r="CBJ107" s="200"/>
      <c r="CBK107" s="200"/>
      <c r="CBL107" s="200"/>
      <c r="CBM107" s="200"/>
      <c r="CBN107" s="200"/>
      <c r="CBO107" s="200"/>
      <c r="CBP107" s="201"/>
      <c r="CBQ107" s="1"/>
      <c r="CBR107" s="1"/>
      <c r="CBS107" s="1"/>
      <c r="CBT107" s="1"/>
      <c r="CBU107" s="1"/>
      <c r="CBV107" s="1"/>
      <c r="CBW107" s="1"/>
      <c r="CBX107" s="1"/>
      <c r="CBY107" s="1"/>
      <c r="CBZ107" s="1"/>
      <c r="CCA107" s="1"/>
      <c r="CCB107" s="1"/>
      <c r="CCE107" s="202"/>
      <c r="CCF107" s="199"/>
      <c r="CCG107" s="200"/>
      <c r="CCH107" s="200"/>
      <c r="CCI107" s="200"/>
      <c r="CCJ107" s="200"/>
      <c r="CCK107" s="200"/>
      <c r="CCL107" s="200"/>
      <c r="CCM107" s="200"/>
      <c r="CCN107" s="200"/>
      <c r="CCO107" s="200"/>
      <c r="CCP107" s="200"/>
      <c r="CCQ107" s="200"/>
      <c r="CCR107" s="200"/>
      <c r="CCS107" s="200"/>
      <c r="CCT107" s="200"/>
      <c r="CCU107" s="200"/>
      <c r="CCV107" s="200"/>
      <c r="CCW107" s="200"/>
      <c r="CCX107" s="201"/>
      <c r="CCY107" s="1"/>
      <c r="CCZ107" s="1"/>
      <c r="CDA107" s="1"/>
      <c r="CDB107" s="1"/>
      <c r="CDC107" s="1"/>
      <c r="CDD107" s="1"/>
      <c r="CDE107" s="1"/>
      <c r="CDF107" s="1"/>
      <c r="CDG107" s="1"/>
      <c r="CDH107" s="1"/>
      <c r="CDI107" s="1"/>
      <c r="CDJ107" s="1"/>
      <c r="CDM107" s="202"/>
      <c r="CDN107" s="199"/>
      <c r="CDO107" s="200"/>
      <c r="CDP107" s="200"/>
      <c r="CDQ107" s="200"/>
      <c r="CDR107" s="200"/>
      <c r="CDS107" s="200"/>
      <c r="CDT107" s="200"/>
      <c r="CDU107" s="200"/>
      <c r="CDV107" s="200"/>
      <c r="CDW107" s="200"/>
      <c r="CDX107" s="200"/>
      <c r="CDY107" s="200"/>
      <c r="CDZ107" s="200"/>
      <c r="CEA107" s="200"/>
      <c r="CEB107" s="200"/>
      <c r="CEC107" s="200"/>
      <c r="CED107" s="200"/>
      <c r="CEE107" s="200"/>
      <c r="CEF107" s="201"/>
      <c r="CEG107" s="1"/>
      <c r="CEH107" s="1"/>
      <c r="CEI107" s="1"/>
      <c r="CEJ107" s="1"/>
      <c r="CEK107" s="1"/>
      <c r="CEL107" s="1"/>
      <c r="CEM107" s="1"/>
      <c r="CEN107" s="1"/>
      <c r="CEO107" s="1"/>
      <c r="CEP107" s="1"/>
      <c r="CEQ107" s="1"/>
      <c r="CER107" s="1"/>
      <c r="CEU107" s="202"/>
      <c r="CEV107" s="199"/>
      <c r="CEW107" s="200"/>
      <c r="CEX107" s="200"/>
      <c r="CEY107" s="200"/>
      <c r="CEZ107" s="200"/>
      <c r="CFA107" s="200"/>
      <c r="CFB107" s="200"/>
      <c r="CFC107" s="200"/>
      <c r="CFD107" s="200"/>
      <c r="CFE107" s="200"/>
      <c r="CFF107" s="200"/>
      <c r="CFG107" s="200"/>
      <c r="CFH107" s="200"/>
      <c r="CFI107" s="200"/>
      <c r="CFJ107" s="200"/>
      <c r="CFK107" s="200"/>
      <c r="CFL107" s="200"/>
      <c r="CFM107" s="200"/>
      <c r="CFN107" s="201"/>
      <c r="CFO107" s="1"/>
      <c r="CFP107" s="1"/>
      <c r="CFQ107" s="1"/>
      <c r="CFR107" s="1"/>
      <c r="CFS107" s="1"/>
      <c r="CFT107" s="1"/>
      <c r="CFU107" s="1"/>
      <c r="CFV107" s="1"/>
      <c r="CFW107" s="1"/>
      <c r="CFX107" s="1"/>
      <c r="CFY107" s="1"/>
      <c r="CFZ107" s="1"/>
      <c r="CGC107" s="202"/>
      <c r="CGD107" s="199"/>
      <c r="CGE107" s="200"/>
      <c r="CGF107" s="200"/>
      <c r="CGG107" s="200"/>
      <c r="CGH107" s="200"/>
      <c r="CGI107" s="200"/>
      <c r="CGJ107" s="200"/>
      <c r="CGK107" s="200"/>
      <c r="CGL107" s="200"/>
      <c r="CGM107" s="200"/>
      <c r="CGN107" s="200"/>
      <c r="CGO107" s="200"/>
      <c r="CGP107" s="200"/>
      <c r="CGQ107" s="200"/>
      <c r="CGR107" s="200"/>
      <c r="CGS107" s="200"/>
      <c r="CGT107" s="200"/>
      <c r="CGU107" s="200"/>
      <c r="CGV107" s="201"/>
      <c r="CGW107" s="1"/>
      <c r="CGX107" s="1"/>
      <c r="CGY107" s="1"/>
      <c r="CGZ107" s="1"/>
      <c r="CHA107" s="1"/>
      <c r="CHB107" s="1"/>
      <c r="CHC107" s="1"/>
      <c r="CHD107" s="1"/>
      <c r="CHE107" s="1"/>
      <c r="CHF107" s="1"/>
      <c r="CHG107" s="1"/>
      <c r="CHH107" s="1"/>
      <c r="CHK107" s="202"/>
      <c r="CHL107" s="199"/>
      <c r="CHM107" s="200"/>
      <c r="CHN107" s="200"/>
      <c r="CHO107" s="200"/>
      <c r="CHP107" s="200"/>
      <c r="CHQ107" s="200"/>
      <c r="CHR107" s="200"/>
      <c r="CHS107" s="200"/>
      <c r="CHT107" s="200"/>
      <c r="CHU107" s="200"/>
      <c r="CHV107" s="200"/>
      <c r="CHW107" s="200"/>
      <c r="CHX107" s="200"/>
      <c r="CHY107" s="200"/>
      <c r="CHZ107" s="200"/>
      <c r="CIA107" s="200"/>
      <c r="CIB107" s="200"/>
      <c r="CIC107" s="200"/>
      <c r="CID107" s="201"/>
      <c r="CIE107" s="1"/>
      <c r="CIF107" s="1"/>
      <c r="CIG107" s="1"/>
      <c r="CIH107" s="1"/>
      <c r="CII107" s="1"/>
      <c r="CIJ107" s="1"/>
      <c r="CIK107" s="1"/>
      <c r="CIL107" s="1"/>
      <c r="CIM107" s="1"/>
      <c r="CIN107" s="1"/>
      <c r="CIO107" s="1"/>
      <c r="CIP107" s="1"/>
      <c r="CIS107" s="202"/>
      <c r="CIT107" s="199"/>
      <c r="CIU107" s="200"/>
      <c r="CIV107" s="200"/>
      <c r="CIW107" s="200"/>
      <c r="CIX107" s="200"/>
      <c r="CIY107" s="200"/>
      <c r="CIZ107" s="200"/>
      <c r="CJA107" s="200"/>
      <c r="CJB107" s="200"/>
      <c r="CJC107" s="200"/>
      <c r="CJD107" s="200"/>
      <c r="CJE107" s="200"/>
      <c r="CJF107" s="200"/>
      <c r="CJG107" s="200"/>
      <c r="CJH107" s="200"/>
      <c r="CJI107" s="200"/>
      <c r="CJJ107" s="200"/>
      <c r="CJK107" s="200"/>
      <c r="CJL107" s="201"/>
      <c r="CJM107" s="1"/>
      <c r="CJN107" s="1"/>
      <c r="CJO107" s="1"/>
      <c r="CJP107" s="1"/>
      <c r="CJQ107" s="1"/>
      <c r="CJR107" s="1"/>
      <c r="CJS107" s="1"/>
      <c r="CJT107" s="1"/>
      <c r="CJU107" s="1"/>
      <c r="CJV107" s="1"/>
      <c r="CJW107" s="1"/>
      <c r="CJX107" s="1"/>
      <c r="CKA107" s="202"/>
      <c r="CKB107" s="199"/>
      <c r="CKC107" s="200"/>
      <c r="CKD107" s="200"/>
      <c r="CKE107" s="200"/>
      <c r="CKF107" s="200"/>
      <c r="CKG107" s="200"/>
      <c r="CKH107" s="200"/>
      <c r="CKI107" s="200"/>
      <c r="CKJ107" s="200"/>
      <c r="CKK107" s="200"/>
      <c r="CKL107" s="200"/>
      <c r="CKM107" s="200"/>
      <c r="CKN107" s="200"/>
      <c r="CKO107" s="200"/>
      <c r="CKP107" s="200"/>
      <c r="CKQ107" s="200"/>
      <c r="CKR107" s="200"/>
      <c r="CKS107" s="200"/>
      <c r="CKT107" s="201"/>
      <c r="CKU107" s="1"/>
      <c r="CKV107" s="1"/>
      <c r="CKW107" s="1"/>
      <c r="CKX107" s="1"/>
      <c r="CKY107" s="1"/>
      <c r="CKZ107" s="1"/>
      <c r="CLA107" s="1"/>
      <c r="CLB107" s="1"/>
      <c r="CLC107" s="1"/>
      <c r="CLD107" s="1"/>
      <c r="CLE107" s="1"/>
      <c r="CLF107" s="1"/>
      <c r="CLI107" s="202"/>
      <c r="CLJ107" s="199"/>
      <c r="CLK107" s="200"/>
      <c r="CLL107" s="200"/>
      <c r="CLM107" s="200"/>
      <c r="CLN107" s="200"/>
      <c r="CLO107" s="200"/>
      <c r="CLP107" s="200"/>
      <c r="CLQ107" s="200"/>
      <c r="CLR107" s="200"/>
      <c r="CLS107" s="200"/>
      <c r="CLT107" s="200"/>
      <c r="CLU107" s="200"/>
      <c r="CLV107" s="200"/>
      <c r="CLW107" s="200"/>
      <c r="CLX107" s="200"/>
      <c r="CLY107" s="200"/>
      <c r="CLZ107" s="200"/>
      <c r="CMA107" s="200"/>
      <c r="CMB107" s="201"/>
      <c r="CMC107" s="1"/>
      <c r="CMD107" s="1"/>
      <c r="CME107" s="1"/>
      <c r="CMF107" s="1"/>
      <c r="CMG107" s="1"/>
      <c r="CMH107" s="1"/>
      <c r="CMI107" s="1"/>
      <c r="CMJ107" s="1"/>
      <c r="CMK107" s="1"/>
      <c r="CML107" s="1"/>
      <c r="CMM107" s="1"/>
      <c r="CMN107" s="1"/>
      <c r="CMQ107" s="202"/>
      <c r="CMR107" s="199"/>
      <c r="CMS107" s="200"/>
      <c r="CMT107" s="200"/>
      <c r="CMU107" s="200"/>
      <c r="CMV107" s="200"/>
      <c r="CMW107" s="200"/>
      <c r="CMX107" s="200"/>
      <c r="CMY107" s="200"/>
      <c r="CMZ107" s="200"/>
      <c r="CNA107" s="200"/>
      <c r="CNB107" s="200"/>
      <c r="CNC107" s="200"/>
      <c r="CND107" s="200"/>
      <c r="CNE107" s="200"/>
      <c r="CNF107" s="200"/>
      <c r="CNG107" s="200"/>
      <c r="CNH107" s="200"/>
      <c r="CNI107" s="200"/>
      <c r="CNJ107" s="201"/>
      <c r="CNK107" s="1"/>
      <c r="CNL107" s="1"/>
      <c r="CNM107" s="1"/>
      <c r="CNN107" s="1"/>
      <c r="CNO107" s="1"/>
      <c r="CNP107" s="1"/>
      <c r="CNQ107" s="1"/>
      <c r="CNR107" s="1"/>
      <c r="CNS107" s="1"/>
      <c r="CNT107" s="1"/>
      <c r="CNU107" s="1"/>
      <c r="CNV107" s="1"/>
      <c r="CNY107" s="202"/>
      <c r="CNZ107" s="199"/>
      <c r="COA107" s="200"/>
      <c r="COB107" s="200"/>
      <c r="COC107" s="200"/>
      <c r="COD107" s="200"/>
      <c r="COE107" s="200"/>
      <c r="COF107" s="200"/>
      <c r="COG107" s="200"/>
      <c r="COH107" s="200"/>
      <c r="COI107" s="200"/>
      <c r="COJ107" s="200"/>
      <c r="COK107" s="200"/>
      <c r="COL107" s="200"/>
      <c r="COM107" s="200"/>
      <c r="CON107" s="200"/>
      <c r="COO107" s="200"/>
      <c r="COP107" s="200"/>
      <c r="COQ107" s="200"/>
      <c r="COR107" s="201"/>
      <c r="COS107" s="1"/>
      <c r="COT107" s="1"/>
      <c r="COU107" s="1"/>
      <c r="COV107" s="1"/>
      <c r="COW107" s="1"/>
      <c r="COX107" s="1"/>
      <c r="COY107" s="1"/>
      <c r="COZ107" s="1"/>
      <c r="CPA107" s="1"/>
      <c r="CPB107" s="1"/>
      <c r="CPC107" s="1"/>
      <c r="CPD107" s="1"/>
      <c r="CPG107" s="202"/>
      <c r="CPH107" s="199"/>
      <c r="CPI107" s="200"/>
      <c r="CPJ107" s="200"/>
      <c r="CPK107" s="200"/>
      <c r="CPL107" s="200"/>
      <c r="CPM107" s="200"/>
      <c r="CPN107" s="200"/>
      <c r="CPO107" s="200"/>
      <c r="CPP107" s="200"/>
      <c r="CPQ107" s="200"/>
      <c r="CPR107" s="200"/>
      <c r="CPS107" s="200"/>
      <c r="CPT107" s="200"/>
      <c r="CPU107" s="200"/>
      <c r="CPV107" s="200"/>
      <c r="CPW107" s="200"/>
      <c r="CPX107" s="200"/>
      <c r="CPY107" s="200"/>
      <c r="CPZ107" s="201"/>
      <c r="CQA107" s="1"/>
      <c r="CQB107" s="1"/>
      <c r="CQC107" s="1"/>
      <c r="CQD107" s="1"/>
      <c r="CQE107" s="1"/>
      <c r="CQF107" s="1"/>
      <c r="CQG107" s="1"/>
      <c r="CQH107" s="1"/>
      <c r="CQI107" s="1"/>
      <c r="CQJ107" s="1"/>
      <c r="CQK107" s="1"/>
      <c r="CQL107" s="1"/>
      <c r="CQO107" s="202"/>
      <c r="CQP107" s="199"/>
      <c r="CQQ107" s="200"/>
      <c r="CQR107" s="200"/>
      <c r="CQS107" s="200"/>
      <c r="CQT107" s="200"/>
      <c r="CQU107" s="200"/>
      <c r="CQV107" s="200"/>
      <c r="CQW107" s="200"/>
      <c r="CQX107" s="200"/>
      <c r="CQY107" s="200"/>
      <c r="CQZ107" s="200"/>
      <c r="CRA107" s="200"/>
      <c r="CRB107" s="200"/>
      <c r="CRC107" s="200"/>
      <c r="CRD107" s="200"/>
      <c r="CRE107" s="200"/>
      <c r="CRF107" s="200"/>
      <c r="CRG107" s="200"/>
      <c r="CRH107" s="201"/>
      <c r="CRI107" s="1"/>
      <c r="CRJ107" s="1"/>
      <c r="CRK107" s="1"/>
      <c r="CRL107" s="1"/>
      <c r="CRM107" s="1"/>
      <c r="CRN107" s="1"/>
      <c r="CRO107" s="1"/>
      <c r="CRP107" s="1"/>
      <c r="CRQ107" s="1"/>
      <c r="CRR107" s="1"/>
      <c r="CRS107" s="1"/>
      <c r="CRT107" s="1"/>
      <c r="CRW107" s="202"/>
      <c r="CRX107" s="199"/>
      <c r="CRY107" s="200"/>
      <c r="CRZ107" s="200"/>
      <c r="CSA107" s="200"/>
      <c r="CSB107" s="200"/>
      <c r="CSC107" s="200"/>
      <c r="CSD107" s="200"/>
      <c r="CSE107" s="200"/>
      <c r="CSF107" s="200"/>
      <c r="CSG107" s="200"/>
      <c r="CSH107" s="200"/>
      <c r="CSI107" s="200"/>
      <c r="CSJ107" s="200"/>
      <c r="CSK107" s="200"/>
      <c r="CSL107" s="200"/>
      <c r="CSM107" s="200"/>
      <c r="CSN107" s="200"/>
      <c r="CSO107" s="200"/>
      <c r="CSP107" s="201"/>
      <c r="CSQ107" s="1"/>
      <c r="CSR107" s="1"/>
      <c r="CSS107" s="1"/>
      <c r="CST107" s="1"/>
      <c r="CSU107" s="1"/>
      <c r="CSV107" s="1"/>
      <c r="CSW107" s="1"/>
      <c r="CSX107" s="1"/>
      <c r="CSY107" s="1"/>
      <c r="CSZ107" s="1"/>
      <c r="CTA107" s="1"/>
      <c r="CTB107" s="1"/>
      <c r="CTE107" s="202"/>
      <c r="CTF107" s="199"/>
      <c r="CTG107" s="200"/>
      <c r="CTH107" s="200"/>
      <c r="CTI107" s="200"/>
      <c r="CTJ107" s="200"/>
      <c r="CTK107" s="200"/>
      <c r="CTL107" s="200"/>
      <c r="CTM107" s="200"/>
      <c r="CTN107" s="200"/>
      <c r="CTO107" s="200"/>
      <c r="CTP107" s="200"/>
      <c r="CTQ107" s="200"/>
      <c r="CTR107" s="200"/>
      <c r="CTS107" s="200"/>
      <c r="CTT107" s="200"/>
      <c r="CTU107" s="200"/>
      <c r="CTV107" s="200"/>
      <c r="CTW107" s="200"/>
      <c r="CTX107" s="201"/>
      <c r="CTY107" s="1"/>
      <c r="CTZ107" s="1"/>
      <c r="CUA107" s="1"/>
      <c r="CUB107" s="1"/>
      <c r="CUC107" s="1"/>
      <c r="CUD107" s="1"/>
      <c r="CUE107" s="1"/>
      <c r="CUF107" s="1"/>
      <c r="CUG107" s="1"/>
      <c r="CUH107" s="1"/>
      <c r="CUI107" s="1"/>
      <c r="CUJ107" s="1"/>
      <c r="CUM107" s="202"/>
      <c r="CUN107" s="199"/>
      <c r="CUO107" s="200"/>
      <c r="CUP107" s="200"/>
      <c r="CUQ107" s="200"/>
      <c r="CUR107" s="200"/>
      <c r="CUS107" s="200"/>
      <c r="CUT107" s="200"/>
      <c r="CUU107" s="200"/>
      <c r="CUV107" s="200"/>
      <c r="CUW107" s="200"/>
      <c r="CUX107" s="200"/>
      <c r="CUY107" s="200"/>
      <c r="CUZ107" s="200"/>
      <c r="CVA107" s="200"/>
      <c r="CVB107" s="200"/>
      <c r="CVC107" s="200"/>
      <c r="CVD107" s="200"/>
      <c r="CVE107" s="200"/>
      <c r="CVF107" s="201"/>
      <c r="CVG107" s="1"/>
      <c r="CVH107" s="1"/>
      <c r="CVI107" s="1"/>
      <c r="CVJ107" s="1"/>
      <c r="CVK107" s="1"/>
      <c r="CVL107" s="1"/>
      <c r="CVM107" s="1"/>
      <c r="CVN107" s="1"/>
      <c r="CVO107" s="1"/>
      <c r="CVP107" s="1"/>
      <c r="CVQ107" s="1"/>
      <c r="CVR107" s="1"/>
      <c r="CVU107" s="202"/>
      <c r="CVV107" s="199"/>
      <c r="CVW107" s="200"/>
      <c r="CVX107" s="200"/>
      <c r="CVY107" s="200"/>
      <c r="CVZ107" s="200"/>
      <c r="CWA107" s="200"/>
      <c r="CWB107" s="200"/>
      <c r="CWC107" s="200"/>
      <c r="CWD107" s="200"/>
      <c r="CWE107" s="200"/>
      <c r="CWF107" s="200"/>
      <c r="CWG107" s="200"/>
      <c r="CWH107" s="200"/>
      <c r="CWI107" s="200"/>
      <c r="CWJ107" s="200"/>
      <c r="CWK107" s="200"/>
      <c r="CWL107" s="200"/>
      <c r="CWM107" s="200"/>
      <c r="CWN107" s="201"/>
      <c r="CWO107" s="1"/>
      <c r="CWP107" s="1"/>
      <c r="CWQ107" s="1"/>
      <c r="CWR107" s="1"/>
      <c r="CWS107" s="1"/>
      <c r="CWT107" s="1"/>
      <c r="CWU107" s="1"/>
      <c r="CWV107" s="1"/>
      <c r="CWW107" s="1"/>
      <c r="CWX107" s="1"/>
      <c r="CWY107" s="1"/>
      <c r="CWZ107" s="1"/>
      <c r="CXC107" s="202"/>
      <c r="CXD107" s="199"/>
      <c r="CXE107" s="200"/>
      <c r="CXF107" s="200"/>
      <c r="CXG107" s="200"/>
      <c r="CXH107" s="200"/>
      <c r="CXI107" s="200"/>
      <c r="CXJ107" s="200"/>
      <c r="CXK107" s="200"/>
      <c r="CXL107" s="200"/>
      <c r="CXM107" s="200"/>
      <c r="CXN107" s="200"/>
      <c r="CXO107" s="200"/>
      <c r="CXP107" s="200"/>
      <c r="CXQ107" s="200"/>
      <c r="CXR107" s="200"/>
      <c r="CXS107" s="200"/>
      <c r="CXT107" s="200"/>
      <c r="CXU107" s="200"/>
      <c r="CXV107" s="201"/>
      <c r="CXW107" s="1"/>
      <c r="CXX107" s="1"/>
      <c r="CXY107" s="1"/>
      <c r="CXZ107" s="1"/>
      <c r="CYA107" s="1"/>
      <c r="CYB107" s="1"/>
      <c r="CYC107" s="1"/>
      <c r="CYD107" s="1"/>
      <c r="CYE107" s="1"/>
      <c r="CYF107" s="1"/>
      <c r="CYG107" s="1"/>
      <c r="CYH107" s="1"/>
      <c r="CYK107" s="202"/>
      <c r="CYL107" s="199"/>
      <c r="CYM107" s="200"/>
      <c r="CYN107" s="200"/>
      <c r="CYO107" s="200"/>
      <c r="CYP107" s="200"/>
      <c r="CYQ107" s="200"/>
      <c r="CYR107" s="200"/>
      <c r="CYS107" s="200"/>
      <c r="CYT107" s="200"/>
      <c r="CYU107" s="200"/>
      <c r="CYV107" s="200"/>
      <c r="CYW107" s="200"/>
      <c r="CYX107" s="200"/>
      <c r="CYY107" s="200"/>
      <c r="CYZ107" s="200"/>
      <c r="CZA107" s="200"/>
      <c r="CZB107" s="200"/>
      <c r="CZC107" s="200"/>
      <c r="CZD107" s="201"/>
      <c r="CZE107" s="1"/>
      <c r="CZF107" s="1"/>
      <c r="CZG107" s="1"/>
      <c r="CZH107" s="1"/>
      <c r="CZI107" s="1"/>
      <c r="CZJ107" s="1"/>
      <c r="CZK107" s="1"/>
      <c r="CZL107" s="1"/>
      <c r="CZM107" s="1"/>
      <c r="CZN107" s="1"/>
      <c r="CZO107" s="1"/>
      <c r="CZP107" s="1"/>
      <c r="CZS107" s="202"/>
      <c r="CZT107" s="199"/>
      <c r="CZU107" s="200"/>
      <c r="CZV107" s="200"/>
      <c r="CZW107" s="200"/>
      <c r="CZX107" s="200"/>
      <c r="CZY107" s="200"/>
      <c r="CZZ107" s="200"/>
      <c r="DAA107" s="200"/>
      <c r="DAB107" s="200"/>
      <c r="DAC107" s="200"/>
      <c r="DAD107" s="200"/>
      <c r="DAE107" s="200"/>
      <c r="DAF107" s="200"/>
      <c r="DAG107" s="200"/>
      <c r="DAH107" s="200"/>
      <c r="DAI107" s="200"/>
      <c r="DAJ107" s="200"/>
      <c r="DAK107" s="200"/>
      <c r="DAL107" s="201"/>
      <c r="DAM107" s="1"/>
      <c r="DAN107" s="1"/>
      <c r="DAO107" s="1"/>
      <c r="DAP107" s="1"/>
      <c r="DAQ107" s="1"/>
      <c r="DAR107" s="1"/>
      <c r="DAS107" s="1"/>
      <c r="DAT107" s="1"/>
      <c r="DAU107" s="1"/>
      <c r="DAV107" s="1"/>
      <c r="DAW107" s="1"/>
      <c r="DAX107" s="1"/>
      <c r="DBA107" s="202"/>
      <c r="DBB107" s="199"/>
      <c r="DBC107" s="200"/>
      <c r="DBD107" s="200"/>
      <c r="DBE107" s="200"/>
      <c r="DBF107" s="200"/>
      <c r="DBG107" s="200"/>
      <c r="DBH107" s="200"/>
      <c r="DBI107" s="200"/>
      <c r="DBJ107" s="200"/>
      <c r="DBK107" s="200"/>
      <c r="DBL107" s="200"/>
      <c r="DBM107" s="200"/>
      <c r="DBN107" s="200"/>
      <c r="DBO107" s="200"/>
      <c r="DBP107" s="200"/>
      <c r="DBQ107" s="200"/>
      <c r="DBR107" s="200"/>
      <c r="DBS107" s="200"/>
      <c r="DBT107" s="201"/>
      <c r="DBU107" s="1"/>
      <c r="DBV107" s="1"/>
      <c r="DBW107" s="1"/>
      <c r="DBX107" s="1"/>
      <c r="DBY107" s="1"/>
      <c r="DBZ107" s="1"/>
      <c r="DCA107" s="1"/>
      <c r="DCB107" s="1"/>
      <c r="DCC107" s="1"/>
      <c r="DCD107" s="1"/>
      <c r="DCE107" s="1"/>
      <c r="DCF107" s="1"/>
      <c r="DCI107" s="202"/>
      <c r="DCJ107" s="199"/>
      <c r="DCK107" s="200"/>
      <c r="DCL107" s="200"/>
      <c r="DCM107" s="200"/>
      <c r="DCN107" s="200"/>
      <c r="DCO107" s="200"/>
      <c r="DCP107" s="200"/>
      <c r="DCQ107" s="200"/>
      <c r="DCR107" s="200"/>
      <c r="DCS107" s="200"/>
      <c r="DCT107" s="200"/>
      <c r="DCU107" s="200"/>
      <c r="DCV107" s="200"/>
      <c r="DCW107" s="200"/>
      <c r="DCX107" s="200"/>
      <c r="DCY107" s="200"/>
      <c r="DCZ107" s="200"/>
      <c r="DDA107" s="200"/>
      <c r="DDB107" s="201"/>
      <c r="DDC107" s="1"/>
      <c r="DDD107" s="1"/>
      <c r="DDE107" s="1"/>
      <c r="DDF107" s="1"/>
      <c r="DDG107" s="1"/>
      <c r="DDH107" s="1"/>
      <c r="DDI107" s="1"/>
      <c r="DDJ107" s="1"/>
      <c r="DDK107" s="1"/>
      <c r="DDL107" s="1"/>
      <c r="DDM107" s="1"/>
      <c r="DDN107" s="1"/>
      <c r="DDQ107" s="202"/>
      <c r="DDR107" s="199"/>
      <c r="DDS107" s="200"/>
      <c r="DDT107" s="200"/>
      <c r="DDU107" s="200"/>
      <c r="DDV107" s="200"/>
      <c r="DDW107" s="200"/>
      <c r="DDX107" s="200"/>
      <c r="DDY107" s="200"/>
      <c r="DDZ107" s="200"/>
      <c r="DEA107" s="200"/>
      <c r="DEB107" s="200"/>
      <c r="DEC107" s="200"/>
      <c r="DED107" s="200"/>
      <c r="DEE107" s="200"/>
      <c r="DEF107" s="200"/>
      <c r="DEG107" s="200"/>
      <c r="DEH107" s="200"/>
      <c r="DEI107" s="200"/>
      <c r="DEJ107" s="201"/>
      <c r="DEK107" s="1"/>
      <c r="DEL107" s="1"/>
      <c r="DEM107" s="1"/>
      <c r="DEN107" s="1"/>
      <c r="DEO107" s="1"/>
      <c r="DEP107" s="1"/>
      <c r="DEQ107" s="1"/>
      <c r="DER107" s="1"/>
      <c r="DES107" s="1"/>
      <c r="DET107" s="1"/>
      <c r="DEU107" s="1"/>
      <c r="DEV107" s="1"/>
      <c r="DEY107" s="202"/>
      <c r="DEZ107" s="199"/>
      <c r="DFA107" s="200"/>
      <c r="DFB107" s="200"/>
      <c r="DFC107" s="200"/>
      <c r="DFD107" s="200"/>
      <c r="DFE107" s="200"/>
      <c r="DFF107" s="200"/>
      <c r="DFG107" s="200"/>
      <c r="DFH107" s="200"/>
      <c r="DFI107" s="200"/>
      <c r="DFJ107" s="200"/>
      <c r="DFK107" s="200"/>
      <c r="DFL107" s="200"/>
      <c r="DFM107" s="200"/>
      <c r="DFN107" s="200"/>
      <c r="DFO107" s="200"/>
      <c r="DFP107" s="200"/>
      <c r="DFQ107" s="200"/>
      <c r="DFR107" s="201"/>
      <c r="DFS107" s="1"/>
      <c r="DFT107" s="1"/>
      <c r="DFU107" s="1"/>
      <c r="DFV107" s="1"/>
      <c r="DFW107" s="1"/>
      <c r="DFX107" s="1"/>
      <c r="DFY107" s="1"/>
      <c r="DFZ107" s="1"/>
      <c r="DGA107" s="1"/>
      <c r="DGB107" s="1"/>
      <c r="DGC107" s="1"/>
      <c r="DGD107" s="1"/>
      <c r="DGG107" s="202"/>
      <c r="DGH107" s="199"/>
      <c r="DGI107" s="200"/>
      <c r="DGJ107" s="200"/>
      <c r="DGK107" s="200"/>
      <c r="DGL107" s="200"/>
      <c r="DGM107" s="200"/>
      <c r="DGN107" s="200"/>
      <c r="DGO107" s="200"/>
      <c r="DGP107" s="200"/>
      <c r="DGQ107" s="200"/>
      <c r="DGR107" s="200"/>
      <c r="DGS107" s="200"/>
      <c r="DGT107" s="200"/>
      <c r="DGU107" s="200"/>
      <c r="DGV107" s="200"/>
      <c r="DGW107" s="200"/>
      <c r="DGX107" s="200"/>
      <c r="DGY107" s="200"/>
      <c r="DGZ107" s="201"/>
      <c r="DHA107" s="1"/>
      <c r="DHB107" s="1"/>
      <c r="DHC107" s="1"/>
      <c r="DHD107" s="1"/>
      <c r="DHE107" s="1"/>
      <c r="DHF107" s="1"/>
      <c r="DHG107" s="1"/>
      <c r="DHH107" s="1"/>
      <c r="DHI107" s="1"/>
      <c r="DHJ107" s="1"/>
      <c r="DHK107" s="1"/>
      <c r="DHL107" s="1"/>
      <c r="DHO107" s="202"/>
      <c r="DHP107" s="199"/>
      <c r="DHQ107" s="200"/>
      <c r="DHR107" s="200"/>
      <c r="DHS107" s="200"/>
      <c r="DHT107" s="200"/>
      <c r="DHU107" s="200"/>
      <c r="DHV107" s="200"/>
      <c r="DHW107" s="200"/>
      <c r="DHX107" s="200"/>
      <c r="DHY107" s="200"/>
      <c r="DHZ107" s="200"/>
      <c r="DIA107" s="200"/>
      <c r="DIB107" s="200"/>
      <c r="DIC107" s="200"/>
      <c r="DID107" s="200"/>
      <c r="DIE107" s="200"/>
      <c r="DIF107" s="200"/>
      <c r="DIG107" s="200"/>
      <c r="DIH107" s="201"/>
      <c r="DII107" s="1"/>
      <c r="DIJ107" s="1"/>
      <c r="DIK107" s="1"/>
      <c r="DIL107" s="1"/>
      <c r="DIM107" s="1"/>
      <c r="DIN107" s="1"/>
      <c r="DIO107" s="1"/>
      <c r="DIP107" s="1"/>
      <c r="DIQ107" s="1"/>
      <c r="DIR107" s="1"/>
      <c r="DIS107" s="1"/>
      <c r="DIT107" s="1"/>
      <c r="DIW107" s="202"/>
      <c r="DIX107" s="199"/>
      <c r="DIY107" s="200"/>
      <c r="DIZ107" s="200"/>
      <c r="DJA107" s="200"/>
      <c r="DJB107" s="200"/>
      <c r="DJC107" s="200"/>
      <c r="DJD107" s="200"/>
      <c r="DJE107" s="200"/>
      <c r="DJF107" s="200"/>
      <c r="DJG107" s="200"/>
      <c r="DJH107" s="200"/>
      <c r="DJI107" s="200"/>
      <c r="DJJ107" s="200"/>
      <c r="DJK107" s="200"/>
      <c r="DJL107" s="200"/>
      <c r="DJM107" s="200"/>
      <c r="DJN107" s="200"/>
      <c r="DJO107" s="200"/>
      <c r="DJP107" s="201"/>
      <c r="DJQ107" s="1"/>
      <c r="DJR107" s="1"/>
      <c r="DJS107" s="1"/>
      <c r="DJT107" s="1"/>
      <c r="DJU107" s="1"/>
      <c r="DJV107" s="1"/>
      <c r="DJW107" s="1"/>
      <c r="DJX107" s="1"/>
      <c r="DJY107" s="1"/>
      <c r="DJZ107" s="1"/>
      <c r="DKA107" s="1"/>
      <c r="DKB107" s="1"/>
      <c r="DKE107" s="202"/>
      <c r="DKF107" s="199"/>
      <c r="DKG107" s="200"/>
      <c r="DKH107" s="200"/>
      <c r="DKI107" s="200"/>
      <c r="DKJ107" s="200"/>
      <c r="DKK107" s="200"/>
      <c r="DKL107" s="200"/>
      <c r="DKM107" s="200"/>
      <c r="DKN107" s="200"/>
      <c r="DKO107" s="200"/>
      <c r="DKP107" s="200"/>
      <c r="DKQ107" s="200"/>
      <c r="DKR107" s="200"/>
      <c r="DKS107" s="200"/>
      <c r="DKT107" s="200"/>
      <c r="DKU107" s="200"/>
      <c r="DKV107" s="200"/>
      <c r="DKW107" s="200"/>
      <c r="DKX107" s="201"/>
      <c r="DKY107" s="1"/>
      <c r="DKZ107" s="1"/>
      <c r="DLA107" s="1"/>
      <c r="DLB107" s="1"/>
      <c r="DLC107" s="1"/>
      <c r="DLD107" s="1"/>
      <c r="DLE107" s="1"/>
      <c r="DLF107" s="1"/>
      <c r="DLG107" s="1"/>
      <c r="DLH107" s="1"/>
      <c r="DLI107" s="1"/>
      <c r="DLJ107" s="1"/>
      <c r="DLM107" s="202"/>
      <c r="DLN107" s="199"/>
      <c r="DLO107" s="200"/>
      <c r="DLP107" s="200"/>
      <c r="DLQ107" s="200"/>
      <c r="DLR107" s="200"/>
      <c r="DLS107" s="200"/>
      <c r="DLT107" s="200"/>
      <c r="DLU107" s="200"/>
      <c r="DLV107" s="200"/>
      <c r="DLW107" s="200"/>
      <c r="DLX107" s="200"/>
      <c r="DLY107" s="200"/>
      <c r="DLZ107" s="200"/>
      <c r="DMA107" s="200"/>
      <c r="DMB107" s="200"/>
      <c r="DMC107" s="200"/>
      <c r="DMD107" s="200"/>
      <c r="DME107" s="200"/>
      <c r="DMF107" s="201"/>
      <c r="DMG107" s="1"/>
      <c r="DMH107" s="1"/>
      <c r="DMI107" s="1"/>
      <c r="DMJ107" s="1"/>
      <c r="DMK107" s="1"/>
      <c r="DML107" s="1"/>
      <c r="DMM107" s="1"/>
      <c r="DMN107" s="1"/>
      <c r="DMO107" s="1"/>
      <c r="DMP107" s="1"/>
      <c r="DMQ107" s="1"/>
      <c r="DMR107" s="1"/>
      <c r="DMU107" s="202"/>
      <c r="DMV107" s="199"/>
      <c r="DMW107" s="200"/>
      <c r="DMX107" s="200"/>
      <c r="DMY107" s="200"/>
      <c r="DMZ107" s="200"/>
      <c r="DNA107" s="200"/>
      <c r="DNB107" s="200"/>
      <c r="DNC107" s="200"/>
      <c r="DND107" s="200"/>
      <c r="DNE107" s="200"/>
      <c r="DNF107" s="200"/>
      <c r="DNG107" s="200"/>
      <c r="DNH107" s="200"/>
      <c r="DNI107" s="200"/>
      <c r="DNJ107" s="200"/>
      <c r="DNK107" s="200"/>
      <c r="DNL107" s="200"/>
      <c r="DNM107" s="200"/>
      <c r="DNN107" s="201"/>
      <c r="DNO107" s="1"/>
      <c r="DNP107" s="1"/>
      <c r="DNQ107" s="1"/>
      <c r="DNR107" s="1"/>
      <c r="DNS107" s="1"/>
      <c r="DNT107" s="1"/>
      <c r="DNU107" s="1"/>
      <c r="DNV107" s="1"/>
      <c r="DNW107" s="1"/>
      <c r="DNX107" s="1"/>
      <c r="DNY107" s="1"/>
      <c r="DNZ107" s="1"/>
      <c r="DOC107" s="202"/>
      <c r="DOD107" s="199"/>
      <c r="DOE107" s="200"/>
      <c r="DOF107" s="200"/>
      <c r="DOG107" s="200"/>
      <c r="DOH107" s="200"/>
      <c r="DOI107" s="200"/>
      <c r="DOJ107" s="200"/>
      <c r="DOK107" s="200"/>
      <c r="DOL107" s="200"/>
      <c r="DOM107" s="200"/>
      <c r="DON107" s="200"/>
      <c r="DOO107" s="200"/>
      <c r="DOP107" s="200"/>
      <c r="DOQ107" s="200"/>
      <c r="DOR107" s="200"/>
      <c r="DOS107" s="200"/>
      <c r="DOT107" s="200"/>
      <c r="DOU107" s="200"/>
      <c r="DOV107" s="201"/>
      <c r="DOW107" s="1"/>
      <c r="DOX107" s="1"/>
      <c r="DOY107" s="1"/>
      <c r="DOZ107" s="1"/>
      <c r="DPA107" s="1"/>
      <c r="DPB107" s="1"/>
      <c r="DPC107" s="1"/>
      <c r="DPD107" s="1"/>
      <c r="DPE107" s="1"/>
      <c r="DPF107" s="1"/>
      <c r="DPG107" s="1"/>
      <c r="DPH107" s="1"/>
      <c r="DPK107" s="202"/>
      <c r="DPL107" s="199"/>
      <c r="DPM107" s="200"/>
      <c r="DPN107" s="200"/>
      <c r="DPO107" s="200"/>
      <c r="DPP107" s="200"/>
      <c r="DPQ107" s="200"/>
      <c r="DPR107" s="200"/>
      <c r="DPS107" s="200"/>
      <c r="DPT107" s="200"/>
      <c r="DPU107" s="200"/>
      <c r="DPV107" s="200"/>
      <c r="DPW107" s="200"/>
      <c r="DPX107" s="200"/>
      <c r="DPY107" s="200"/>
      <c r="DPZ107" s="200"/>
      <c r="DQA107" s="200"/>
      <c r="DQB107" s="200"/>
      <c r="DQC107" s="200"/>
      <c r="DQD107" s="201"/>
      <c r="DQE107" s="1"/>
      <c r="DQF107" s="1"/>
      <c r="DQG107" s="1"/>
      <c r="DQH107" s="1"/>
      <c r="DQI107" s="1"/>
      <c r="DQJ107" s="1"/>
      <c r="DQK107" s="1"/>
      <c r="DQL107" s="1"/>
      <c r="DQM107" s="1"/>
      <c r="DQN107" s="1"/>
      <c r="DQO107" s="1"/>
      <c r="DQP107" s="1"/>
      <c r="DQS107" s="202"/>
      <c r="DQT107" s="199"/>
      <c r="DQU107" s="200"/>
      <c r="DQV107" s="200"/>
      <c r="DQW107" s="200"/>
      <c r="DQX107" s="200"/>
      <c r="DQY107" s="200"/>
      <c r="DQZ107" s="200"/>
      <c r="DRA107" s="200"/>
      <c r="DRB107" s="200"/>
      <c r="DRC107" s="200"/>
      <c r="DRD107" s="200"/>
      <c r="DRE107" s="200"/>
      <c r="DRF107" s="200"/>
      <c r="DRG107" s="200"/>
      <c r="DRH107" s="200"/>
      <c r="DRI107" s="200"/>
      <c r="DRJ107" s="200"/>
      <c r="DRK107" s="200"/>
      <c r="DRL107" s="201"/>
      <c r="DRM107" s="1"/>
      <c r="DRN107" s="1"/>
      <c r="DRO107" s="1"/>
      <c r="DRP107" s="1"/>
      <c r="DRQ107" s="1"/>
      <c r="DRR107" s="1"/>
      <c r="DRS107" s="1"/>
      <c r="DRT107" s="1"/>
      <c r="DRU107" s="1"/>
      <c r="DRV107" s="1"/>
      <c r="DRW107" s="1"/>
      <c r="DRX107" s="1"/>
      <c r="DSA107" s="202"/>
      <c r="DSB107" s="199"/>
      <c r="DSC107" s="200"/>
      <c r="DSD107" s="200"/>
      <c r="DSE107" s="200"/>
      <c r="DSF107" s="200"/>
      <c r="DSG107" s="200"/>
      <c r="DSH107" s="200"/>
      <c r="DSI107" s="200"/>
      <c r="DSJ107" s="200"/>
      <c r="DSK107" s="200"/>
      <c r="DSL107" s="200"/>
      <c r="DSM107" s="200"/>
      <c r="DSN107" s="200"/>
      <c r="DSO107" s="200"/>
      <c r="DSP107" s="200"/>
      <c r="DSQ107" s="200"/>
      <c r="DSR107" s="200"/>
      <c r="DSS107" s="200"/>
      <c r="DST107" s="201"/>
      <c r="DSU107" s="1"/>
      <c r="DSV107" s="1"/>
      <c r="DSW107" s="1"/>
      <c r="DSX107" s="1"/>
      <c r="DSY107" s="1"/>
      <c r="DSZ107" s="1"/>
      <c r="DTA107" s="1"/>
      <c r="DTB107" s="1"/>
      <c r="DTC107" s="1"/>
      <c r="DTD107" s="1"/>
      <c r="DTE107" s="1"/>
      <c r="DTF107" s="1"/>
      <c r="DTI107" s="202"/>
      <c r="DTJ107" s="199"/>
      <c r="DTK107" s="200"/>
      <c r="DTL107" s="200"/>
      <c r="DTM107" s="200"/>
      <c r="DTN107" s="200"/>
      <c r="DTO107" s="200"/>
      <c r="DTP107" s="200"/>
      <c r="DTQ107" s="200"/>
      <c r="DTR107" s="200"/>
      <c r="DTS107" s="200"/>
      <c r="DTT107" s="200"/>
      <c r="DTU107" s="200"/>
      <c r="DTV107" s="200"/>
      <c r="DTW107" s="200"/>
      <c r="DTX107" s="200"/>
      <c r="DTY107" s="200"/>
      <c r="DTZ107" s="200"/>
      <c r="DUA107" s="200"/>
      <c r="DUB107" s="201"/>
      <c r="DUC107" s="1"/>
      <c r="DUD107" s="1"/>
      <c r="DUE107" s="1"/>
      <c r="DUF107" s="1"/>
      <c r="DUG107" s="1"/>
      <c r="DUH107" s="1"/>
      <c r="DUI107" s="1"/>
      <c r="DUJ107" s="1"/>
      <c r="DUK107" s="1"/>
      <c r="DUL107" s="1"/>
      <c r="DUM107" s="1"/>
      <c r="DUN107" s="1"/>
      <c r="DUQ107" s="202"/>
      <c r="DUR107" s="199"/>
      <c r="DUS107" s="200"/>
      <c r="DUT107" s="200"/>
      <c r="DUU107" s="200"/>
      <c r="DUV107" s="200"/>
      <c r="DUW107" s="200"/>
      <c r="DUX107" s="200"/>
      <c r="DUY107" s="200"/>
      <c r="DUZ107" s="200"/>
      <c r="DVA107" s="200"/>
      <c r="DVB107" s="200"/>
      <c r="DVC107" s="200"/>
      <c r="DVD107" s="200"/>
      <c r="DVE107" s="200"/>
      <c r="DVF107" s="200"/>
      <c r="DVG107" s="200"/>
      <c r="DVH107" s="200"/>
      <c r="DVI107" s="200"/>
      <c r="DVJ107" s="201"/>
      <c r="DVK107" s="1"/>
      <c r="DVL107" s="1"/>
      <c r="DVM107" s="1"/>
      <c r="DVN107" s="1"/>
      <c r="DVO107" s="1"/>
      <c r="DVP107" s="1"/>
      <c r="DVQ107" s="1"/>
      <c r="DVR107" s="1"/>
      <c r="DVS107" s="1"/>
      <c r="DVT107" s="1"/>
      <c r="DVU107" s="1"/>
      <c r="DVV107" s="1"/>
      <c r="DVY107" s="202"/>
      <c r="DVZ107" s="199"/>
      <c r="DWA107" s="200"/>
      <c r="DWB107" s="200"/>
      <c r="DWC107" s="200"/>
      <c r="DWD107" s="200"/>
      <c r="DWE107" s="200"/>
      <c r="DWF107" s="200"/>
      <c r="DWG107" s="200"/>
      <c r="DWH107" s="200"/>
      <c r="DWI107" s="200"/>
      <c r="DWJ107" s="200"/>
      <c r="DWK107" s="200"/>
      <c r="DWL107" s="200"/>
      <c r="DWM107" s="200"/>
      <c r="DWN107" s="200"/>
      <c r="DWO107" s="200"/>
      <c r="DWP107" s="200"/>
      <c r="DWQ107" s="200"/>
      <c r="DWR107" s="201"/>
      <c r="DWS107" s="1"/>
      <c r="DWT107" s="1"/>
      <c r="DWU107" s="1"/>
      <c r="DWV107" s="1"/>
      <c r="DWW107" s="1"/>
      <c r="DWX107" s="1"/>
      <c r="DWY107" s="1"/>
      <c r="DWZ107" s="1"/>
      <c r="DXA107" s="1"/>
      <c r="DXB107" s="1"/>
      <c r="DXC107" s="1"/>
      <c r="DXD107" s="1"/>
      <c r="DXG107" s="202"/>
      <c r="DXH107" s="199"/>
      <c r="DXI107" s="200"/>
      <c r="DXJ107" s="200"/>
      <c r="DXK107" s="200"/>
      <c r="DXL107" s="200"/>
      <c r="DXM107" s="200"/>
      <c r="DXN107" s="200"/>
      <c r="DXO107" s="200"/>
      <c r="DXP107" s="200"/>
      <c r="DXQ107" s="200"/>
      <c r="DXR107" s="200"/>
      <c r="DXS107" s="200"/>
      <c r="DXT107" s="200"/>
      <c r="DXU107" s="200"/>
      <c r="DXV107" s="200"/>
      <c r="DXW107" s="200"/>
      <c r="DXX107" s="200"/>
      <c r="DXY107" s="200"/>
      <c r="DXZ107" s="201"/>
      <c r="DYA107" s="1"/>
      <c r="DYB107" s="1"/>
      <c r="DYC107" s="1"/>
      <c r="DYD107" s="1"/>
      <c r="DYE107" s="1"/>
      <c r="DYF107" s="1"/>
      <c r="DYG107" s="1"/>
      <c r="DYH107" s="1"/>
      <c r="DYI107" s="1"/>
      <c r="DYJ107" s="1"/>
      <c r="DYK107" s="1"/>
      <c r="DYL107" s="1"/>
      <c r="DYO107" s="202"/>
      <c r="DYP107" s="199"/>
      <c r="DYQ107" s="200"/>
      <c r="DYR107" s="200"/>
      <c r="DYS107" s="200"/>
      <c r="DYT107" s="200"/>
      <c r="DYU107" s="200"/>
      <c r="DYV107" s="200"/>
      <c r="DYW107" s="200"/>
      <c r="DYX107" s="200"/>
      <c r="DYY107" s="200"/>
      <c r="DYZ107" s="200"/>
      <c r="DZA107" s="200"/>
      <c r="DZB107" s="200"/>
      <c r="DZC107" s="200"/>
      <c r="DZD107" s="200"/>
      <c r="DZE107" s="200"/>
      <c r="DZF107" s="200"/>
      <c r="DZG107" s="200"/>
      <c r="DZH107" s="201"/>
      <c r="DZI107" s="1"/>
      <c r="DZJ107" s="1"/>
      <c r="DZK107" s="1"/>
      <c r="DZL107" s="1"/>
      <c r="DZM107" s="1"/>
      <c r="DZN107" s="1"/>
      <c r="DZO107" s="1"/>
      <c r="DZP107" s="1"/>
      <c r="DZQ107" s="1"/>
      <c r="DZR107" s="1"/>
      <c r="DZS107" s="1"/>
      <c r="DZT107" s="1"/>
      <c r="DZW107" s="202"/>
      <c r="DZX107" s="199"/>
      <c r="DZY107" s="200"/>
      <c r="DZZ107" s="200"/>
      <c r="EAA107" s="200"/>
      <c r="EAB107" s="200"/>
      <c r="EAC107" s="200"/>
      <c r="EAD107" s="200"/>
      <c r="EAE107" s="200"/>
      <c r="EAF107" s="200"/>
      <c r="EAG107" s="200"/>
      <c r="EAH107" s="200"/>
      <c r="EAI107" s="200"/>
      <c r="EAJ107" s="200"/>
      <c r="EAK107" s="200"/>
      <c r="EAL107" s="200"/>
      <c r="EAM107" s="200"/>
      <c r="EAN107" s="200"/>
      <c r="EAO107" s="200"/>
      <c r="EAP107" s="201"/>
      <c r="EAQ107" s="1"/>
      <c r="EAR107" s="1"/>
      <c r="EAS107" s="1"/>
      <c r="EAT107" s="1"/>
      <c r="EAU107" s="1"/>
      <c r="EAV107" s="1"/>
      <c r="EAW107" s="1"/>
      <c r="EAX107" s="1"/>
      <c r="EAY107" s="1"/>
      <c r="EAZ107" s="1"/>
      <c r="EBA107" s="1"/>
      <c r="EBB107" s="1"/>
      <c r="EBE107" s="202"/>
      <c r="EBF107" s="199"/>
      <c r="EBG107" s="200"/>
      <c r="EBH107" s="200"/>
      <c r="EBI107" s="200"/>
      <c r="EBJ107" s="200"/>
      <c r="EBK107" s="200"/>
      <c r="EBL107" s="200"/>
      <c r="EBM107" s="200"/>
      <c r="EBN107" s="200"/>
      <c r="EBO107" s="200"/>
      <c r="EBP107" s="200"/>
      <c r="EBQ107" s="200"/>
      <c r="EBR107" s="200"/>
      <c r="EBS107" s="200"/>
      <c r="EBT107" s="200"/>
      <c r="EBU107" s="200"/>
      <c r="EBV107" s="200"/>
      <c r="EBW107" s="200"/>
      <c r="EBX107" s="201"/>
      <c r="EBY107" s="1"/>
      <c r="EBZ107" s="1"/>
      <c r="ECA107" s="1"/>
      <c r="ECB107" s="1"/>
      <c r="ECC107" s="1"/>
      <c r="ECD107" s="1"/>
      <c r="ECE107" s="1"/>
      <c r="ECF107" s="1"/>
      <c r="ECG107" s="1"/>
      <c r="ECH107" s="1"/>
      <c r="ECI107" s="1"/>
      <c r="ECJ107" s="1"/>
      <c r="ECM107" s="202"/>
      <c r="ECN107" s="199"/>
      <c r="ECO107" s="200"/>
      <c r="ECP107" s="200"/>
      <c r="ECQ107" s="200"/>
      <c r="ECR107" s="200"/>
      <c r="ECS107" s="200"/>
      <c r="ECT107" s="200"/>
      <c r="ECU107" s="200"/>
      <c r="ECV107" s="200"/>
      <c r="ECW107" s="200"/>
      <c r="ECX107" s="200"/>
      <c r="ECY107" s="200"/>
      <c r="ECZ107" s="200"/>
      <c r="EDA107" s="200"/>
      <c r="EDB107" s="200"/>
      <c r="EDC107" s="200"/>
      <c r="EDD107" s="200"/>
      <c r="EDE107" s="200"/>
      <c r="EDF107" s="201"/>
      <c r="EDG107" s="1"/>
      <c r="EDH107" s="1"/>
      <c r="EDI107" s="1"/>
      <c r="EDJ107" s="1"/>
      <c r="EDK107" s="1"/>
      <c r="EDL107" s="1"/>
      <c r="EDM107" s="1"/>
      <c r="EDN107" s="1"/>
      <c r="EDO107" s="1"/>
      <c r="EDP107" s="1"/>
      <c r="EDQ107" s="1"/>
      <c r="EDR107" s="1"/>
      <c r="EDU107" s="202"/>
      <c r="EDV107" s="199"/>
      <c r="EDW107" s="200"/>
      <c r="EDX107" s="200"/>
      <c r="EDY107" s="200"/>
      <c r="EDZ107" s="200"/>
      <c r="EEA107" s="200"/>
      <c r="EEB107" s="200"/>
      <c r="EEC107" s="200"/>
      <c r="EED107" s="200"/>
      <c r="EEE107" s="200"/>
      <c r="EEF107" s="200"/>
      <c r="EEG107" s="200"/>
      <c r="EEH107" s="200"/>
      <c r="EEI107" s="200"/>
      <c r="EEJ107" s="200"/>
      <c r="EEK107" s="200"/>
      <c r="EEL107" s="200"/>
      <c r="EEM107" s="200"/>
      <c r="EEN107" s="201"/>
      <c r="EEO107" s="1"/>
      <c r="EEP107" s="1"/>
      <c r="EEQ107" s="1"/>
      <c r="EER107" s="1"/>
      <c r="EES107" s="1"/>
      <c r="EET107" s="1"/>
      <c r="EEU107" s="1"/>
      <c r="EEV107" s="1"/>
      <c r="EEW107" s="1"/>
      <c r="EEX107" s="1"/>
      <c r="EEY107" s="1"/>
      <c r="EEZ107" s="1"/>
      <c r="EFC107" s="202"/>
      <c r="EFD107" s="199"/>
      <c r="EFE107" s="200"/>
      <c r="EFF107" s="200"/>
      <c r="EFG107" s="200"/>
      <c r="EFH107" s="200"/>
      <c r="EFI107" s="200"/>
      <c r="EFJ107" s="200"/>
      <c r="EFK107" s="200"/>
      <c r="EFL107" s="200"/>
      <c r="EFM107" s="200"/>
      <c r="EFN107" s="200"/>
      <c r="EFO107" s="200"/>
      <c r="EFP107" s="200"/>
      <c r="EFQ107" s="200"/>
      <c r="EFR107" s="200"/>
      <c r="EFS107" s="200"/>
      <c r="EFT107" s="200"/>
      <c r="EFU107" s="200"/>
      <c r="EFV107" s="201"/>
      <c r="EFW107" s="1"/>
      <c r="EFX107" s="1"/>
      <c r="EFY107" s="1"/>
      <c r="EFZ107" s="1"/>
      <c r="EGA107" s="1"/>
      <c r="EGB107" s="1"/>
      <c r="EGC107" s="1"/>
      <c r="EGD107" s="1"/>
      <c r="EGE107" s="1"/>
      <c r="EGF107" s="1"/>
      <c r="EGG107" s="1"/>
      <c r="EGH107" s="1"/>
      <c r="EGK107" s="202"/>
      <c r="EGL107" s="199"/>
      <c r="EGM107" s="200"/>
      <c r="EGN107" s="200"/>
      <c r="EGO107" s="200"/>
      <c r="EGP107" s="200"/>
      <c r="EGQ107" s="200"/>
      <c r="EGR107" s="200"/>
      <c r="EGS107" s="200"/>
      <c r="EGT107" s="200"/>
      <c r="EGU107" s="200"/>
      <c r="EGV107" s="200"/>
      <c r="EGW107" s="200"/>
      <c r="EGX107" s="200"/>
      <c r="EGY107" s="200"/>
      <c r="EGZ107" s="200"/>
      <c r="EHA107" s="200"/>
      <c r="EHB107" s="200"/>
      <c r="EHC107" s="200"/>
      <c r="EHD107" s="201"/>
      <c r="EHE107" s="1"/>
      <c r="EHF107" s="1"/>
      <c r="EHG107" s="1"/>
      <c r="EHH107" s="1"/>
      <c r="EHI107" s="1"/>
      <c r="EHJ107" s="1"/>
      <c r="EHK107" s="1"/>
      <c r="EHL107" s="1"/>
      <c r="EHM107" s="1"/>
      <c r="EHN107" s="1"/>
      <c r="EHO107" s="1"/>
      <c r="EHP107" s="1"/>
      <c r="EHS107" s="202"/>
      <c r="EHT107" s="199"/>
      <c r="EHU107" s="200"/>
      <c r="EHV107" s="200"/>
      <c r="EHW107" s="200"/>
      <c r="EHX107" s="200"/>
      <c r="EHY107" s="200"/>
      <c r="EHZ107" s="200"/>
      <c r="EIA107" s="200"/>
      <c r="EIB107" s="200"/>
      <c r="EIC107" s="200"/>
      <c r="EID107" s="200"/>
      <c r="EIE107" s="200"/>
      <c r="EIF107" s="200"/>
      <c r="EIG107" s="200"/>
      <c r="EIH107" s="200"/>
      <c r="EII107" s="200"/>
      <c r="EIJ107" s="200"/>
      <c r="EIK107" s="200"/>
      <c r="EIL107" s="201"/>
      <c r="EIM107" s="1"/>
      <c r="EIN107" s="1"/>
      <c r="EIO107" s="1"/>
      <c r="EIP107" s="1"/>
      <c r="EIQ107" s="1"/>
      <c r="EIR107" s="1"/>
      <c r="EIS107" s="1"/>
      <c r="EIT107" s="1"/>
      <c r="EIU107" s="1"/>
      <c r="EIV107" s="1"/>
      <c r="EIW107" s="1"/>
      <c r="EIX107" s="1"/>
      <c r="EJA107" s="202"/>
      <c r="EJB107" s="199"/>
      <c r="EJC107" s="200"/>
      <c r="EJD107" s="200"/>
      <c r="EJE107" s="200"/>
      <c r="EJF107" s="200"/>
      <c r="EJG107" s="200"/>
      <c r="EJH107" s="200"/>
      <c r="EJI107" s="200"/>
      <c r="EJJ107" s="200"/>
      <c r="EJK107" s="200"/>
      <c r="EJL107" s="200"/>
      <c r="EJM107" s="200"/>
      <c r="EJN107" s="200"/>
      <c r="EJO107" s="200"/>
      <c r="EJP107" s="200"/>
      <c r="EJQ107" s="200"/>
      <c r="EJR107" s="200"/>
      <c r="EJS107" s="200"/>
      <c r="EJT107" s="201"/>
      <c r="EJU107" s="1"/>
      <c r="EJV107" s="1"/>
      <c r="EJW107" s="1"/>
      <c r="EJX107" s="1"/>
      <c r="EJY107" s="1"/>
      <c r="EJZ107" s="1"/>
      <c r="EKA107" s="1"/>
      <c r="EKB107" s="1"/>
      <c r="EKC107" s="1"/>
      <c r="EKD107" s="1"/>
      <c r="EKE107" s="1"/>
      <c r="EKF107" s="1"/>
      <c r="EKI107" s="202"/>
      <c r="EKJ107" s="199"/>
      <c r="EKK107" s="200"/>
      <c r="EKL107" s="200"/>
      <c r="EKM107" s="200"/>
      <c r="EKN107" s="200"/>
      <c r="EKO107" s="200"/>
      <c r="EKP107" s="200"/>
      <c r="EKQ107" s="200"/>
      <c r="EKR107" s="200"/>
      <c r="EKS107" s="200"/>
      <c r="EKT107" s="200"/>
      <c r="EKU107" s="200"/>
      <c r="EKV107" s="200"/>
      <c r="EKW107" s="200"/>
      <c r="EKX107" s="200"/>
      <c r="EKY107" s="200"/>
      <c r="EKZ107" s="200"/>
      <c r="ELA107" s="200"/>
      <c r="ELB107" s="201"/>
      <c r="ELC107" s="1"/>
      <c r="ELD107" s="1"/>
      <c r="ELE107" s="1"/>
      <c r="ELF107" s="1"/>
      <c r="ELG107" s="1"/>
      <c r="ELH107" s="1"/>
      <c r="ELI107" s="1"/>
      <c r="ELJ107" s="1"/>
      <c r="ELK107" s="1"/>
      <c r="ELL107" s="1"/>
      <c r="ELM107" s="1"/>
      <c r="ELN107" s="1"/>
      <c r="ELQ107" s="202"/>
      <c r="ELR107" s="199"/>
      <c r="ELS107" s="200"/>
      <c r="ELT107" s="200"/>
      <c r="ELU107" s="200"/>
      <c r="ELV107" s="200"/>
      <c r="ELW107" s="200"/>
      <c r="ELX107" s="200"/>
      <c r="ELY107" s="200"/>
      <c r="ELZ107" s="200"/>
      <c r="EMA107" s="200"/>
      <c r="EMB107" s="200"/>
      <c r="EMC107" s="200"/>
      <c r="EMD107" s="200"/>
      <c r="EME107" s="200"/>
      <c r="EMF107" s="200"/>
      <c r="EMG107" s="200"/>
      <c r="EMH107" s="200"/>
      <c r="EMI107" s="200"/>
      <c r="EMJ107" s="201"/>
      <c r="EMK107" s="1"/>
      <c r="EML107" s="1"/>
      <c r="EMM107" s="1"/>
      <c r="EMN107" s="1"/>
      <c r="EMO107" s="1"/>
      <c r="EMP107" s="1"/>
      <c r="EMQ107" s="1"/>
      <c r="EMR107" s="1"/>
      <c r="EMS107" s="1"/>
      <c r="EMT107" s="1"/>
      <c r="EMU107" s="1"/>
      <c r="EMV107" s="1"/>
      <c r="EMY107" s="202"/>
      <c r="EMZ107" s="199"/>
      <c r="ENA107" s="200"/>
      <c r="ENB107" s="200"/>
      <c r="ENC107" s="200"/>
      <c r="END107" s="200"/>
      <c r="ENE107" s="200"/>
      <c r="ENF107" s="200"/>
      <c r="ENG107" s="200"/>
      <c r="ENH107" s="200"/>
      <c r="ENI107" s="200"/>
      <c r="ENJ107" s="200"/>
      <c r="ENK107" s="200"/>
      <c r="ENL107" s="200"/>
      <c r="ENM107" s="200"/>
      <c r="ENN107" s="200"/>
      <c r="ENO107" s="200"/>
      <c r="ENP107" s="200"/>
      <c r="ENQ107" s="200"/>
      <c r="ENR107" s="201"/>
      <c r="ENS107" s="1"/>
      <c r="ENT107" s="1"/>
      <c r="ENU107" s="1"/>
      <c r="ENV107" s="1"/>
      <c r="ENW107" s="1"/>
      <c r="ENX107" s="1"/>
      <c r="ENY107" s="1"/>
      <c r="ENZ107" s="1"/>
      <c r="EOA107" s="1"/>
      <c r="EOB107" s="1"/>
      <c r="EOC107" s="1"/>
      <c r="EOD107" s="1"/>
      <c r="EOG107" s="202"/>
      <c r="EOH107" s="199"/>
      <c r="EOI107" s="200"/>
      <c r="EOJ107" s="200"/>
      <c r="EOK107" s="200"/>
      <c r="EOL107" s="200"/>
      <c r="EOM107" s="200"/>
      <c r="EON107" s="200"/>
      <c r="EOO107" s="200"/>
      <c r="EOP107" s="200"/>
      <c r="EOQ107" s="200"/>
      <c r="EOR107" s="200"/>
      <c r="EOS107" s="200"/>
      <c r="EOT107" s="200"/>
      <c r="EOU107" s="200"/>
      <c r="EOV107" s="200"/>
      <c r="EOW107" s="200"/>
      <c r="EOX107" s="200"/>
      <c r="EOY107" s="200"/>
      <c r="EOZ107" s="201"/>
      <c r="EPA107" s="1"/>
      <c r="EPB107" s="1"/>
      <c r="EPC107" s="1"/>
      <c r="EPD107" s="1"/>
      <c r="EPE107" s="1"/>
      <c r="EPF107" s="1"/>
      <c r="EPG107" s="1"/>
      <c r="EPH107" s="1"/>
      <c r="EPI107" s="1"/>
      <c r="EPJ107" s="1"/>
      <c r="EPK107" s="1"/>
      <c r="EPL107" s="1"/>
      <c r="EPO107" s="202"/>
      <c r="EPP107" s="199"/>
      <c r="EPQ107" s="200"/>
      <c r="EPR107" s="200"/>
      <c r="EPS107" s="200"/>
      <c r="EPT107" s="200"/>
      <c r="EPU107" s="200"/>
      <c r="EPV107" s="200"/>
      <c r="EPW107" s="200"/>
      <c r="EPX107" s="200"/>
      <c r="EPY107" s="200"/>
      <c r="EPZ107" s="200"/>
      <c r="EQA107" s="200"/>
      <c r="EQB107" s="200"/>
      <c r="EQC107" s="200"/>
      <c r="EQD107" s="200"/>
      <c r="EQE107" s="200"/>
      <c r="EQF107" s="200"/>
      <c r="EQG107" s="200"/>
      <c r="EQH107" s="201"/>
      <c r="EQI107" s="1"/>
      <c r="EQJ107" s="1"/>
      <c r="EQK107" s="1"/>
      <c r="EQL107" s="1"/>
      <c r="EQM107" s="1"/>
      <c r="EQN107" s="1"/>
      <c r="EQO107" s="1"/>
      <c r="EQP107" s="1"/>
      <c r="EQQ107" s="1"/>
      <c r="EQR107" s="1"/>
      <c r="EQS107" s="1"/>
      <c r="EQT107" s="1"/>
      <c r="EQW107" s="202"/>
      <c r="EQX107" s="199"/>
      <c r="EQY107" s="200"/>
      <c r="EQZ107" s="200"/>
      <c r="ERA107" s="200"/>
      <c r="ERB107" s="200"/>
      <c r="ERC107" s="200"/>
      <c r="ERD107" s="200"/>
      <c r="ERE107" s="200"/>
      <c r="ERF107" s="200"/>
      <c r="ERG107" s="200"/>
      <c r="ERH107" s="200"/>
      <c r="ERI107" s="200"/>
      <c r="ERJ107" s="200"/>
      <c r="ERK107" s="200"/>
      <c r="ERL107" s="200"/>
      <c r="ERM107" s="200"/>
      <c r="ERN107" s="200"/>
      <c r="ERO107" s="200"/>
      <c r="ERP107" s="201"/>
      <c r="ERQ107" s="1"/>
      <c r="ERR107" s="1"/>
      <c r="ERS107" s="1"/>
      <c r="ERT107" s="1"/>
      <c r="ERU107" s="1"/>
      <c r="ERV107" s="1"/>
      <c r="ERW107" s="1"/>
      <c r="ERX107" s="1"/>
      <c r="ERY107" s="1"/>
      <c r="ERZ107" s="1"/>
      <c r="ESA107" s="1"/>
      <c r="ESB107" s="1"/>
      <c r="ESE107" s="202"/>
      <c r="ESF107" s="199"/>
      <c r="ESG107" s="200"/>
      <c r="ESH107" s="200"/>
      <c r="ESI107" s="200"/>
      <c r="ESJ107" s="200"/>
      <c r="ESK107" s="200"/>
      <c r="ESL107" s="200"/>
      <c r="ESM107" s="200"/>
      <c r="ESN107" s="200"/>
      <c r="ESO107" s="200"/>
      <c r="ESP107" s="200"/>
      <c r="ESQ107" s="200"/>
      <c r="ESR107" s="200"/>
      <c r="ESS107" s="200"/>
      <c r="EST107" s="200"/>
      <c r="ESU107" s="200"/>
      <c r="ESV107" s="200"/>
      <c r="ESW107" s="200"/>
      <c r="ESX107" s="201"/>
      <c r="ESY107" s="1"/>
      <c r="ESZ107" s="1"/>
      <c r="ETA107" s="1"/>
      <c r="ETB107" s="1"/>
      <c r="ETC107" s="1"/>
      <c r="ETD107" s="1"/>
      <c r="ETE107" s="1"/>
      <c r="ETF107" s="1"/>
      <c r="ETG107" s="1"/>
      <c r="ETH107" s="1"/>
      <c r="ETI107" s="1"/>
      <c r="ETJ107" s="1"/>
      <c r="ETM107" s="202"/>
      <c r="ETN107" s="199"/>
      <c r="ETO107" s="200"/>
      <c r="ETP107" s="200"/>
      <c r="ETQ107" s="200"/>
      <c r="ETR107" s="200"/>
      <c r="ETS107" s="200"/>
      <c r="ETT107" s="200"/>
      <c r="ETU107" s="200"/>
      <c r="ETV107" s="200"/>
      <c r="ETW107" s="200"/>
      <c r="ETX107" s="200"/>
      <c r="ETY107" s="200"/>
      <c r="ETZ107" s="200"/>
      <c r="EUA107" s="200"/>
      <c r="EUB107" s="200"/>
      <c r="EUC107" s="200"/>
      <c r="EUD107" s="200"/>
      <c r="EUE107" s="200"/>
      <c r="EUF107" s="201"/>
      <c r="EUG107" s="1"/>
      <c r="EUH107" s="1"/>
      <c r="EUI107" s="1"/>
      <c r="EUJ107" s="1"/>
      <c r="EUK107" s="1"/>
      <c r="EUL107" s="1"/>
      <c r="EUM107" s="1"/>
      <c r="EUN107" s="1"/>
      <c r="EUO107" s="1"/>
      <c r="EUP107" s="1"/>
      <c r="EUQ107" s="1"/>
      <c r="EUR107" s="1"/>
      <c r="EUU107" s="202"/>
      <c r="EUV107" s="199"/>
      <c r="EUW107" s="200"/>
      <c r="EUX107" s="200"/>
      <c r="EUY107" s="200"/>
      <c r="EUZ107" s="200"/>
      <c r="EVA107" s="200"/>
      <c r="EVB107" s="200"/>
      <c r="EVC107" s="200"/>
      <c r="EVD107" s="200"/>
      <c r="EVE107" s="200"/>
      <c r="EVF107" s="200"/>
      <c r="EVG107" s="200"/>
      <c r="EVH107" s="200"/>
      <c r="EVI107" s="200"/>
      <c r="EVJ107" s="200"/>
      <c r="EVK107" s="200"/>
      <c r="EVL107" s="200"/>
      <c r="EVM107" s="200"/>
      <c r="EVN107" s="201"/>
      <c r="EVO107" s="1"/>
      <c r="EVP107" s="1"/>
      <c r="EVQ107" s="1"/>
      <c r="EVR107" s="1"/>
      <c r="EVS107" s="1"/>
      <c r="EVT107" s="1"/>
      <c r="EVU107" s="1"/>
      <c r="EVV107" s="1"/>
      <c r="EVW107" s="1"/>
      <c r="EVX107" s="1"/>
      <c r="EVY107" s="1"/>
      <c r="EVZ107" s="1"/>
      <c r="EWC107" s="202"/>
      <c r="EWD107" s="199"/>
      <c r="EWE107" s="200"/>
      <c r="EWF107" s="200"/>
      <c r="EWG107" s="200"/>
      <c r="EWH107" s="200"/>
      <c r="EWI107" s="200"/>
      <c r="EWJ107" s="200"/>
      <c r="EWK107" s="200"/>
      <c r="EWL107" s="200"/>
      <c r="EWM107" s="200"/>
      <c r="EWN107" s="200"/>
      <c r="EWO107" s="200"/>
      <c r="EWP107" s="200"/>
      <c r="EWQ107" s="200"/>
      <c r="EWR107" s="200"/>
      <c r="EWS107" s="200"/>
      <c r="EWT107" s="200"/>
      <c r="EWU107" s="200"/>
      <c r="EWV107" s="201"/>
      <c r="EWW107" s="1"/>
      <c r="EWX107" s="1"/>
      <c r="EWY107" s="1"/>
      <c r="EWZ107" s="1"/>
      <c r="EXA107" s="1"/>
      <c r="EXB107" s="1"/>
      <c r="EXC107" s="1"/>
      <c r="EXD107" s="1"/>
      <c r="EXE107" s="1"/>
      <c r="EXF107" s="1"/>
      <c r="EXG107" s="1"/>
      <c r="EXH107" s="1"/>
      <c r="EXK107" s="202"/>
      <c r="EXL107" s="199"/>
      <c r="EXM107" s="200"/>
      <c r="EXN107" s="200"/>
      <c r="EXO107" s="200"/>
      <c r="EXP107" s="200"/>
      <c r="EXQ107" s="200"/>
      <c r="EXR107" s="200"/>
      <c r="EXS107" s="200"/>
      <c r="EXT107" s="200"/>
      <c r="EXU107" s="200"/>
      <c r="EXV107" s="200"/>
      <c r="EXW107" s="200"/>
      <c r="EXX107" s="200"/>
      <c r="EXY107" s="200"/>
      <c r="EXZ107" s="200"/>
      <c r="EYA107" s="200"/>
      <c r="EYB107" s="200"/>
      <c r="EYC107" s="200"/>
      <c r="EYD107" s="201"/>
      <c r="EYE107" s="1"/>
      <c r="EYF107" s="1"/>
      <c r="EYG107" s="1"/>
      <c r="EYH107" s="1"/>
      <c r="EYI107" s="1"/>
      <c r="EYJ107" s="1"/>
      <c r="EYK107" s="1"/>
      <c r="EYL107" s="1"/>
      <c r="EYM107" s="1"/>
      <c r="EYN107" s="1"/>
      <c r="EYO107" s="1"/>
      <c r="EYP107" s="1"/>
      <c r="EYS107" s="202"/>
      <c r="EYT107" s="199"/>
      <c r="EYU107" s="200"/>
      <c r="EYV107" s="200"/>
      <c r="EYW107" s="200"/>
      <c r="EYX107" s="200"/>
      <c r="EYY107" s="200"/>
      <c r="EYZ107" s="200"/>
      <c r="EZA107" s="200"/>
      <c r="EZB107" s="200"/>
      <c r="EZC107" s="200"/>
      <c r="EZD107" s="200"/>
      <c r="EZE107" s="200"/>
      <c r="EZF107" s="200"/>
      <c r="EZG107" s="200"/>
      <c r="EZH107" s="200"/>
      <c r="EZI107" s="200"/>
      <c r="EZJ107" s="200"/>
      <c r="EZK107" s="200"/>
      <c r="EZL107" s="201"/>
      <c r="EZM107" s="1"/>
      <c r="EZN107" s="1"/>
      <c r="EZO107" s="1"/>
      <c r="EZP107" s="1"/>
      <c r="EZQ107" s="1"/>
      <c r="EZR107" s="1"/>
      <c r="EZS107" s="1"/>
      <c r="EZT107" s="1"/>
      <c r="EZU107" s="1"/>
      <c r="EZV107" s="1"/>
      <c r="EZW107" s="1"/>
      <c r="EZX107" s="1"/>
      <c r="FAA107" s="202"/>
      <c r="FAB107" s="199"/>
      <c r="FAC107" s="200"/>
      <c r="FAD107" s="200"/>
      <c r="FAE107" s="200"/>
      <c r="FAF107" s="200"/>
      <c r="FAG107" s="200"/>
      <c r="FAH107" s="200"/>
      <c r="FAI107" s="200"/>
      <c r="FAJ107" s="200"/>
      <c r="FAK107" s="200"/>
      <c r="FAL107" s="200"/>
      <c r="FAM107" s="200"/>
      <c r="FAN107" s="200"/>
      <c r="FAO107" s="200"/>
      <c r="FAP107" s="200"/>
      <c r="FAQ107" s="200"/>
      <c r="FAR107" s="200"/>
      <c r="FAS107" s="200"/>
      <c r="FAT107" s="201"/>
      <c r="FAU107" s="1"/>
      <c r="FAV107" s="1"/>
      <c r="FAW107" s="1"/>
      <c r="FAX107" s="1"/>
      <c r="FAY107" s="1"/>
      <c r="FAZ107" s="1"/>
      <c r="FBA107" s="1"/>
      <c r="FBB107" s="1"/>
      <c r="FBC107" s="1"/>
      <c r="FBD107" s="1"/>
      <c r="FBE107" s="1"/>
      <c r="FBF107" s="1"/>
      <c r="FBI107" s="202"/>
      <c r="FBJ107" s="199"/>
      <c r="FBK107" s="200"/>
      <c r="FBL107" s="200"/>
      <c r="FBM107" s="200"/>
      <c r="FBN107" s="200"/>
      <c r="FBO107" s="200"/>
      <c r="FBP107" s="200"/>
      <c r="FBQ107" s="200"/>
      <c r="FBR107" s="200"/>
      <c r="FBS107" s="200"/>
      <c r="FBT107" s="200"/>
      <c r="FBU107" s="200"/>
      <c r="FBV107" s="200"/>
      <c r="FBW107" s="200"/>
      <c r="FBX107" s="200"/>
      <c r="FBY107" s="200"/>
      <c r="FBZ107" s="200"/>
      <c r="FCA107" s="200"/>
      <c r="FCB107" s="201"/>
      <c r="FCC107" s="1"/>
      <c r="FCD107" s="1"/>
      <c r="FCE107" s="1"/>
      <c r="FCF107" s="1"/>
      <c r="FCG107" s="1"/>
      <c r="FCH107" s="1"/>
      <c r="FCI107" s="1"/>
      <c r="FCJ107" s="1"/>
      <c r="FCK107" s="1"/>
      <c r="FCL107" s="1"/>
      <c r="FCM107" s="1"/>
      <c r="FCN107" s="1"/>
      <c r="FCQ107" s="202"/>
      <c r="FCR107" s="199"/>
      <c r="FCS107" s="200"/>
      <c r="FCT107" s="200"/>
      <c r="FCU107" s="200"/>
      <c r="FCV107" s="200"/>
      <c r="FCW107" s="200"/>
      <c r="FCX107" s="200"/>
      <c r="FCY107" s="200"/>
      <c r="FCZ107" s="200"/>
      <c r="FDA107" s="200"/>
      <c r="FDB107" s="200"/>
      <c r="FDC107" s="200"/>
      <c r="FDD107" s="200"/>
      <c r="FDE107" s="200"/>
      <c r="FDF107" s="200"/>
      <c r="FDG107" s="200"/>
      <c r="FDH107" s="200"/>
      <c r="FDI107" s="200"/>
      <c r="FDJ107" s="201"/>
      <c r="FDK107" s="1"/>
      <c r="FDL107" s="1"/>
      <c r="FDM107" s="1"/>
      <c r="FDN107" s="1"/>
      <c r="FDO107" s="1"/>
      <c r="FDP107" s="1"/>
      <c r="FDQ107" s="1"/>
      <c r="FDR107" s="1"/>
      <c r="FDS107" s="1"/>
      <c r="FDT107" s="1"/>
      <c r="FDU107" s="1"/>
      <c r="FDV107" s="1"/>
      <c r="FDY107" s="202"/>
      <c r="FDZ107" s="199"/>
      <c r="FEA107" s="200"/>
      <c r="FEB107" s="200"/>
      <c r="FEC107" s="200"/>
      <c r="FED107" s="200"/>
      <c r="FEE107" s="200"/>
      <c r="FEF107" s="200"/>
      <c r="FEG107" s="200"/>
      <c r="FEH107" s="200"/>
      <c r="FEI107" s="200"/>
      <c r="FEJ107" s="200"/>
      <c r="FEK107" s="200"/>
      <c r="FEL107" s="200"/>
      <c r="FEM107" s="200"/>
      <c r="FEN107" s="200"/>
      <c r="FEO107" s="200"/>
      <c r="FEP107" s="200"/>
      <c r="FEQ107" s="200"/>
      <c r="FER107" s="201"/>
      <c r="FES107" s="1"/>
      <c r="FET107" s="1"/>
      <c r="FEU107" s="1"/>
      <c r="FEV107" s="1"/>
      <c r="FEW107" s="1"/>
      <c r="FEX107" s="1"/>
      <c r="FEY107" s="1"/>
      <c r="FEZ107" s="1"/>
      <c r="FFA107" s="1"/>
      <c r="FFB107" s="1"/>
      <c r="FFC107" s="1"/>
      <c r="FFD107" s="1"/>
      <c r="FFG107" s="202"/>
      <c r="FFH107" s="199"/>
      <c r="FFI107" s="200"/>
      <c r="FFJ107" s="200"/>
      <c r="FFK107" s="200"/>
      <c r="FFL107" s="200"/>
      <c r="FFM107" s="200"/>
      <c r="FFN107" s="200"/>
      <c r="FFO107" s="200"/>
      <c r="FFP107" s="200"/>
      <c r="FFQ107" s="200"/>
      <c r="FFR107" s="200"/>
      <c r="FFS107" s="200"/>
      <c r="FFT107" s="200"/>
      <c r="FFU107" s="200"/>
      <c r="FFV107" s="200"/>
      <c r="FFW107" s="200"/>
      <c r="FFX107" s="200"/>
      <c r="FFY107" s="200"/>
      <c r="FFZ107" s="201"/>
      <c r="FGA107" s="1"/>
      <c r="FGB107" s="1"/>
      <c r="FGC107" s="1"/>
      <c r="FGD107" s="1"/>
      <c r="FGE107" s="1"/>
      <c r="FGF107" s="1"/>
      <c r="FGG107" s="1"/>
      <c r="FGH107" s="1"/>
      <c r="FGI107" s="1"/>
      <c r="FGJ107" s="1"/>
      <c r="FGK107" s="1"/>
      <c r="FGL107" s="1"/>
      <c r="FGO107" s="202"/>
      <c r="FGP107" s="199"/>
      <c r="FGQ107" s="200"/>
      <c r="FGR107" s="200"/>
      <c r="FGS107" s="200"/>
      <c r="FGT107" s="200"/>
      <c r="FGU107" s="200"/>
      <c r="FGV107" s="200"/>
      <c r="FGW107" s="200"/>
      <c r="FGX107" s="200"/>
      <c r="FGY107" s="200"/>
      <c r="FGZ107" s="200"/>
      <c r="FHA107" s="200"/>
      <c r="FHB107" s="200"/>
      <c r="FHC107" s="200"/>
      <c r="FHD107" s="200"/>
      <c r="FHE107" s="200"/>
      <c r="FHF107" s="200"/>
      <c r="FHG107" s="200"/>
      <c r="FHH107" s="201"/>
      <c r="FHI107" s="1"/>
      <c r="FHJ107" s="1"/>
      <c r="FHK107" s="1"/>
      <c r="FHL107" s="1"/>
      <c r="FHM107" s="1"/>
      <c r="FHN107" s="1"/>
      <c r="FHO107" s="1"/>
      <c r="FHP107" s="1"/>
      <c r="FHQ107" s="1"/>
      <c r="FHR107" s="1"/>
      <c r="FHS107" s="1"/>
      <c r="FHT107" s="1"/>
      <c r="FHW107" s="202"/>
      <c r="FHX107" s="199"/>
      <c r="FHY107" s="200"/>
      <c r="FHZ107" s="200"/>
      <c r="FIA107" s="200"/>
      <c r="FIB107" s="200"/>
      <c r="FIC107" s="200"/>
      <c r="FID107" s="200"/>
      <c r="FIE107" s="200"/>
      <c r="FIF107" s="200"/>
      <c r="FIG107" s="200"/>
      <c r="FIH107" s="200"/>
      <c r="FII107" s="200"/>
      <c r="FIJ107" s="200"/>
      <c r="FIK107" s="200"/>
      <c r="FIL107" s="200"/>
      <c r="FIM107" s="200"/>
      <c r="FIN107" s="200"/>
      <c r="FIO107" s="200"/>
      <c r="FIP107" s="201"/>
      <c r="FIQ107" s="1"/>
      <c r="FIR107" s="1"/>
      <c r="FIS107" s="1"/>
      <c r="FIT107" s="1"/>
      <c r="FIU107" s="1"/>
      <c r="FIV107" s="1"/>
      <c r="FIW107" s="1"/>
      <c r="FIX107" s="1"/>
      <c r="FIY107" s="1"/>
      <c r="FIZ107" s="1"/>
      <c r="FJA107" s="1"/>
      <c r="FJB107" s="1"/>
      <c r="FJE107" s="202"/>
      <c r="FJF107" s="199"/>
      <c r="FJG107" s="200"/>
      <c r="FJH107" s="200"/>
      <c r="FJI107" s="200"/>
      <c r="FJJ107" s="200"/>
      <c r="FJK107" s="200"/>
      <c r="FJL107" s="200"/>
      <c r="FJM107" s="200"/>
      <c r="FJN107" s="200"/>
      <c r="FJO107" s="200"/>
      <c r="FJP107" s="200"/>
      <c r="FJQ107" s="200"/>
      <c r="FJR107" s="200"/>
      <c r="FJS107" s="200"/>
      <c r="FJT107" s="200"/>
      <c r="FJU107" s="200"/>
      <c r="FJV107" s="200"/>
      <c r="FJW107" s="200"/>
      <c r="FJX107" s="201"/>
      <c r="FJY107" s="1"/>
      <c r="FJZ107" s="1"/>
      <c r="FKA107" s="1"/>
      <c r="FKB107" s="1"/>
      <c r="FKC107" s="1"/>
      <c r="FKD107" s="1"/>
      <c r="FKE107" s="1"/>
      <c r="FKF107" s="1"/>
      <c r="FKG107" s="1"/>
      <c r="FKH107" s="1"/>
      <c r="FKI107" s="1"/>
      <c r="FKJ107" s="1"/>
      <c r="FKM107" s="202"/>
      <c r="FKN107" s="199"/>
      <c r="FKO107" s="200"/>
      <c r="FKP107" s="200"/>
      <c r="FKQ107" s="200"/>
      <c r="FKR107" s="200"/>
      <c r="FKS107" s="200"/>
      <c r="FKT107" s="200"/>
      <c r="FKU107" s="200"/>
      <c r="FKV107" s="200"/>
      <c r="FKW107" s="200"/>
      <c r="FKX107" s="200"/>
      <c r="FKY107" s="200"/>
      <c r="FKZ107" s="200"/>
      <c r="FLA107" s="200"/>
      <c r="FLB107" s="200"/>
      <c r="FLC107" s="200"/>
      <c r="FLD107" s="200"/>
      <c r="FLE107" s="200"/>
      <c r="FLF107" s="201"/>
      <c r="FLG107" s="1"/>
      <c r="FLH107" s="1"/>
      <c r="FLI107" s="1"/>
      <c r="FLJ107" s="1"/>
      <c r="FLK107" s="1"/>
      <c r="FLL107" s="1"/>
      <c r="FLM107" s="1"/>
      <c r="FLN107" s="1"/>
      <c r="FLO107" s="1"/>
      <c r="FLP107" s="1"/>
      <c r="FLQ107" s="1"/>
      <c r="FLR107" s="1"/>
      <c r="FLU107" s="202"/>
      <c r="FLV107" s="199"/>
      <c r="FLW107" s="200"/>
      <c r="FLX107" s="200"/>
      <c r="FLY107" s="200"/>
      <c r="FLZ107" s="200"/>
      <c r="FMA107" s="200"/>
      <c r="FMB107" s="200"/>
      <c r="FMC107" s="200"/>
      <c r="FMD107" s="200"/>
      <c r="FME107" s="200"/>
      <c r="FMF107" s="200"/>
      <c r="FMG107" s="200"/>
      <c r="FMH107" s="200"/>
      <c r="FMI107" s="200"/>
      <c r="FMJ107" s="200"/>
      <c r="FMK107" s="200"/>
      <c r="FML107" s="200"/>
      <c r="FMM107" s="200"/>
      <c r="FMN107" s="201"/>
      <c r="FMO107" s="1"/>
      <c r="FMP107" s="1"/>
      <c r="FMQ107" s="1"/>
      <c r="FMR107" s="1"/>
      <c r="FMS107" s="1"/>
      <c r="FMT107" s="1"/>
      <c r="FMU107" s="1"/>
      <c r="FMV107" s="1"/>
      <c r="FMW107" s="1"/>
      <c r="FMX107" s="1"/>
      <c r="FMY107" s="1"/>
      <c r="FMZ107" s="1"/>
      <c r="FNC107" s="202"/>
      <c r="FND107" s="199"/>
      <c r="FNE107" s="200"/>
      <c r="FNF107" s="200"/>
      <c r="FNG107" s="200"/>
      <c r="FNH107" s="200"/>
      <c r="FNI107" s="200"/>
      <c r="FNJ107" s="200"/>
      <c r="FNK107" s="200"/>
      <c r="FNL107" s="200"/>
      <c r="FNM107" s="200"/>
      <c r="FNN107" s="200"/>
      <c r="FNO107" s="200"/>
      <c r="FNP107" s="200"/>
      <c r="FNQ107" s="200"/>
      <c r="FNR107" s="200"/>
      <c r="FNS107" s="200"/>
      <c r="FNT107" s="200"/>
      <c r="FNU107" s="200"/>
      <c r="FNV107" s="201"/>
      <c r="FNW107" s="1"/>
      <c r="FNX107" s="1"/>
      <c r="FNY107" s="1"/>
      <c r="FNZ107" s="1"/>
      <c r="FOA107" s="1"/>
      <c r="FOB107" s="1"/>
      <c r="FOC107" s="1"/>
      <c r="FOD107" s="1"/>
      <c r="FOE107" s="1"/>
      <c r="FOF107" s="1"/>
      <c r="FOG107" s="1"/>
      <c r="FOH107" s="1"/>
      <c r="FOK107" s="202"/>
      <c r="FOL107" s="199"/>
      <c r="FOM107" s="200"/>
      <c r="FON107" s="200"/>
      <c r="FOO107" s="200"/>
      <c r="FOP107" s="200"/>
      <c r="FOQ107" s="200"/>
      <c r="FOR107" s="200"/>
      <c r="FOS107" s="200"/>
      <c r="FOT107" s="200"/>
      <c r="FOU107" s="200"/>
      <c r="FOV107" s="200"/>
      <c r="FOW107" s="200"/>
      <c r="FOX107" s="200"/>
      <c r="FOY107" s="200"/>
      <c r="FOZ107" s="200"/>
      <c r="FPA107" s="200"/>
      <c r="FPB107" s="200"/>
      <c r="FPC107" s="200"/>
      <c r="FPD107" s="201"/>
      <c r="FPE107" s="1"/>
      <c r="FPF107" s="1"/>
      <c r="FPG107" s="1"/>
      <c r="FPH107" s="1"/>
      <c r="FPI107" s="1"/>
      <c r="FPJ107" s="1"/>
      <c r="FPK107" s="1"/>
      <c r="FPL107" s="1"/>
      <c r="FPM107" s="1"/>
      <c r="FPN107" s="1"/>
      <c r="FPO107" s="1"/>
      <c r="FPP107" s="1"/>
      <c r="FPS107" s="202"/>
      <c r="FPT107" s="199"/>
      <c r="FPU107" s="200"/>
      <c r="FPV107" s="200"/>
      <c r="FPW107" s="200"/>
      <c r="FPX107" s="200"/>
      <c r="FPY107" s="200"/>
      <c r="FPZ107" s="200"/>
      <c r="FQA107" s="200"/>
      <c r="FQB107" s="200"/>
      <c r="FQC107" s="200"/>
      <c r="FQD107" s="200"/>
      <c r="FQE107" s="200"/>
      <c r="FQF107" s="200"/>
      <c r="FQG107" s="200"/>
      <c r="FQH107" s="200"/>
      <c r="FQI107" s="200"/>
      <c r="FQJ107" s="200"/>
      <c r="FQK107" s="200"/>
      <c r="FQL107" s="201"/>
      <c r="FQM107" s="1"/>
      <c r="FQN107" s="1"/>
      <c r="FQO107" s="1"/>
      <c r="FQP107" s="1"/>
      <c r="FQQ107" s="1"/>
      <c r="FQR107" s="1"/>
      <c r="FQS107" s="1"/>
      <c r="FQT107" s="1"/>
      <c r="FQU107" s="1"/>
      <c r="FQV107" s="1"/>
      <c r="FQW107" s="1"/>
      <c r="FQX107" s="1"/>
      <c r="FRA107" s="202"/>
      <c r="FRB107" s="199"/>
      <c r="FRC107" s="200"/>
      <c r="FRD107" s="200"/>
      <c r="FRE107" s="200"/>
      <c r="FRF107" s="200"/>
      <c r="FRG107" s="200"/>
      <c r="FRH107" s="200"/>
      <c r="FRI107" s="200"/>
      <c r="FRJ107" s="200"/>
      <c r="FRK107" s="200"/>
      <c r="FRL107" s="200"/>
      <c r="FRM107" s="200"/>
      <c r="FRN107" s="200"/>
      <c r="FRO107" s="200"/>
      <c r="FRP107" s="200"/>
      <c r="FRQ107" s="200"/>
      <c r="FRR107" s="200"/>
      <c r="FRS107" s="200"/>
      <c r="FRT107" s="201"/>
      <c r="FRU107" s="1"/>
      <c r="FRV107" s="1"/>
      <c r="FRW107" s="1"/>
      <c r="FRX107" s="1"/>
      <c r="FRY107" s="1"/>
      <c r="FRZ107" s="1"/>
      <c r="FSA107" s="1"/>
      <c r="FSB107" s="1"/>
      <c r="FSC107" s="1"/>
      <c r="FSD107" s="1"/>
      <c r="FSE107" s="1"/>
      <c r="FSF107" s="1"/>
      <c r="FSI107" s="202"/>
      <c r="FSJ107" s="199"/>
      <c r="FSK107" s="200"/>
      <c r="FSL107" s="200"/>
      <c r="FSM107" s="200"/>
      <c r="FSN107" s="200"/>
      <c r="FSO107" s="200"/>
      <c r="FSP107" s="200"/>
      <c r="FSQ107" s="200"/>
      <c r="FSR107" s="200"/>
      <c r="FSS107" s="200"/>
      <c r="FST107" s="200"/>
      <c r="FSU107" s="200"/>
      <c r="FSV107" s="200"/>
      <c r="FSW107" s="200"/>
      <c r="FSX107" s="200"/>
      <c r="FSY107" s="200"/>
      <c r="FSZ107" s="200"/>
      <c r="FTA107" s="200"/>
      <c r="FTB107" s="201"/>
      <c r="FTC107" s="1"/>
      <c r="FTD107" s="1"/>
      <c r="FTE107" s="1"/>
      <c r="FTF107" s="1"/>
      <c r="FTG107" s="1"/>
      <c r="FTH107" s="1"/>
      <c r="FTI107" s="1"/>
      <c r="FTJ107" s="1"/>
      <c r="FTK107" s="1"/>
      <c r="FTL107" s="1"/>
      <c r="FTM107" s="1"/>
      <c r="FTN107" s="1"/>
      <c r="FTQ107" s="202"/>
      <c r="FTR107" s="199"/>
      <c r="FTS107" s="200"/>
      <c r="FTT107" s="200"/>
      <c r="FTU107" s="200"/>
      <c r="FTV107" s="200"/>
      <c r="FTW107" s="200"/>
      <c r="FTX107" s="200"/>
      <c r="FTY107" s="200"/>
      <c r="FTZ107" s="200"/>
      <c r="FUA107" s="200"/>
      <c r="FUB107" s="200"/>
      <c r="FUC107" s="200"/>
      <c r="FUD107" s="200"/>
      <c r="FUE107" s="200"/>
      <c r="FUF107" s="200"/>
      <c r="FUG107" s="200"/>
      <c r="FUH107" s="200"/>
      <c r="FUI107" s="200"/>
      <c r="FUJ107" s="201"/>
      <c r="FUK107" s="1"/>
      <c r="FUL107" s="1"/>
      <c r="FUM107" s="1"/>
      <c r="FUN107" s="1"/>
      <c r="FUO107" s="1"/>
      <c r="FUP107" s="1"/>
      <c r="FUQ107" s="1"/>
      <c r="FUR107" s="1"/>
      <c r="FUS107" s="1"/>
      <c r="FUT107" s="1"/>
      <c r="FUU107" s="1"/>
      <c r="FUV107" s="1"/>
      <c r="FUY107" s="202"/>
      <c r="FUZ107" s="199"/>
      <c r="FVA107" s="200"/>
      <c r="FVB107" s="200"/>
      <c r="FVC107" s="200"/>
      <c r="FVD107" s="200"/>
      <c r="FVE107" s="200"/>
      <c r="FVF107" s="200"/>
      <c r="FVG107" s="200"/>
      <c r="FVH107" s="200"/>
      <c r="FVI107" s="200"/>
      <c r="FVJ107" s="200"/>
      <c r="FVK107" s="200"/>
      <c r="FVL107" s="200"/>
      <c r="FVM107" s="200"/>
      <c r="FVN107" s="200"/>
      <c r="FVO107" s="200"/>
      <c r="FVP107" s="200"/>
      <c r="FVQ107" s="200"/>
      <c r="FVR107" s="201"/>
      <c r="FVS107" s="1"/>
      <c r="FVT107" s="1"/>
      <c r="FVU107" s="1"/>
      <c r="FVV107" s="1"/>
      <c r="FVW107" s="1"/>
      <c r="FVX107" s="1"/>
      <c r="FVY107" s="1"/>
      <c r="FVZ107" s="1"/>
      <c r="FWA107" s="1"/>
      <c r="FWB107" s="1"/>
      <c r="FWC107" s="1"/>
      <c r="FWD107" s="1"/>
      <c r="FWG107" s="202"/>
      <c r="FWH107" s="199"/>
      <c r="FWI107" s="200"/>
      <c r="FWJ107" s="200"/>
      <c r="FWK107" s="200"/>
      <c r="FWL107" s="200"/>
      <c r="FWM107" s="200"/>
      <c r="FWN107" s="200"/>
      <c r="FWO107" s="200"/>
      <c r="FWP107" s="200"/>
      <c r="FWQ107" s="200"/>
      <c r="FWR107" s="200"/>
      <c r="FWS107" s="200"/>
      <c r="FWT107" s="200"/>
      <c r="FWU107" s="200"/>
      <c r="FWV107" s="200"/>
      <c r="FWW107" s="200"/>
      <c r="FWX107" s="200"/>
      <c r="FWY107" s="200"/>
      <c r="FWZ107" s="201"/>
      <c r="FXA107" s="1"/>
      <c r="FXB107" s="1"/>
      <c r="FXC107" s="1"/>
      <c r="FXD107" s="1"/>
      <c r="FXE107" s="1"/>
      <c r="FXF107" s="1"/>
      <c r="FXG107" s="1"/>
      <c r="FXH107" s="1"/>
      <c r="FXI107" s="1"/>
      <c r="FXJ107" s="1"/>
      <c r="FXK107" s="1"/>
      <c r="FXL107" s="1"/>
      <c r="FXO107" s="202"/>
      <c r="FXP107" s="199"/>
      <c r="FXQ107" s="200"/>
      <c r="FXR107" s="200"/>
      <c r="FXS107" s="200"/>
      <c r="FXT107" s="200"/>
      <c r="FXU107" s="200"/>
      <c r="FXV107" s="200"/>
      <c r="FXW107" s="200"/>
      <c r="FXX107" s="200"/>
      <c r="FXY107" s="200"/>
      <c r="FXZ107" s="200"/>
      <c r="FYA107" s="200"/>
      <c r="FYB107" s="200"/>
      <c r="FYC107" s="200"/>
      <c r="FYD107" s="200"/>
      <c r="FYE107" s="200"/>
      <c r="FYF107" s="200"/>
      <c r="FYG107" s="200"/>
      <c r="FYH107" s="201"/>
      <c r="FYI107" s="1"/>
      <c r="FYJ107" s="1"/>
      <c r="FYK107" s="1"/>
      <c r="FYL107" s="1"/>
      <c r="FYM107" s="1"/>
      <c r="FYN107" s="1"/>
      <c r="FYO107" s="1"/>
      <c r="FYP107" s="1"/>
      <c r="FYQ107" s="1"/>
      <c r="FYR107" s="1"/>
      <c r="FYS107" s="1"/>
      <c r="FYT107" s="1"/>
      <c r="FYW107" s="202"/>
      <c r="FYX107" s="199"/>
      <c r="FYY107" s="200"/>
      <c r="FYZ107" s="200"/>
      <c r="FZA107" s="200"/>
      <c r="FZB107" s="200"/>
      <c r="FZC107" s="200"/>
      <c r="FZD107" s="200"/>
      <c r="FZE107" s="200"/>
      <c r="FZF107" s="200"/>
      <c r="FZG107" s="200"/>
      <c r="FZH107" s="200"/>
      <c r="FZI107" s="200"/>
      <c r="FZJ107" s="200"/>
      <c r="FZK107" s="200"/>
      <c r="FZL107" s="200"/>
      <c r="FZM107" s="200"/>
      <c r="FZN107" s="200"/>
      <c r="FZO107" s="200"/>
      <c r="FZP107" s="201"/>
      <c r="FZQ107" s="1"/>
      <c r="FZR107" s="1"/>
      <c r="FZS107" s="1"/>
      <c r="FZT107" s="1"/>
      <c r="FZU107" s="1"/>
      <c r="FZV107" s="1"/>
      <c r="FZW107" s="1"/>
      <c r="FZX107" s="1"/>
      <c r="FZY107" s="1"/>
      <c r="FZZ107" s="1"/>
      <c r="GAA107" s="1"/>
      <c r="GAB107" s="1"/>
      <c r="GAE107" s="202"/>
      <c r="GAF107" s="199"/>
      <c r="GAG107" s="200"/>
      <c r="GAH107" s="200"/>
      <c r="GAI107" s="200"/>
      <c r="GAJ107" s="200"/>
      <c r="GAK107" s="200"/>
      <c r="GAL107" s="200"/>
      <c r="GAM107" s="200"/>
      <c r="GAN107" s="200"/>
      <c r="GAO107" s="200"/>
      <c r="GAP107" s="200"/>
      <c r="GAQ107" s="200"/>
      <c r="GAR107" s="200"/>
      <c r="GAS107" s="200"/>
      <c r="GAT107" s="200"/>
      <c r="GAU107" s="200"/>
      <c r="GAV107" s="200"/>
      <c r="GAW107" s="200"/>
      <c r="GAX107" s="201"/>
      <c r="GAY107" s="1"/>
      <c r="GAZ107" s="1"/>
      <c r="GBA107" s="1"/>
      <c r="GBB107" s="1"/>
      <c r="GBC107" s="1"/>
      <c r="GBD107" s="1"/>
      <c r="GBE107" s="1"/>
      <c r="GBF107" s="1"/>
      <c r="GBG107" s="1"/>
      <c r="GBH107" s="1"/>
      <c r="GBI107" s="1"/>
      <c r="GBJ107" s="1"/>
      <c r="GBM107" s="202"/>
      <c r="GBN107" s="199"/>
      <c r="GBO107" s="200"/>
      <c r="GBP107" s="200"/>
      <c r="GBQ107" s="200"/>
      <c r="GBR107" s="200"/>
      <c r="GBS107" s="200"/>
      <c r="GBT107" s="200"/>
      <c r="GBU107" s="200"/>
      <c r="GBV107" s="200"/>
      <c r="GBW107" s="200"/>
      <c r="GBX107" s="200"/>
      <c r="GBY107" s="200"/>
      <c r="GBZ107" s="200"/>
      <c r="GCA107" s="200"/>
      <c r="GCB107" s="200"/>
      <c r="GCC107" s="200"/>
      <c r="GCD107" s="200"/>
      <c r="GCE107" s="200"/>
      <c r="GCF107" s="201"/>
      <c r="GCG107" s="1"/>
      <c r="GCH107" s="1"/>
      <c r="GCI107" s="1"/>
      <c r="GCJ107" s="1"/>
      <c r="GCK107" s="1"/>
      <c r="GCL107" s="1"/>
      <c r="GCM107" s="1"/>
      <c r="GCN107" s="1"/>
      <c r="GCO107" s="1"/>
      <c r="GCP107" s="1"/>
      <c r="GCQ107" s="1"/>
      <c r="GCR107" s="1"/>
      <c r="GCU107" s="202"/>
      <c r="GCV107" s="199"/>
      <c r="GCW107" s="200"/>
      <c r="GCX107" s="200"/>
      <c r="GCY107" s="200"/>
      <c r="GCZ107" s="200"/>
      <c r="GDA107" s="200"/>
      <c r="GDB107" s="200"/>
      <c r="GDC107" s="200"/>
      <c r="GDD107" s="200"/>
      <c r="GDE107" s="200"/>
      <c r="GDF107" s="200"/>
      <c r="GDG107" s="200"/>
      <c r="GDH107" s="200"/>
      <c r="GDI107" s="200"/>
      <c r="GDJ107" s="200"/>
      <c r="GDK107" s="200"/>
      <c r="GDL107" s="200"/>
      <c r="GDM107" s="200"/>
      <c r="GDN107" s="201"/>
      <c r="GDO107" s="1"/>
      <c r="GDP107" s="1"/>
      <c r="GDQ107" s="1"/>
      <c r="GDR107" s="1"/>
      <c r="GDS107" s="1"/>
      <c r="GDT107" s="1"/>
      <c r="GDU107" s="1"/>
      <c r="GDV107" s="1"/>
      <c r="GDW107" s="1"/>
      <c r="GDX107" s="1"/>
      <c r="GDY107" s="1"/>
      <c r="GDZ107" s="1"/>
      <c r="GEC107" s="202"/>
      <c r="GED107" s="199"/>
      <c r="GEE107" s="200"/>
      <c r="GEF107" s="200"/>
      <c r="GEG107" s="200"/>
      <c r="GEH107" s="200"/>
      <c r="GEI107" s="200"/>
      <c r="GEJ107" s="200"/>
      <c r="GEK107" s="200"/>
      <c r="GEL107" s="200"/>
      <c r="GEM107" s="200"/>
      <c r="GEN107" s="200"/>
      <c r="GEO107" s="200"/>
      <c r="GEP107" s="200"/>
      <c r="GEQ107" s="200"/>
      <c r="GER107" s="200"/>
      <c r="GES107" s="200"/>
      <c r="GET107" s="200"/>
      <c r="GEU107" s="200"/>
      <c r="GEV107" s="201"/>
      <c r="GEW107" s="1"/>
      <c r="GEX107" s="1"/>
      <c r="GEY107" s="1"/>
      <c r="GEZ107" s="1"/>
      <c r="GFA107" s="1"/>
      <c r="GFB107" s="1"/>
      <c r="GFC107" s="1"/>
      <c r="GFD107" s="1"/>
      <c r="GFE107" s="1"/>
      <c r="GFF107" s="1"/>
      <c r="GFG107" s="1"/>
      <c r="GFH107" s="1"/>
      <c r="GFK107" s="202"/>
      <c r="GFL107" s="199"/>
      <c r="GFM107" s="200"/>
      <c r="GFN107" s="200"/>
      <c r="GFO107" s="200"/>
      <c r="GFP107" s="200"/>
      <c r="GFQ107" s="200"/>
      <c r="GFR107" s="200"/>
      <c r="GFS107" s="200"/>
      <c r="GFT107" s="200"/>
      <c r="GFU107" s="200"/>
      <c r="GFV107" s="200"/>
      <c r="GFW107" s="200"/>
      <c r="GFX107" s="200"/>
      <c r="GFY107" s="200"/>
      <c r="GFZ107" s="200"/>
      <c r="GGA107" s="200"/>
      <c r="GGB107" s="200"/>
      <c r="GGC107" s="200"/>
      <c r="GGD107" s="201"/>
      <c r="GGE107" s="1"/>
      <c r="GGF107" s="1"/>
      <c r="GGG107" s="1"/>
      <c r="GGH107" s="1"/>
      <c r="GGI107" s="1"/>
      <c r="GGJ107" s="1"/>
      <c r="GGK107" s="1"/>
      <c r="GGL107" s="1"/>
      <c r="GGM107" s="1"/>
      <c r="GGN107" s="1"/>
      <c r="GGO107" s="1"/>
      <c r="GGP107" s="1"/>
      <c r="GGS107" s="202"/>
      <c r="GGT107" s="199"/>
      <c r="GGU107" s="200"/>
      <c r="GGV107" s="200"/>
      <c r="GGW107" s="200"/>
      <c r="GGX107" s="200"/>
      <c r="GGY107" s="200"/>
      <c r="GGZ107" s="200"/>
      <c r="GHA107" s="200"/>
      <c r="GHB107" s="200"/>
      <c r="GHC107" s="200"/>
      <c r="GHD107" s="200"/>
      <c r="GHE107" s="200"/>
      <c r="GHF107" s="200"/>
      <c r="GHG107" s="200"/>
      <c r="GHH107" s="200"/>
      <c r="GHI107" s="200"/>
      <c r="GHJ107" s="200"/>
      <c r="GHK107" s="200"/>
      <c r="GHL107" s="201"/>
      <c r="GHM107" s="1"/>
      <c r="GHN107" s="1"/>
      <c r="GHO107" s="1"/>
      <c r="GHP107" s="1"/>
      <c r="GHQ107" s="1"/>
      <c r="GHR107" s="1"/>
      <c r="GHS107" s="1"/>
      <c r="GHT107" s="1"/>
      <c r="GHU107" s="1"/>
      <c r="GHV107" s="1"/>
      <c r="GHW107" s="1"/>
      <c r="GHX107" s="1"/>
      <c r="GIA107" s="202"/>
      <c r="GIB107" s="199"/>
      <c r="GIC107" s="200"/>
      <c r="GID107" s="200"/>
      <c r="GIE107" s="200"/>
      <c r="GIF107" s="200"/>
      <c r="GIG107" s="200"/>
      <c r="GIH107" s="200"/>
      <c r="GII107" s="200"/>
      <c r="GIJ107" s="200"/>
      <c r="GIK107" s="200"/>
      <c r="GIL107" s="200"/>
      <c r="GIM107" s="200"/>
      <c r="GIN107" s="200"/>
      <c r="GIO107" s="200"/>
      <c r="GIP107" s="200"/>
      <c r="GIQ107" s="200"/>
      <c r="GIR107" s="200"/>
      <c r="GIS107" s="200"/>
      <c r="GIT107" s="201"/>
      <c r="GIU107" s="1"/>
      <c r="GIV107" s="1"/>
      <c r="GIW107" s="1"/>
      <c r="GIX107" s="1"/>
      <c r="GIY107" s="1"/>
      <c r="GIZ107" s="1"/>
      <c r="GJA107" s="1"/>
      <c r="GJB107" s="1"/>
      <c r="GJC107" s="1"/>
      <c r="GJD107" s="1"/>
      <c r="GJE107" s="1"/>
      <c r="GJF107" s="1"/>
      <c r="GJI107" s="202"/>
      <c r="GJJ107" s="199"/>
      <c r="GJK107" s="200"/>
      <c r="GJL107" s="200"/>
      <c r="GJM107" s="200"/>
      <c r="GJN107" s="200"/>
      <c r="GJO107" s="200"/>
      <c r="GJP107" s="200"/>
      <c r="GJQ107" s="200"/>
      <c r="GJR107" s="200"/>
      <c r="GJS107" s="200"/>
      <c r="GJT107" s="200"/>
      <c r="GJU107" s="200"/>
      <c r="GJV107" s="200"/>
      <c r="GJW107" s="200"/>
      <c r="GJX107" s="200"/>
      <c r="GJY107" s="200"/>
      <c r="GJZ107" s="200"/>
      <c r="GKA107" s="200"/>
      <c r="GKB107" s="201"/>
      <c r="GKC107" s="1"/>
      <c r="GKD107" s="1"/>
      <c r="GKE107" s="1"/>
      <c r="GKF107" s="1"/>
      <c r="GKG107" s="1"/>
      <c r="GKH107" s="1"/>
      <c r="GKI107" s="1"/>
      <c r="GKJ107" s="1"/>
      <c r="GKK107" s="1"/>
      <c r="GKL107" s="1"/>
      <c r="GKM107" s="1"/>
      <c r="GKN107" s="1"/>
      <c r="GKQ107" s="202"/>
      <c r="GKR107" s="199"/>
      <c r="GKS107" s="200"/>
      <c r="GKT107" s="200"/>
      <c r="GKU107" s="200"/>
      <c r="GKV107" s="200"/>
      <c r="GKW107" s="200"/>
      <c r="GKX107" s="200"/>
      <c r="GKY107" s="200"/>
      <c r="GKZ107" s="200"/>
      <c r="GLA107" s="200"/>
      <c r="GLB107" s="200"/>
      <c r="GLC107" s="200"/>
      <c r="GLD107" s="200"/>
      <c r="GLE107" s="200"/>
      <c r="GLF107" s="200"/>
      <c r="GLG107" s="200"/>
      <c r="GLH107" s="200"/>
      <c r="GLI107" s="200"/>
      <c r="GLJ107" s="201"/>
      <c r="GLK107" s="1"/>
      <c r="GLL107" s="1"/>
      <c r="GLM107" s="1"/>
      <c r="GLN107" s="1"/>
      <c r="GLO107" s="1"/>
      <c r="GLP107" s="1"/>
      <c r="GLQ107" s="1"/>
      <c r="GLR107" s="1"/>
      <c r="GLS107" s="1"/>
      <c r="GLT107" s="1"/>
      <c r="GLU107" s="1"/>
      <c r="GLV107" s="1"/>
      <c r="GLY107" s="202"/>
      <c r="GLZ107" s="199"/>
      <c r="GMA107" s="200"/>
      <c r="GMB107" s="200"/>
      <c r="GMC107" s="200"/>
      <c r="GMD107" s="200"/>
      <c r="GME107" s="200"/>
      <c r="GMF107" s="200"/>
      <c r="GMG107" s="200"/>
      <c r="GMH107" s="200"/>
      <c r="GMI107" s="200"/>
      <c r="GMJ107" s="200"/>
      <c r="GMK107" s="200"/>
      <c r="GML107" s="200"/>
      <c r="GMM107" s="200"/>
      <c r="GMN107" s="200"/>
      <c r="GMO107" s="200"/>
      <c r="GMP107" s="200"/>
      <c r="GMQ107" s="200"/>
      <c r="GMR107" s="201"/>
      <c r="GMS107" s="1"/>
      <c r="GMT107" s="1"/>
      <c r="GMU107" s="1"/>
      <c r="GMV107" s="1"/>
      <c r="GMW107" s="1"/>
      <c r="GMX107" s="1"/>
      <c r="GMY107" s="1"/>
      <c r="GMZ107" s="1"/>
      <c r="GNA107" s="1"/>
      <c r="GNB107" s="1"/>
      <c r="GNC107" s="1"/>
      <c r="GND107" s="1"/>
      <c r="GNG107" s="202"/>
      <c r="GNH107" s="199"/>
      <c r="GNI107" s="200"/>
      <c r="GNJ107" s="200"/>
      <c r="GNK107" s="200"/>
      <c r="GNL107" s="200"/>
      <c r="GNM107" s="200"/>
      <c r="GNN107" s="200"/>
      <c r="GNO107" s="200"/>
      <c r="GNP107" s="200"/>
      <c r="GNQ107" s="200"/>
      <c r="GNR107" s="200"/>
      <c r="GNS107" s="200"/>
      <c r="GNT107" s="200"/>
      <c r="GNU107" s="200"/>
      <c r="GNV107" s="200"/>
      <c r="GNW107" s="200"/>
      <c r="GNX107" s="200"/>
      <c r="GNY107" s="200"/>
      <c r="GNZ107" s="201"/>
      <c r="GOA107" s="1"/>
      <c r="GOB107" s="1"/>
      <c r="GOC107" s="1"/>
      <c r="GOD107" s="1"/>
      <c r="GOE107" s="1"/>
      <c r="GOF107" s="1"/>
      <c r="GOG107" s="1"/>
      <c r="GOH107" s="1"/>
      <c r="GOI107" s="1"/>
      <c r="GOJ107" s="1"/>
      <c r="GOK107" s="1"/>
      <c r="GOL107" s="1"/>
      <c r="GOO107" s="202"/>
      <c r="GOP107" s="199"/>
      <c r="GOQ107" s="200"/>
      <c r="GOR107" s="200"/>
      <c r="GOS107" s="200"/>
      <c r="GOT107" s="200"/>
      <c r="GOU107" s="200"/>
      <c r="GOV107" s="200"/>
      <c r="GOW107" s="200"/>
      <c r="GOX107" s="200"/>
      <c r="GOY107" s="200"/>
      <c r="GOZ107" s="200"/>
      <c r="GPA107" s="200"/>
      <c r="GPB107" s="200"/>
      <c r="GPC107" s="200"/>
      <c r="GPD107" s="200"/>
      <c r="GPE107" s="200"/>
      <c r="GPF107" s="200"/>
      <c r="GPG107" s="200"/>
      <c r="GPH107" s="201"/>
      <c r="GPI107" s="1"/>
      <c r="GPJ107" s="1"/>
      <c r="GPK107" s="1"/>
      <c r="GPL107" s="1"/>
      <c r="GPM107" s="1"/>
      <c r="GPN107" s="1"/>
      <c r="GPO107" s="1"/>
      <c r="GPP107" s="1"/>
      <c r="GPQ107" s="1"/>
      <c r="GPR107" s="1"/>
      <c r="GPS107" s="1"/>
      <c r="GPT107" s="1"/>
      <c r="GPW107" s="202"/>
      <c r="GPX107" s="199"/>
      <c r="GPY107" s="200"/>
      <c r="GPZ107" s="200"/>
      <c r="GQA107" s="200"/>
      <c r="GQB107" s="200"/>
      <c r="GQC107" s="200"/>
      <c r="GQD107" s="200"/>
      <c r="GQE107" s="200"/>
      <c r="GQF107" s="200"/>
      <c r="GQG107" s="200"/>
      <c r="GQH107" s="200"/>
      <c r="GQI107" s="200"/>
      <c r="GQJ107" s="200"/>
      <c r="GQK107" s="200"/>
      <c r="GQL107" s="200"/>
      <c r="GQM107" s="200"/>
      <c r="GQN107" s="200"/>
      <c r="GQO107" s="200"/>
      <c r="GQP107" s="201"/>
      <c r="GQQ107" s="1"/>
      <c r="GQR107" s="1"/>
      <c r="GQS107" s="1"/>
      <c r="GQT107" s="1"/>
      <c r="GQU107" s="1"/>
      <c r="GQV107" s="1"/>
      <c r="GQW107" s="1"/>
      <c r="GQX107" s="1"/>
      <c r="GQY107" s="1"/>
      <c r="GQZ107" s="1"/>
      <c r="GRA107" s="1"/>
      <c r="GRB107" s="1"/>
      <c r="GRE107" s="202"/>
      <c r="GRF107" s="199"/>
      <c r="GRG107" s="200"/>
      <c r="GRH107" s="200"/>
      <c r="GRI107" s="200"/>
      <c r="GRJ107" s="200"/>
      <c r="GRK107" s="200"/>
      <c r="GRL107" s="200"/>
      <c r="GRM107" s="200"/>
      <c r="GRN107" s="200"/>
      <c r="GRO107" s="200"/>
      <c r="GRP107" s="200"/>
      <c r="GRQ107" s="200"/>
      <c r="GRR107" s="200"/>
      <c r="GRS107" s="200"/>
      <c r="GRT107" s="200"/>
      <c r="GRU107" s="200"/>
      <c r="GRV107" s="200"/>
      <c r="GRW107" s="200"/>
      <c r="GRX107" s="201"/>
      <c r="GRY107" s="1"/>
      <c r="GRZ107" s="1"/>
      <c r="GSA107" s="1"/>
      <c r="GSB107" s="1"/>
      <c r="GSC107" s="1"/>
      <c r="GSD107" s="1"/>
      <c r="GSE107" s="1"/>
      <c r="GSF107" s="1"/>
      <c r="GSG107" s="1"/>
      <c r="GSH107" s="1"/>
      <c r="GSI107" s="1"/>
      <c r="GSJ107" s="1"/>
      <c r="GSM107" s="202"/>
      <c r="GSN107" s="199"/>
      <c r="GSO107" s="200"/>
      <c r="GSP107" s="200"/>
      <c r="GSQ107" s="200"/>
      <c r="GSR107" s="200"/>
      <c r="GSS107" s="200"/>
      <c r="GST107" s="200"/>
      <c r="GSU107" s="200"/>
      <c r="GSV107" s="200"/>
      <c r="GSW107" s="200"/>
      <c r="GSX107" s="200"/>
      <c r="GSY107" s="200"/>
      <c r="GSZ107" s="200"/>
      <c r="GTA107" s="200"/>
      <c r="GTB107" s="200"/>
      <c r="GTC107" s="200"/>
      <c r="GTD107" s="200"/>
      <c r="GTE107" s="200"/>
      <c r="GTF107" s="201"/>
      <c r="GTG107" s="1"/>
      <c r="GTH107" s="1"/>
      <c r="GTI107" s="1"/>
      <c r="GTJ107" s="1"/>
      <c r="GTK107" s="1"/>
      <c r="GTL107" s="1"/>
      <c r="GTM107" s="1"/>
      <c r="GTN107" s="1"/>
      <c r="GTO107" s="1"/>
      <c r="GTP107" s="1"/>
      <c r="GTQ107" s="1"/>
      <c r="GTR107" s="1"/>
      <c r="GTU107" s="202"/>
      <c r="GTV107" s="199"/>
      <c r="GTW107" s="200"/>
      <c r="GTX107" s="200"/>
      <c r="GTY107" s="200"/>
      <c r="GTZ107" s="200"/>
      <c r="GUA107" s="200"/>
      <c r="GUB107" s="200"/>
      <c r="GUC107" s="200"/>
      <c r="GUD107" s="200"/>
      <c r="GUE107" s="200"/>
      <c r="GUF107" s="200"/>
      <c r="GUG107" s="200"/>
      <c r="GUH107" s="200"/>
      <c r="GUI107" s="200"/>
      <c r="GUJ107" s="200"/>
      <c r="GUK107" s="200"/>
      <c r="GUL107" s="200"/>
      <c r="GUM107" s="200"/>
      <c r="GUN107" s="201"/>
      <c r="GUO107" s="1"/>
      <c r="GUP107" s="1"/>
      <c r="GUQ107" s="1"/>
      <c r="GUR107" s="1"/>
      <c r="GUS107" s="1"/>
      <c r="GUT107" s="1"/>
      <c r="GUU107" s="1"/>
      <c r="GUV107" s="1"/>
      <c r="GUW107" s="1"/>
      <c r="GUX107" s="1"/>
      <c r="GUY107" s="1"/>
      <c r="GUZ107" s="1"/>
      <c r="GVC107" s="202"/>
      <c r="GVD107" s="199"/>
      <c r="GVE107" s="200"/>
      <c r="GVF107" s="200"/>
      <c r="GVG107" s="200"/>
      <c r="GVH107" s="200"/>
      <c r="GVI107" s="200"/>
      <c r="GVJ107" s="200"/>
      <c r="GVK107" s="200"/>
      <c r="GVL107" s="200"/>
      <c r="GVM107" s="200"/>
      <c r="GVN107" s="200"/>
      <c r="GVO107" s="200"/>
      <c r="GVP107" s="200"/>
      <c r="GVQ107" s="200"/>
      <c r="GVR107" s="200"/>
      <c r="GVS107" s="200"/>
      <c r="GVT107" s="200"/>
      <c r="GVU107" s="200"/>
      <c r="GVV107" s="201"/>
      <c r="GVW107" s="1"/>
      <c r="GVX107" s="1"/>
      <c r="GVY107" s="1"/>
      <c r="GVZ107" s="1"/>
      <c r="GWA107" s="1"/>
      <c r="GWB107" s="1"/>
      <c r="GWC107" s="1"/>
      <c r="GWD107" s="1"/>
      <c r="GWE107" s="1"/>
      <c r="GWF107" s="1"/>
      <c r="GWG107" s="1"/>
      <c r="GWH107" s="1"/>
      <c r="GWK107" s="202"/>
      <c r="GWL107" s="199"/>
      <c r="GWM107" s="200"/>
      <c r="GWN107" s="200"/>
      <c r="GWO107" s="200"/>
      <c r="GWP107" s="200"/>
      <c r="GWQ107" s="200"/>
      <c r="GWR107" s="200"/>
      <c r="GWS107" s="200"/>
      <c r="GWT107" s="200"/>
      <c r="GWU107" s="200"/>
      <c r="GWV107" s="200"/>
      <c r="GWW107" s="200"/>
      <c r="GWX107" s="200"/>
      <c r="GWY107" s="200"/>
      <c r="GWZ107" s="200"/>
      <c r="GXA107" s="200"/>
      <c r="GXB107" s="200"/>
      <c r="GXC107" s="200"/>
      <c r="GXD107" s="201"/>
      <c r="GXE107" s="1"/>
      <c r="GXF107" s="1"/>
      <c r="GXG107" s="1"/>
      <c r="GXH107" s="1"/>
      <c r="GXI107" s="1"/>
      <c r="GXJ107" s="1"/>
      <c r="GXK107" s="1"/>
      <c r="GXL107" s="1"/>
      <c r="GXM107" s="1"/>
      <c r="GXN107" s="1"/>
      <c r="GXO107" s="1"/>
      <c r="GXP107" s="1"/>
      <c r="GXS107" s="202"/>
      <c r="GXT107" s="199"/>
      <c r="GXU107" s="200"/>
      <c r="GXV107" s="200"/>
      <c r="GXW107" s="200"/>
      <c r="GXX107" s="200"/>
      <c r="GXY107" s="200"/>
      <c r="GXZ107" s="200"/>
      <c r="GYA107" s="200"/>
      <c r="GYB107" s="200"/>
      <c r="GYC107" s="200"/>
      <c r="GYD107" s="200"/>
      <c r="GYE107" s="200"/>
      <c r="GYF107" s="200"/>
      <c r="GYG107" s="200"/>
      <c r="GYH107" s="200"/>
      <c r="GYI107" s="200"/>
      <c r="GYJ107" s="200"/>
      <c r="GYK107" s="200"/>
      <c r="GYL107" s="201"/>
      <c r="GYM107" s="1"/>
      <c r="GYN107" s="1"/>
      <c r="GYO107" s="1"/>
      <c r="GYP107" s="1"/>
      <c r="GYQ107" s="1"/>
      <c r="GYR107" s="1"/>
      <c r="GYS107" s="1"/>
      <c r="GYT107" s="1"/>
      <c r="GYU107" s="1"/>
      <c r="GYV107" s="1"/>
      <c r="GYW107" s="1"/>
      <c r="GYX107" s="1"/>
      <c r="GZA107" s="202"/>
      <c r="GZB107" s="199"/>
      <c r="GZC107" s="200"/>
      <c r="GZD107" s="200"/>
      <c r="GZE107" s="200"/>
      <c r="GZF107" s="200"/>
      <c r="GZG107" s="200"/>
      <c r="GZH107" s="200"/>
      <c r="GZI107" s="200"/>
      <c r="GZJ107" s="200"/>
      <c r="GZK107" s="200"/>
      <c r="GZL107" s="200"/>
      <c r="GZM107" s="200"/>
      <c r="GZN107" s="200"/>
      <c r="GZO107" s="200"/>
      <c r="GZP107" s="200"/>
      <c r="GZQ107" s="200"/>
      <c r="GZR107" s="200"/>
      <c r="GZS107" s="200"/>
      <c r="GZT107" s="201"/>
      <c r="GZU107" s="1"/>
      <c r="GZV107" s="1"/>
      <c r="GZW107" s="1"/>
      <c r="GZX107" s="1"/>
      <c r="GZY107" s="1"/>
      <c r="GZZ107" s="1"/>
      <c r="HAA107" s="1"/>
      <c r="HAB107" s="1"/>
      <c r="HAC107" s="1"/>
      <c r="HAD107" s="1"/>
      <c r="HAE107" s="1"/>
      <c r="HAF107" s="1"/>
      <c r="HAI107" s="202"/>
      <c r="HAJ107" s="199"/>
      <c r="HAK107" s="200"/>
      <c r="HAL107" s="200"/>
      <c r="HAM107" s="200"/>
      <c r="HAN107" s="200"/>
      <c r="HAO107" s="200"/>
      <c r="HAP107" s="200"/>
      <c r="HAQ107" s="200"/>
      <c r="HAR107" s="200"/>
      <c r="HAS107" s="200"/>
      <c r="HAT107" s="200"/>
      <c r="HAU107" s="200"/>
      <c r="HAV107" s="200"/>
      <c r="HAW107" s="200"/>
      <c r="HAX107" s="200"/>
      <c r="HAY107" s="200"/>
      <c r="HAZ107" s="200"/>
      <c r="HBA107" s="200"/>
      <c r="HBB107" s="201"/>
      <c r="HBC107" s="1"/>
      <c r="HBD107" s="1"/>
      <c r="HBE107" s="1"/>
      <c r="HBF107" s="1"/>
      <c r="HBG107" s="1"/>
      <c r="HBH107" s="1"/>
      <c r="HBI107" s="1"/>
      <c r="HBJ107" s="1"/>
      <c r="HBK107" s="1"/>
      <c r="HBL107" s="1"/>
      <c r="HBM107" s="1"/>
      <c r="HBN107" s="1"/>
      <c r="HBQ107" s="202"/>
      <c r="HBR107" s="199"/>
      <c r="HBS107" s="200"/>
      <c r="HBT107" s="200"/>
      <c r="HBU107" s="200"/>
      <c r="HBV107" s="200"/>
      <c r="HBW107" s="200"/>
      <c r="HBX107" s="200"/>
      <c r="HBY107" s="200"/>
      <c r="HBZ107" s="200"/>
      <c r="HCA107" s="200"/>
      <c r="HCB107" s="200"/>
      <c r="HCC107" s="200"/>
      <c r="HCD107" s="200"/>
      <c r="HCE107" s="200"/>
      <c r="HCF107" s="200"/>
      <c r="HCG107" s="200"/>
      <c r="HCH107" s="200"/>
      <c r="HCI107" s="200"/>
      <c r="HCJ107" s="201"/>
      <c r="HCK107" s="1"/>
      <c r="HCL107" s="1"/>
      <c r="HCM107" s="1"/>
      <c r="HCN107" s="1"/>
      <c r="HCO107" s="1"/>
      <c r="HCP107" s="1"/>
      <c r="HCQ107" s="1"/>
      <c r="HCR107" s="1"/>
      <c r="HCS107" s="1"/>
      <c r="HCT107" s="1"/>
      <c r="HCU107" s="1"/>
      <c r="HCV107" s="1"/>
      <c r="HCY107" s="202"/>
      <c r="HCZ107" s="199"/>
      <c r="HDA107" s="200"/>
      <c r="HDB107" s="200"/>
      <c r="HDC107" s="200"/>
      <c r="HDD107" s="200"/>
      <c r="HDE107" s="200"/>
      <c r="HDF107" s="200"/>
      <c r="HDG107" s="200"/>
      <c r="HDH107" s="200"/>
      <c r="HDI107" s="200"/>
      <c r="HDJ107" s="200"/>
      <c r="HDK107" s="200"/>
      <c r="HDL107" s="200"/>
      <c r="HDM107" s="200"/>
      <c r="HDN107" s="200"/>
      <c r="HDO107" s="200"/>
      <c r="HDP107" s="200"/>
      <c r="HDQ107" s="200"/>
      <c r="HDR107" s="201"/>
      <c r="HDS107" s="1"/>
      <c r="HDT107" s="1"/>
      <c r="HDU107" s="1"/>
      <c r="HDV107" s="1"/>
      <c r="HDW107" s="1"/>
      <c r="HDX107" s="1"/>
      <c r="HDY107" s="1"/>
      <c r="HDZ107" s="1"/>
      <c r="HEA107" s="1"/>
      <c r="HEB107" s="1"/>
      <c r="HEC107" s="1"/>
      <c r="HED107" s="1"/>
      <c r="HEG107" s="202"/>
      <c r="HEH107" s="199"/>
      <c r="HEI107" s="200"/>
      <c r="HEJ107" s="200"/>
      <c r="HEK107" s="200"/>
      <c r="HEL107" s="200"/>
      <c r="HEM107" s="200"/>
      <c r="HEN107" s="200"/>
      <c r="HEO107" s="200"/>
      <c r="HEP107" s="200"/>
      <c r="HEQ107" s="200"/>
      <c r="HER107" s="200"/>
      <c r="HES107" s="200"/>
      <c r="HET107" s="200"/>
      <c r="HEU107" s="200"/>
      <c r="HEV107" s="200"/>
      <c r="HEW107" s="200"/>
      <c r="HEX107" s="200"/>
      <c r="HEY107" s="200"/>
      <c r="HEZ107" s="201"/>
      <c r="HFA107" s="1"/>
      <c r="HFB107" s="1"/>
      <c r="HFC107" s="1"/>
      <c r="HFD107" s="1"/>
      <c r="HFE107" s="1"/>
      <c r="HFF107" s="1"/>
      <c r="HFG107" s="1"/>
      <c r="HFH107" s="1"/>
      <c r="HFI107" s="1"/>
      <c r="HFJ107" s="1"/>
      <c r="HFK107" s="1"/>
      <c r="HFL107" s="1"/>
      <c r="HFO107" s="202"/>
      <c r="HFP107" s="199"/>
      <c r="HFQ107" s="200"/>
      <c r="HFR107" s="200"/>
      <c r="HFS107" s="200"/>
      <c r="HFT107" s="200"/>
      <c r="HFU107" s="200"/>
      <c r="HFV107" s="200"/>
      <c r="HFW107" s="200"/>
      <c r="HFX107" s="200"/>
      <c r="HFY107" s="200"/>
      <c r="HFZ107" s="200"/>
      <c r="HGA107" s="200"/>
      <c r="HGB107" s="200"/>
      <c r="HGC107" s="200"/>
      <c r="HGD107" s="200"/>
      <c r="HGE107" s="200"/>
      <c r="HGF107" s="200"/>
      <c r="HGG107" s="200"/>
      <c r="HGH107" s="201"/>
      <c r="HGI107" s="1"/>
      <c r="HGJ107" s="1"/>
      <c r="HGK107" s="1"/>
      <c r="HGL107" s="1"/>
      <c r="HGM107" s="1"/>
      <c r="HGN107" s="1"/>
      <c r="HGO107" s="1"/>
      <c r="HGP107" s="1"/>
      <c r="HGQ107" s="1"/>
      <c r="HGR107" s="1"/>
      <c r="HGS107" s="1"/>
      <c r="HGT107" s="1"/>
      <c r="HGW107" s="202"/>
      <c r="HGX107" s="199"/>
      <c r="HGY107" s="200"/>
      <c r="HGZ107" s="200"/>
      <c r="HHA107" s="200"/>
      <c r="HHB107" s="200"/>
      <c r="HHC107" s="200"/>
      <c r="HHD107" s="200"/>
      <c r="HHE107" s="200"/>
      <c r="HHF107" s="200"/>
      <c r="HHG107" s="200"/>
      <c r="HHH107" s="200"/>
      <c r="HHI107" s="200"/>
      <c r="HHJ107" s="200"/>
      <c r="HHK107" s="200"/>
      <c r="HHL107" s="200"/>
      <c r="HHM107" s="200"/>
      <c r="HHN107" s="200"/>
      <c r="HHO107" s="200"/>
      <c r="HHP107" s="201"/>
      <c r="HHQ107" s="1"/>
      <c r="HHR107" s="1"/>
      <c r="HHS107" s="1"/>
      <c r="HHT107" s="1"/>
      <c r="HHU107" s="1"/>
      <c r="HHV107" s="1"/>
      <c r="HHW107" s="1"/>
      <c r="HHX107" s="1"/>
      <c r="HHY107" s="1"/>
      <c r="HHZ107" s="1"/>
      <c r="HIA107" s="1"/>
      <c r="HIB107" s="1"/>
      <c r="HIE107" s="202"/>
      <c r="HIF107" s="199"/>
      <c r="HIG107" s="200"/>
      <c r="HIH107" s="200"/>
      <c r="HII107" s="200"/>
      <c r="HIJ107" s="200"/>
      <c r="HIK107" s="200"/>
      <c r="HIL107" s="200"/>
      <c r="HIM107" s="200"/>
      <c r="HIN107" s="200"/>
      <c r="HIO107" s="200"/>
      <c r="HIP107" s="200"/>
      <c r="HIQ107" s="200"/>
      <c r="HIR107" s="200"/>
      <c r="HIS107" s="200"/>
      <c r="HIT107" s="200"/>
      <c r="HIU107" s="200"/>
      <c r="HIV107" s="200"/>
      <c r="HIW107" s="200"/>
      <c r="HIX107" s="201"/>
      <c r="HIY107" s="1"/>
      <c r="HIZ107" s="1"/>
      <c r="HJA107" s="1"/>
      <c r="HJB107" s="1"/>
      <c r="HJC107" s="1"/>
      <c r="HJD107" s="1"/>
      <c r="HJE107" s="1"/>
      <c r="HJF107" s="1"/>
      <c r="HJG107" s="1"/>
      <c r="HJH107" s="1"/>
      <c r="HJI107" s="1"/>
      <c r="HJJ107" s="1"/>
      <c r="HJM107" s="202"/>
      <c r="HJN107" s="199"/>
      <c r="HJO107" s="200"/>
      <c r="HJP107" s="200"/>
      <c r="HJQ107" s="200"/>
      <c r="HJR107" s="200"/>
      <c r="HJS107" s="200"/>
      <c r="HJT107" s="200"/>
      <c r="HJU107" s="200"/>
      <c r="HJV107" s="200"/>
      <c r="HJW107" s="200"/>
      <c r="HJX107" s="200"/>
      <c r="HJY107" s="200"/>
      <c r="HJZ107" s="200"/>
      <c r="HKA107" s="200"/>
      <c r="HKB107" s="200"/>
      <c r="HKC107" s="200"/>
      <c r="HKD107" s="200"/>
      <c r="HKE107" s="200"/>
      <c r="HKF107" s="201"/>
      <c r="HKG107" s="1"/>
      <c r="HKH107" s="1"/>
      <c r="HKI107" s="1"/>
      <c r="HKJ107" s="1"/>
      <c r="HKK107" s="1"/>
      <c r="HKL107" s="1"/>
      <c r="HKM107" s="1"/>
      <c r="HKN107" s="1"/>
      <c r="HKO107" s="1"/>
      <c r="HKP107" s="1"/>
      <c r="HKQ107" s="1"/>
      <c r="HKR107" s="1"/>
      <c r="HKU107" s="202"/>
      <c r="HKV107" s="199"/>
      <c r="HKW107" s="200"/>
      <c r="HKX107" s="200"/>
      <c r="HKY107" s="200"/>
      <c r="HKZ107" s="200"/>
      <c r="HLA107" s="200"/>
      <c r="HLB107" s="200"/>
      <c r="HLC107" s="200"/>
      <c r="HLD107" s="200"/>
      <c r="HLE107" s="200"/>
      <c r="HLF107" s="200"/>
      <c r="HLG107" s="200"/>
      <c r="HLH107" s="200"/>
      <c r="HLI107" s="200"/>
      <c r="HLJ107" s="200"/>
      <c r="HLK107" s="200"/>
      <c r="HLL107" s="200"/>
      <c r="HLM107" s="200"/>
      <c r="HLN107" s="201"/>
      <c r="HLO107" s="1"/>
      <c r="HLP107" s="1"/>
      <c r="HLQ107" s="1"/>
      <c r="HLR107" s="1"/>
      <c r="HLS107" s="1"/>
      <c r="HLT107" s="1"/>
      <c r="HLU107" s="1"/>
      <c r="HLV107" s="1"/>
      <c r="HLW107" s="1"/>
      <c r="HLX107" s="1"/>
      <c r="HLY107" s="1"/>
      <c r="HLZ107" s="1"/>
      <c r="HMC107" s="202"/>
      <c r="HMD107" s="199"/>
      <c r="HME107" s="200"/>
      <c r="HMF107" s="200"/>
      <c r="HMG107" s="200"/>
      <c r="HMH107" s="200"/>
      <c r="HMI107" s="200"/>
      <c r="HMJ107" s="200"/>
      <c r="HMK107" s="200"/>
      <c r="HML107" s="200"/>
      <c r="HMM107" s="200"/>
      <c r="HMN107" s="200"/>
      <c r="HMO107" s="200"/>
      <c r="HMP107" s="200"/>
      <c r="HMQ107" s="200"/>
      <c r="HMR107" s="200"/>
      <c r="HMS107" s="200"/>
      <c r="HMT107" s="200"/>
      <c r="HMU107" s="200"/>
      <c r="HMV107" s="201"/>
      <c r="HMW107" s="1"/>
      <c r="HMX107" s="1"/>
      <c r="HMY107" s="1"/>
      <c r="HMZ107" s="1"/>
      <c r="HNA107" s="1"/>
      <c r="HNB107" s="1"/>
      <c r="HNC107" s="1"/>
      <c r="HND107" s="1"/>
      <c r="HNE107" s="1"/>
      <c r="HNF107" s="1"/>
      <c r="HNG107" s="1"/>
      <c r="HNH107" s="1"/>
      <c r="HNK107" s="202"/>
      <c r="HNL107" s="199"/>
      <c r="HNM107" s="200"/>
      <c r="HNN107" s="200"/>
      <c r="HNO107" s="200"/>
      <c r="HNP107" s="200"/>
      <c r="HNQ107" s="200"/>
      <c r="HNR107" s="200"/>
      <c r="HNS107" s="200"/>
      <c r="HNT107" s="200"/>
      <c r="HNU107" s="200"/>
      <c r="HNV107" s="200"/>
      <c r="HNW107" s="200"/>
      <c r="HNX107" s="200"/>
      <c r="HNY107" s="200"/>
      <c r="HNZ107" s="200"/>
      <c r="HOA107" s="200"/>
      <c r="HOB107" s="200"/>
      <c r="HOC107" s="200"/>
      <c r="HOD107" s="201"/>
      <c r="HOE107" s="1"/>
      <c r="HOF107" s="1"/>
      <c r="HOG107" s="1"/>
      <c r="HOH107" s="1"/>
      <c r="HOI107" s="1"/>
      <c r="HOJ107" s="1"/>
      <c r="HOK107" s="1"/>
      <c r="HOL107" s="1"/>
      <c r="HOM107" s="1"/>
      <c r="HON107" s="1"/>
      <c r="HOO107" s="1"/>
      <c r="HOP107" s="1"/>
      <c r="HOS107" s="202"/>
      <c r="HOT107" s="199"/>
      <c r="HOU107" s="200"/>
      <c r="HOV107" s="200"/>
      <c r="HOW107" s="200"/>
      <c r="HOX107" s="200"/>
      <c r="HOY107" s="200"/>
      <c r="HOZ107" s="200"/>
      <c r="HPA107" s="200"/>
      <c r="HPB107" s="200"/>
      <c r="HPC107" s="200"/>
      <c r="HPD107" s="200"/>
      <c r="HPE107" s="200"/>
      <c r="HPF107" s="200"/>
      <c r="HPG107" s="200"/>
      <c r="HPH107" s="200"/>
      <c r="HPI107" s="200"/>
      <c r="HPJ107" s="200"/>
      <c r="HPK107" s="200"/>
      <c r="HPL107" s="201"/>
      <c r="HPM107" s="1"/>
      <c r="HPN107" s="1"/>
      <c r="HPO107" s="1"/>
      <c r="HPP107" s="1"/>
      <c r="HPQ107" s="1"/>
      <c r="HPR107" s="1"/>
      <c r="HPS107" s="1"/>
      <c r="HPT107" s="1"/>
      <c r="HPU107" s="1"/>
      <c r="HPV107" s="1"/>
      <c r="HPW107" s="1"/>
      <c r="HPX107" s="1"/>
      <c r="HQA107" s="202"/>
      <c r="HQB107" s="199"/>
      <c r="HQC107" s="200"/>
      <c r="HQD107" s="200"/>
      <c r="HQE107" s="200"/>
      <c r="HQF107" s="200"/>
      <c r="HQG107" s="200"/>
      <c r="HQH107" s="200"/>
      <c r="HQI107" s="200"/>
      <c r="HQJ107" s="200"/>
      <c r="HQK107" s="200"/>
      <c r="HQL107" s="200"/>
      <c r="HQM107" s="200"/>
      <c r="HQN107" s="200"/>
      <c r="HQO107" s="200"/>
      <c r="HQP107" s="200"/>
      <c r="HQQ107" s="200"/>
      <c r="HQR107" s="200"/>
      <c r="HQS107" s="200"/>
      <c r="HQT107" s="201"/>
      <c r="HQU107" s="1"/>
      <c r="HQV107" s="1"/>
      <c r="HQW107" s="1"/>
      <c r="HQX107" s="1"/>
      <c r="HQY107" s="1"/>
      <c r="HQZ107" s="1"/>
      <c r="HRA107" s="1"/>
      <c r="HRB107" s="1"/>
      <c r="HRC107" s="1"/>
      <c r="HRD107" s="1"/>
      <c r="HRE107" s="1"/>
      <c r="HRF107" s="1"/>
      <c r="HRI107" s="202"/>
      <c r="HRJ107" s="199"/>
      <c r="HRK107" s="200"/>
      <c r="HRL107" s="200"/>
      <c r="HRM107" s="200"/>
      <c r="HRN107" s="200"/>
      <c r="HRO107" s="200"/>
      <c r="HRP107" s="200"/>
      <c r="HRQ107" s="200"/>
      <c r="HRR107" s="200"/>
      <c r="HRS107" s="200"/>
      <c r="HRT107" s="200"/>
      <c r="HRU107" s="200"/>
      <c r="HRV107" s="200"/>
      <c r="HRW107" s="200"/>
      <c r="HRX107" s="200"/>
      <c r="HRY107" s="200"/>
      <c r="HRZ107" s="200"/>
      <c r="HSA107" s="200"/>
      <c r="HSB107" s="201"/>
      <c r="HSC107" s="1"/>
      <c r="HSD107" s="1"/>
      <c r="HSE107" s="1"/>
      <c r="HSF107" s="1"/>
      <c r="HSG107" s="1"/>
      <c r="HSH107" s="1"/>
      <c r="HSI107" s="1"/>
      <c r="HSJ107" s="1"/>
      <c r="HSK107" s="1"/>
      <c r="HSL107" s="1"/>
      <c r="HSM107" s="1"/>
      <c r="HSN107" s="1"/>
      <c r="HSQ107" s="202"/>
      <c r="HSR107" s="199"/>
      <c r="HSS107" s="200"/>
      <c r="HST107" s="200"/>
      <c r="HSU107" s="200"/>
      <c r="HSV107" s="200"/>
      <c r="HSW107" s="200"/>
      <c r="HSX107" s="200"/>
      <c r="HSY107" s="200"/>
      <c r="HSZ107" s="200"/>
      <c r="HTA107" s="200"/>
      <c r="HTB107" s="200"/>
      <c r="HTC107" s="200"/>
      <c r="HTD107" s="200"/>
      <c r="HTE107" s="200"/>
      <c r="HTF107" s="200"/>
      <c r="HTG107" s="200"/>
      <c r="HTH107" s="200"/>
      <c r="HTI107" s="200"/>
      <c r="HTJ107" s="201"/>
      <c r="HTK107" s="1"/>
      <c r="HTL107" s="1"/>
      <c r="HTM107" s="1"/>
      <c r="HTN107" s="1"/>
      <c r="HTO107" s="1"/>
      <c r="HTP107" s="1"/>
      <c r="HTQ107" s="1"/>
      <c r="HTR107" s="1"/>
      <c r="HTS107" s="1"/>
      <c r="HTT107" s="1"/>
      <c r="HTU107" s="1"/>
      <c r="HTV107" s="1"/>
      <c r="HTY107" s="202"/>
      <c r="HTZ107" s="199"/>
      <c r="HUA107" s="200"/>
      <c r="HUB107" s="200"/>
      <c r="HUC107" s="200"/>
      <c r="HUD107" s="200"/>
      <c r="HUE107" s="200"/>
      <c r="HUF107" s="200"/>
      <c r="HUG107" s="200"/>
      <c r="HUH107" s="200"/>
      <c r="HUI107" s="200"/>
      <c r="HUJ107" s="200"/>
      <c r="HUK107" s="200"/>
      <c r="HUL107" s="200"/>
      <c r="HUM107" s="200"/>
      <c r="HUN107" s="200"/>
      <c r="HUO107" s="200"/>
      <c r="HUP107" s="200"/>
      <c r="HUQ107" s="200"/>
      <c r="HUR107" s="201"/>
      <c r="HUS107" s="1"/>
      <c r="HUT107" s="1"/>
      <c r="HUU107" s="1"/>
      <c r="HUV107" s="1"/>
      <c r="HUW107" s="1"/>
      <c r="HUX107" s="1"/>
      <c r="HUY107" s="1"/>
      <c r="HUZ107" s="1"/>
      <c r="HVA107" s="1"/>
      <c r="HVB107" s="1"/>
      <c r="HVC107" s="1"/>
      <c r="HVD107" s="1"/>
      <c r="HVG107" s="202"/>
      <c r="HVH107" s="199"/>
      <c r="HVI107" s="200"/>
      <c r="HVJ107" s="200"/>
      <c r="HVK107" s="200"/>
      <c r="HVL107" s="200"/>
      <c r="HVM107" s="200"/>
      <c r="HVN107" s="200"/>
      <c r="HVO107" s="200"/>
      <c r="HVP107" s="200"/>
      <c r="HVQ107" s="200"/>
      <c r="HVR107" s="200"/>
      <c r="HVS107" s="200"/>
      <c r="HVT107" s="200"/>
      <c r="HVU107" s="200"/>
      <c r="HVV107" s="200"/>
      <c r="HVW107" s="200"/>
      <c r="HVX107" s="200"/>
      <c r="HVY107" s="200"/>
      <c r="HVZ107" s="201"/>
      <c r="HWA107" s="1"/>
      <c r="HWB107" s="1"/>
      <c r="HWC107" s="1"/>
      <c r="HWD107" s="1"/>
      <c r="HWE107" s="1"/>
      <c r="HWF107" s="1"/>
      <c r="HWG107" s="1"/>
      <c r="HWH107" s="1"/>
      <c r="HWI107" s="1"/>
      <c r="HWJ107" s="1"/>
      <c r="HWK107" s="1"/>
      <c r="HWL107" s="1"/>
      <c r="HWO107" s="202"/>
      <c r="HWP107" s="199"/>
      <c r="HWQ107" s="200"/>
      <c r="HWR107" s="200"/>
      <c r="HWS107" s="200"/>
      <c r="HWT107" s="200"/>
      <c r="HWU107" s="200"/>
      <c r="HWV107" s="200"/>
      <c r="HWW107" s="200"/>
      <c r="HWX107" s="200"/>
      <c r="HWY107" s="200"/>
      <c r="HWZ107" s="200"/>
      <c r="HXA107" s="200"/>
      <c r="HXB107" s="200"/>
      <c r="HXC107" s="200"/>
      <c r="HXD107" s="200"/>
      <c r="HXE107" s="200"/>
      <c r="HXF107" s="200"/>
      <c r="HXG107" s="200"/>
      <c r="HXH107" s="201"/>
      <c r="HXI107" s="1"/>
      <c r="HXJ107" s="1"/>
      <c r="HXK107" s="1"/>
      <c r="HXL107" s="1"/>
      <c r="HXM107" s="1"/>
      <c r="HXN107" s="1"/>
      <c r="HXO107" s="1"/>
      <c r="HXP107" s="1"/>
      <c r="HXQ107" s="1"/>
      <c r="HXR107" s="1"/>
      <c r="HXS107" s="1"/>
      <c r="HXT107" s="1"/>
      <c r="HXW107" s="202"/>
      <c r="HXX107" s="199"/>
      <c r="HXY107" s="200"/>
      <c r="HXZ107" s="200"/>
      <c r="HYA107" s="200"/>
      <c r="HYB107" s="200"/>
      <c r="HYC107" s="200"/>
      <c r="HYD107" s="200"/>
      <c r="HYE107" s="200"/>
      <c r="HYF107" s="200"/>
      <c r="HYG107" s="200"/>
      <c r="HYH107" s="200"/>
      <c r="HYI107" s="200"/>
      <c r="HYJ107" s="200"/>
      <c r="HYK107" s="200"/>
      <c r="HYL107" s="200"/>
      <c r="HYM107" s="200"/>
      <c r="HYN107" s="200"/>
      <c r="HYO107" s="200"/>
      <c r="HYP107" s="201"/>
      <c r="HYQ107" s="1"/>
      <c r="HYR107" s="1"/>
      <c r="HYS107" s="1"/>
      <c r="HYT107" s="1"/>
      <c r="HYU107" s="1"/>
      <c r="HYV107" s="1"/>
      <c r="HYW107" s="1"/>
      <c r="HYX107" s="1"/>
      <c r="HYY107" s="1"/>
      <c r="HYZ107" s="1"/>
      <c r="HZA107" s="1"/>
      <c r="HZB107" s="1"/>
      <c r="HZE107" s="202"/>
      <c r="HZF107" s="199"/>
      <c r="HZG107" s="200"/>
      <c r="HZH107" s="200"/>
      <c r="HZI107" s="200"/>
      <c r="HZJ107" s="200"/>
      <c r="HZK107" s="200"/>
      <c r="HZL107" s="200"/>
      <c r="HZM107" s="200"/>
      <c r="HZN107" s="200"/>
      <c r="HZO107" s="200"/>
      <c r="HZP107" s="200"/>
      <c r="HZQ107" s="200"/>
      <c r="HZR107" s="200"/>
      <c r="HZS107" s="200"/>
      <c r="HZT107" s="200"/>
      <c r="HZU107" s="200"/>
      <c r="HZV107" s="200"/>
      <c r="HZW107" s="200"/>
      <c r="HZX107" s="201"/>
      <c r="HZY107" s="1"/>
      <c r="HZZ107" s="1"/>
      <c r="IAA107" s="1"/>
      <c r="IAB107" s="1"/>
      <c r="IAC107" s="1"/>
      <c r="IAD107" s="1"/>
      <c r="IAE107" s="1"/>
      <c r="IAF107" s="1"/>
      <c r="IAG107" s="1"/>
      <c r="IAH107" s="1"/>
      <c r="IAI107" s="1"/>
      <c r="IAJ107" s="1"/>
      <c r="IAM107" s="202"/>
      <c r="IAN107" s="199"/>
      <c r="IAO107" s="200"/>
      <c r="IAP107" s="200"/>
      <c r="IAQ107" s="200"/>
      <c r="IAR107" s="200"/>
      <c r="IAS107" s="200"/>
      <c r="IAT107" s="200"/>
      <c r="IAU107" s="200"/>
      <c r="IAV107" s="200"/>
      <c r="IAW107" s="200"/>
      <c r="IAX107" s="200"/>
      <c r="IAY107" s="200"/>
      <c r="IAZ107" s="200"/>
      <c r="IBA107" s="200"/>
      <c r="IBB107" s="200"/>
      <c r="IBC107" s="200"/>
      <c r="IBD107" s="200"/>
      <c r="IBE107" s="200"/>
      <c r="IBF107" s="201"/>
      <c r="IBG107" s="1"/>
      <c r="IBH107" s="1"/>
      <c r="IBI107" s="1"/>
      <c r="IBJ107" s="1"/>
      <c r="IBK107" s="1"/>
      <c r="IBL107" s="1"/>
      <c r="IBM107" s="1"/>
      <c r="IBN107" s="1"/>
      <c r="IBO107" s="1"/>
      <c r="IBP107" s="1"/>
      <c r="IBQ107" s="1"/>
      <c r="IBR107" s="1"/>
      <c r="IBU107" s="202"/>
      <c r="IBV107" s="199"/>
      <c r="IBW107" s="200"/>
      <c r="IBX107" s="200"/>
      <c r="IBY107" s="200"/>
      <c r="IBZ107" s="200"/>
      <c r="ICA107" s="200"/>
      <c r="ICB107" s="200"/>
      <c r="ICC107" s="200"/>
      <c r="ICD107" s="200"/>
      <c r="ICE107" s="200"/>
      <c r="ICF107" s="200"/>
      <c r="ICG107" s="200"/>
      <c r="ICH107" s="200"/>
      <c r="ICI107" s="200"/>
      <c r="ICJ107" s="200"/>
      <c r="ICK107" s="200"/>
      <c r="ICL107" s="200"/>
      <c r="ICM107" s="200"/>
      <c r="ICN107" s="201"/>
      <c r="ICO107" s="1"/>
      <c r="ICP107" s="1"/>
      <c r="ICQ107" s="1"/>
      <c r="ICR107" s="1"/>
      <c r="ICS107" s="1"/>
      <c r="ICT107" s="1"/>
      <c r="ICU107" s="1"/>
      <c r="ICV107" s="1"/>
      <c r="ICW107" s="1"/>
      <c r="ICX107" s="1"/>
      <c r="ICY107" s="1"/>
      <c r="ICZ107" s="1"/>
      <c r="IDC107" s="202"/>
      <c r="IDD107" s="199"/>
      <c r="IDE107" s="200"/>
      <c r="IDF107" s="200"/>
      <c r="IDG107" s="200"/>
      <c r="IDH107" s="200"/>
      <c r="IDI107" s="200"/>
      <c r="IDJ107" s="200"/>
      <c r="IDK107" s="200"/>
      <c r="IDL107" s="200"/>
      <c r="IDM107" s="200"/>
      <c r="IDN107" s="200"/>
      <c r="IDO107" s="200"/>
      <c r="IDP107" s="200"/>
      <c r="IDQ107" s="200"/>
      <c r="IDR107" s="200"/>
      <c r="IDS107" s="200"/>
      <c r="IDT107" s="200"/>
      <c r="IDU107" s="200"/>
      <c r="IDV107" s="201"/>
      <c r="IDW107" s="1"/>
      <c r="IDX107" s="1"/>
      <c r="IDY107" s="1"/>
      <c r="IDZ107" s="1"/>
      <c r="IEA107" s="1"/>
      <c r="IEB107" s="1"/>
      <c r="IEC107" s="1"/>
      <c r="IED107" s="1"/>
      <c r="IEE107" s="1"/>
      <c r="IEF107" s="1"/>
      <c r="IEG107" s="1"/>
      <c r="IEH107" s="1"/>
      <c r="IEK107" s="202"/>
      <c r="IEL107" s="199"/>
      <c r="IEM107" s="200"/>
      <c r="IEN107" s="200"/>
      <c r="IEO107" s="200"/>
      <c r="IEP107" s="200"/>
      <c r="IEQ107" s="200"/>
      <c r="IER107" s="200"/>
      <c r="IES107" s="200"/>
      <c r="IET107" s="200"/>
      <c r="IEU107" s="200"/>
      <c r="IEV107" s="200"/>
      <c r="IEW107" s="200"/>
      <c r="IEX107" s="200"/>
      <c r="IEY107" s="200"/>
      <c r="IEZ107" s="200"/>
      <c r="IFA107" s="200"/>
      <c r="IFB107" s="200"/>
      <c r="IFC107" s="200"/>
      <c r="IFD107" s="201"/>
      <c r="IFE107" s="1"/>
      <c r="IFF107" s="1"/>
      <c r="IFG107" s="1"/>
      <c r="IFH107" s="1"/>
      <c r="IFI107" s="1"/>
      <c r="IFJ107" s="1"/>
      <c r="IFK107" s="1"/>
      <c r="IFL107" s="1"/>
      <c r="IFM107" s="1"/>
      <c r="IFN107" s="1"/>
      <c r="IFO107" s="1"/>
      <c r="IFP107" s="1"/>
      <c r="IFS107" s="202"/>
      <c r="IFT107" s="199"/>
      <c r="IFU107" s="200"/>
      <c r="IFV107" s="200"/>
      <c r="IFW107" s="200"/>
      <c r="IFX107" s="200"/>
      <c r="IFY107" s="200"/>
      <c r="IFZ107" s="200"/>
      <c r="IGA107" s="200"/>
      <c r="IGB107" s="200"/>
      <c r="IGC107" s="200"/>
      <c r="IGD107" s="200"/>
      <c r="IGE107" s="200"/>
      <c r="IGF107" s="200"/>
      <c r="IGG107" s="200"/>
      <c r="IGH107" s="200"/>
      <c r="IGI107" s="200"/>
      <c r="IGJ107" s="200"/>
      <c r="IGK107" s="200"/>
      <c r="IGL107" s="201"/>
      <c r="IGM107" s="1"/>
      <c r="IGN107" s="1"/>
      <c r="IGO107" s="1"/>
      <c r="IGP107" s="1"/>
      <c r="IGQ107" s="1"/>
      <c r="IGR107" s="1"/>
      <c r="IGS107" s="1"/>
      <c r="IGT107" s="1"/>
      <c r="IGU107" s="1"/>
      <c r="IGV107" s="1"/>
      <c r="IGW107" s="1"/>
      <c r="IGX107" s="1"/>
      <c r="IHA107" s="202"/>
      <c r="IHB107" s="199"/>
      <c r="IHC107" s="200"/>
      <c r="IHD107" s="200"/>
      <c r="IHE107" s="200"/>
      <c r="IHF107" s="200"/>
      <c r="IHG107" s="200"/>
      <c r="IHH107" s="200"/>
      <c r="IHI107" s="200"/>
      <c r="IHJ107" s="200"/>
      <c r="IHK107" s="200"/>
      <c r="IHL107" s="200"/>
      <c r="IHM107" s="200"/>
      <c r="IHN107" s="200"/>
      <c r="IHO107" s="200"/>
      <c r="IHP107" s="200"/>
      <c r="IHQ107" s="200"/>
      <c r="IHR107" s="200"/>
      <c r="IHS107" s="200"/>
      <c r="IHT107" s="201"/>
      <c r="IHU107" s="1"/>
      <c r="IHV107" s="1"/>
      <c r="IHW107" s="1"/>
      <c r="IHX107" s="1"/>
      <c r="IHY107" s="1"/>
      <c r="IHZ107" s="1"/>
      <c r="IIA107" s="1"/>
      <c r="IIB107" s="1"/>
      <c r="IIC107" s="1"/>
      <c r="IID107" s="1"/>
      <c r="IIE107" s="1"/>
      <c r="IIF107" s="1"/>
      <c r="III107" s="202"/>
      <c r="IIJ107" s="199"/>
      <c r="IIK107" s="200"/>
      <c r="IIL107" s="200"/>
      <c r="IIM107" s="200"/>
      <c r="IIN107" s="200"/>
      <c r="IIO107" s="200"/>
      <c r="IIP107" s="200"/>
      <c r="IIQ107" s="200"/>
      <c r="IIR107" s="200"/>
      <c r="IIS107" s="200"/>
      <c r="IIT107" s="200"/>
      <c r="IIU107" s="200"/>
      <c r="IIV107" s="200"/>
      <c r="IIW107" s="200"/>
      <c r="IIX107" s="200"/>
      <c r="IIY107" s="200"/>
      <c r="IIZ107" s="200"/>
      <c r="IJA107" s="200"/>
      <c r="IJB107" s="201"/>
      <c r="IJC107" s="1"/>
      <c r="IJD107" s="1"/>
      <c r="IJE107" s="1"/>
      <c r="IJF107" s="1"/>
      <c r="IJG107" s="1"/>
      <c r="IJH107" s="1"/>
      <c r="IJI107" s="1"/>
      <c r="IJJ107" s="1"/>
      <c r="IJK107" s="1"/>
      <c r="IJL107" s="1"/>
      <c r="IJM107" s="1"/>
      <c r="IJN107" s="1"/>
      <c r="IJQ107" s="202"/>
      <c r="IJR107" s="199"/>
      <c r="IJS107" s="200"/>
      <c r="IJT107" s="200"/>
      <c r="IJU107" s="200"/>
      <c r="IJV107" s="200"/>
      <c r="IJW107" s="200"/>
      <c r="IJX107" s="200"/>
      <c r="IJY107" s="200"/>
      <c r="IJZ107" s="200"/>
      <c r="IKA107" s="200"/>
      <c r="IKB107" s="200"/>
      <c r="IKC107" s="200"/>
      <c r="IKD107" s="200"/>
      <c r="IKE107" s="200"/>
      <c r="IKF107" s="200"/>
      <c r="IKG107" s="200"/>
      <c r="IKH107" s="200"/>
      <c r="IKI107" s="200"/>
      <c r="IKJ107" s="201"/>
      <c r="IKK107" s="1"/>
      <c r="IKL107" s="1"/>
      <c r="IKM107" s="1"/>
      <c r="IKN107" s="1"/>
      <c r="IKO107" s="1"/>
      <c r="IKP107" s="1"/>
      <c r="IKQ107" s="1"/>
      <c r="IKR107" s="1"/>
      <c r="IKS107" s="1"/>
      <c r="IKT107" s="1"/>
      <c r="IKU107" s="1"/>
      <c r="IKV107" s="1"/>
      <c r="IKY107" s="202"/>
      <c r="IKZ107" s="199"/>
      <c r="ILA107" s="200"/>
      <c r="ILB107" s="200"/>
      <c r="ILC107" s="200"/>
      <c r="ILD107" s="200"/>
      <c r="ILE107" s="200"/>
      <c r="ILF107" s="200"/>
      <c r="ILG107" s="200"/>
      <c r="ILH107" s="200"/>
      <c r="ILI107" s="200"/>
      <c r="ILJ107" s="200"/>
      <c r="ILK107" s="200"/>
      <c r="ILL107" s="200"/>
      <c r="ILM107" s="200"/>
      <c r="ILN107" s="200"/>
      <c r="ILO107" s="200"/>
      <c r="ILP107" s="200"/>
      <c r="ILQ107" s="200"/>
      <c r="ILR107" s="201"/>
      <c r="ILS107" s="1"/>
      <c r="ILT107" s="1"/>
      <c r="ILU107" s="1"/>
      <c r="ILV107" s="1"/>
      <c r="ILW107" s="1"/>
      <c r="ILX107" s="1"/>
      <c r="ILY107" s="1"/>
      <c r="ILZ107" s="1"/>
      <c r="IMA107" s="1"/>
      <c r="IMB107" s="1"/>
      <c r="IMC107" s="1"/>
      <c r="IMD107" s="1"/>
      <c r="IMG107" s="202"/>
      <c r="IMH107" s="199"/>
      <c r="IMI107" s="200"/>
      <c r="IMJ107" s="200"/>
      <c r="IMK107" s="200"/>
      <c r="IML107" s="200"/>
      <c r="IMM107" s="200"/>
      <c r="IMN107" s="200"/>
      <c r="IMO107" s="200"/>
      <c r="IMP107" s="200"/>
      <c r="IMQ107" s="200"/>
      <c r="IMR107" s="200"/>
      <c r="IMS107" s="200"/>
      <c r="IMT107" s="200"/>
      <c r="IMU107" s="200"/>
      <c r="IMV107" s="200"/>
      <c r="IMW107" s="200"/>
      <c r="IMX107" s="200"/>
      <c r="IMY107" s="200"/>
      <c r="IMZ107" s="201"/>
      <c r="INA107" s="1"/>
      <c r="INB107" s="1"/>
      <c r="INC107" s="1"/>
      <c r="IND107" s="1"/>
      <c r="INE107" s="1"/>
      <c r="INF107" s="1"/>
      <c r="ING107" s="1"/>
      <c r="INH107" s="1"/>
      <c r="INI107" s="1"/>
      <c r="INJ107" s="1"/>
      <c r="INK107" s="1"/>
      <c r="INL107" s="1"/>
      <c r="INO107" s="202"/>
      <c r="INP107" s="199"/>
      <c r="INQ107" s="200"/>
      <c r="INR107" s="200"/>
      <c r="INS107" s="200"/>
      <c r="INT107" s="200"/>
      <c r="INU107" s="200"/>
      <c r="INV107" s="200"/>
      <c r="INW107" s="200"/>
      <c r="INX107" s="200"/>
      <c r="INY107" s="200"/>
      <c r="INZ107" s="200"/>
      <c r="IOA107" s="200"/>
      <c r="IOB107" s="200"/>
      <c r="IOC107" s="200"/>
      <c r="IOD107" s="200"/>
      <c r="IOE107" s="200"/>
      <c r="IOF107" s="200"/>
      <c r="IOG107" s="200"/>
      <c r="IOH107" s="201"/>
      <c r="IOI107" s="1"/>
      <c r="IOJ107" s="1"/>
      <c r="IOK107" s="1"/>
      <c r="IOL107" s="1"/>
      <c r="IOM107" s="1"/>
      <c r="ION107" s="1"/>
      <c r="IOO107" s="1"/>
      <c r="IOP107" s="1"/>
      <c r="IOQ107" s="1"/>
      <c r="IOR107" s="1"/>
      <c r="IOS107" s="1"/>
      <c r="IOT107" s="1"/>
      <c r="IOW107" s="202"/>
      <c r="IOX107" s="199"/>
      <c r="IOY107" s="200"/>
      <c r="IOZ107" s="200"/>
      <c r="IPA107" s="200"/>
      <c r="IPB107" s="200"/>
      <c r="IPC107" s="200"/>
      <c r="IPD107" s="200"/>
      <c r="IPE107" s="200"/>
      <c r="IPF107" s="200"/>
      <c r="IPG107" s="200"/>
      <c r="IPH107" s="200"/>
      <c r="IPI107" s="200"/>
      <c r="IPJ107" s="200"/>
      <c r="IPK107" s="200"/>
      <c r="IPL107" s="200"/>
      <c r="IPM107" s="200"/>
      <c r="IPN107" s="200"/>
      <c r="IPO107" s="200"/>
      <c r="IPP107" s="201"/>
      <c r="IPQ107" s="1"/>
      <c r="IPR107" s="1"/>
      <c r="IPS107" s="1"/>
      <c r="IPT107" s="1"/>
      <c r="IPU107" s="1"/>
      <c r="IPV107" s="1"/>
      <c r="IPW107" s="1"/>
      <c r="IPX107" s="1"/>
      <c r="IPY107" s="1"/>
      <c r="IPZ107" s="1"/>
      <c r="IQA107" s="1"/>
      <c r="IQB107" s="1"/>
      <c r="IQE107" s="202"/>
      <c r="IQF107" s="199"/>
      <c r="IQG107" s="200"/>
      <c r="IQH107" s="200"/>
      <c r="IQI107" s="200"/>
      <c r="IQJ107" s="200"/>
      <c r="IQK107" s="200"/>
      <c r="IQL107" s="200"/>
      <c r="IQM107" s="200"/>
      <c r="IQN107" s="200"/>
      <c r="IQO107" s="200"/>
      <c r="IQP107" s="200"/>
      <c r="IQQ107" s="200"/>
      <c r="IQR107" s="200"/>
      <c r="IQS107" s="200"/>
      <c r="IQT107" s="200"/>
      <c r="IQU107" s="200"/>
      <c r="IQV107" s="200"/>
      <c r="IQW107" s="200"/>
      <c r="IQX107" s="201"/>
      <c r="IQY107" s="1"/>
      <c r="IQZ107" s="1"/>
      <c r="IRA107" s="1"/>
      <c r="IRB107" s="1"/>
      <c r="IRC107" s="1"/>
      <c r="IRD107" s="1"/>
      <c r="IRE107" s="1"/>
      <c r="IRF107" s="1"/>
      <c r="IRG107" s="1"/>
      <c r="IRH107" s="1"/>
      <c r="IRI107" s="1"/>
      <c r="IRJ107" s="1"/>
      <c r="IRM107" s="202"/>
      <c r="IRN107" s="199"/>
      <c r="IRO107" s="200"/>
      <c r="IRP107" s="200"/>
      <c r="IRQ107" s="200"/>
      <c r="IRR107" s="200"/>
      <c r="IRS107" s="200"/>
      <c r="IRT107" s="200"/>
      <c r="IRU107" s="200"/>
      <c r="IRV107" s="200"/>
      <c r="IRW107" s="200"/>
      <c r="IRX107" s="200"/>
      <c r="IRY107" s="200"/>
      <c r="IRZ107" s="200"/>
      <c r="ISA107" s="200"/>
      <c r="ISB107" s="200"/>
      <c r="ISC107" s="200"/>
      <c r="ISD107" s="200"/>
      <c r="ISE107" s="200"/>
      <c r="ISF107" s="201"/>
      <c r="ISG107" s="1"/>
      <c r="ISH107" s="1"/>
      <c r="ISI107" s="1"/>
      <c r="ISJ107" s="1"/>
      <c r="ISK107" s="1"/>
      <c r="ISL107" s="1"/>
      <c r="ISM107" s="1"/>
      <c r="ISN107" s="1"/>
      <c r="ISO107" s="1"/>
      <c r="ISP107" s="1"/>
      <c r="ISQ107" s="1"/>
      <c r="ISR107" s="1"/>
      <c r="ISU107" s="202"/>
      <c r="ISV107" s="199"/>
      <c r="ISW107" s="200"/>
      <c r="ISX107" s="200"/>
      <c r="ISY107" s="200"/>
      <c r="ISZ107" s="200"/>
      <c r="ITA107" s="200"/>
      <c r="ITB107" s="200"/>
      <c r="ITC107" s="200"/>
      <c r="ITD107" s="200"/>
      <c r="ITE107" s="200"/>
      <c r="ITF107" s="200"/>
      <c r="ITG107" s="200"/>
      <c r="ITH107" s="200"/>
      <c r="ITI107" s="200"/>
      <c r="ITJ107" s="200"/>
      <c r="ITK107" s="200"/>
      <c r="ITL107" s="200"/>
      <c r="ITM107" s="200"/>
      <c r="ITN107" s="201"/>
      <c r="ITO107" s="1"/>
      <c r="ITP107" s="1"/>
      <c r="ITQ107" s="1"/>
      <c r="ITR107" s="1"/>
      <c r="ITS107" s="1"/>
      <c r="ITT107" s="1"/>
      <c r="ITU107" s="1"/>
      <c r="ITV107" s="1"/>
      <c r="ITW107" s="1"/>
      <c r="ITX107" s="1"/>
      <c r="ITY107" s="1"/>
      <c r="ITZ107" s="1"/>
      <c r="IUC107" s="202"/>
      <c r="IUD107" s="199"/>
      <c r="IUE107" s="200"/>
      <c r="IUF107" s="200"/>
      <c r="IUG107" s="200"/>
      <c r="IUH107" s="200"/>
      <c r="IUI107" s="200"/>
      <c r="IUJ107" s="200"/>
      <c r="IUK107" s="200"/>
      <c r="IUL107" s="200"/>
      <c r="IUM107" s="200"/>
      <c r="IUN107" s="200"/>
      <c r="IUO107" s="200"/>
      <c r="IUP107" s="200"/>
      <c r="IUQ107" s="200"/>
      <c r="IUR107" s="200"/>
      <c r="IUS107" s="200"/>
      <c r="IUT107" s="200"/>
      <c r="IUU107" s="200"/>
      <c r="IUV107" s="201"/>
      <c r="IUW107" s="1"/>
      <c r="IUX107" s="1"/>
      <c r="IUY107" s="1"/>
      <c r="IUZ107" s="1"/>
      <c r="IVA107" s="1"/>
      <c r="IVB107" s="1"/>
      <c r="IVC107" s="1"/>
      <c r="IVD107" s="1"/>
      <c r="IVE107" s="1"/>
      <c r="IVF107" s="1"/>
      <c r="IVG107" s="1"/>
      <c r="IVH107" s="1"/>
      <c r="IVK107" s="202"/>
      <c r="IVL107" s="199"/>
      <c r="IVM107" s="200"/>
      <c r="IVN107" s="200"/>
      <c r="IVO107" s="200"/>
      <c r="IVP107" s="200"/>
      <c r="IVQ107" s="200"/>
      <c r="IVR107" s="200"/>
      <c r="IVS107" s="200"/>
      <c r="IVT107" s="200"/>
      <c r="IVU107" s="200"/>
      <c r="IVV107" s="200"/>
      <c r="IVW107" s="200"/>
      <c r="IVX107" s="200"/>
      <c r="IVY107" s="200"/>
      <c r="IVZ107" s="200"/>
      <c r="IWA107" s="200"/>
      <c r="IWB107" s="200"/>
      <c r="IWC107" s="200"/>
      <c r="IWD107" s="201"/>
      <c r="IWE107" s="1"/>
      <c r="IWF107" s="1"/>
      <c r="IWG107" s="1"/>
      <c r="IWH107" s="1"/>
      <c r="IWI107" s="1"/>
      <c r="IWJ107" s="1"/>
      <c r="IWK107" s="1"/>
      <c r="IWL107" s="1"/>
      <c r="IWM107" s="1"/>
      <c r="IWN107" s="1"/>
      <c r="IWO107" s="1"/>
      <c r="IWP107" s="1"/>
      <c r="IWS107" s="202"/>
      <c r="IWT107" s="199"/>
      <c r="IWU107" s="200"/>
      <c r="IWV107" s="200"/>
      <c r="IWW107" s="200"/>
      <c r="IWX107" s="200"/>
      <c r="IWY107" s="200"/>
      <c r="IWZ107" s="200"/>
      <c r="IXA107" s="200"/>
      <c r="IXB107" s="200"/>
      <c r="IXC107" s="200"/>
      <c r="IXD107" s="200"/>
      <c r="IXE107" s="200"/>
      <c r="IXF107" s="200"/>
      <c r="IXG107" s="200"/>
      <c r="IXH107" s="200"/>
      <c r="IXI107" s="200"/>
      <c r="IXJ107" s="200"/>
      <c r="IXK107" s="200"/>
      <c r="IXL107" s="201"/>
      <c r="IXM107" s="1"/>
      <c r="IXN107" s="1"/>
      <c r="IXO107" s="1"/>
      <c r="IXP107" s="1"/>
      <c r="IXQ107" s="1"/>
      <c r="IXR107" s="1"/>
      <c r="IXS107" s="1"/>
      <c r="IXT107" s="1"/>
      <c r="IXU107" s="1"/>
      <c r="IXV107" s="1"/>
      <c r="IXW107" s="1"/>
      <c r="IXX107" s="1"/>
      <c r="IYA107" s="202"/>
      <c r="IYB107" s="199"/>
      <c r="IYC107" s="200"/>
      <c r="IYD107" s="200"/>
      <c r="IYE107" s="200"/>
      <c r="IYF107" s="200"/>
      <c r="IYG107" s="200"/>
      <c r="IYH107" s="200"/>
      <c r="IYI107" s="200"/>
      <c r="IYJ107" s="200"/>
      <c r="IYK107" s="200"/>
      <c r="IYL107" s="200"/>
      <c r="IYM107" s="200"/>
      <c r="IYN107" s="200"/>
      <c r="IYO107" s="200"/>
      <c r="IYP107" s="200"/>
      <c r="IYQ107" s="200"/>
      <c r="IYR107" s="200"/>
      <c r="IYS107" s="200"/>
      <c r="IYT107" s="201"/>
      <c r="IYU107" s="1"/>
      <c r="IYV107" s="1"/>
      <c r="IYW107" s="1"/>
      <c r="IYX107" s="1"/>
      <c r="IYY107" s="1"/>
      <c r="IYZ107" s="1"/>
      <c r="IZA107" s="1"/>
      <c r="IZB107" s="1"/>
      <c r="IZC107" s="1"/>
      <c r="IZD107" s="1"/>
      <c r="IZE107" s="1"/>
      <c r="IZF107" s="1"/>
      <c r="IZI107" s="202"/>
      <c r="IZJ107" s="199"/>
      <c r="IZK107" s="200"/>
      <c r="IZL107" s="200"/>
      <c r="IZM107" s="200"/>
      <c r="IZN107" s="200"/>
      <c r="IZO107" s="200"/>
      <c r="IZP107" s="200"/>
      <c r="IZQ107" s="200"/>
      <c r="IZR107" s="200"/>
      <c r="IZS107" s="200"/>
      <c r="IZT107" s="200"/>
      <c r="IZU107" s="200"/>
      <c r="IZV107" s="200"/>
      <c r="IZW107" s="200"/>
      <c r="IZX107" s="200"/>
      <c r="IZY107" s="200"/>
      <c r="IZZ107" s="200"/>
      <c r="JAA107" s="200"/>
      <c r="JAB107" s="201"/>
      <c r="JAC107" s="1"/>
      <c r="JAD107" s="1"/>
      <c r="JAE107" s="1"/>
      <c r="JAF107" s="1"/>
      <c r="JAG107" s="1"/>
      <c r="JAH107" s="1"/>
      <c r="JAI107" s="1"/>
      <c r="JAJ107" s="1"/>
      <c r="JAK107" s="1"/>
      <c r="JAL107" s="1"/>
      <c r="JAM107" s="1"/>
      <c r="JAN107" s="1"/>
      <c r="JAQ107" s="202"/>
      <c r="JAR107" s="199"/>
      <c r="JAS107" s="200"/>
      <c r="JAT107" s="200"/>
      <c r="JAU107" s="200"/>
      <c r="JAV107" s="200"/>
      <c r="JAW107" s="200"/>
      <c r="JAX107" s="200"/>
      <c r="JAY107" s="200"/>
      <c r="JAZ107" s="200"/>
      <c r="JBA107" s="200"/>
      <c r="JBB107" s="200"/>
      <c r="JBC107" s="200"/>
      <c r="JBD107" s="200"/>
      <c r="JBE107" s="200"/>
      <c r="JBF107" s="200"/>
      <c r="JBG107" s="200"/>
      <c r="JBH107" s="200"/>
      <c r="JBI107" s="200"/>
      <c r="JBJ107" s="201"/>
      <c r="JBK107" s="1"/>
      <c r="JBL107" s="1"/>
      <c r="JBM107" s="1"/>
      <c r="JBN107" s="1"/>
      <c r="JBO107" s="1"/>
      <c r="JBP107" s="1"/>
      <c r="JBQ107" s="1"/>
      <c r="JBR107" s="1"/>
      <c r="JBS107" s="1"/>
      <c r="JBT107" s="1"/>
      <c r="JBU107" s="1"/>
      <c r="JBV107" s="1"/>
      <c r="JBY107" s="202"/>
      <c r="JBZ107" s="199"/>
      <c r="JCA107" s="200"/>
      <c r="JCB107" s="200"/>
      <c r="JCC107" s="200"/>
      <c r="JCD107" s="200"/>
      <c r="JCE107" s="200"/>
      <c r="JCF107" s="200"/>
      <c r="JCG107" s="200"/>
      <c r="JCH107" s="200"/>
      <c r="JCI107" s="200"/>
      <c r="JCJ107" s="200"/>
      <c r="JCK107" s="200"/>
      <c r="JCL107" s="200"/>
      <c r="JCM107" s="200"/>
      <c r="JCN107" s="200"/>
      <c r="JCO107" s="200"/>
      <c r="JCP107" s="200"/>
      <c r="JCQ107" s="200"/>
      <c r="JCR107" s="201"/>
      <c r="JCS107" s="1"/>
      <c r="JCT107" s="1"/>
      <c r="JCU107" s="1"/>
      <c r="JCV107" s="1"/>
      <c r="JCW107" s="1"/>
      <c r="JCX107" s="1"/>
      <c r="JCY107" s="1"/>
      <c r="JCZ107" s="1"/>
      <c r="JDA107" s="1"/>
      <c r="JDB107" s="1"/>
      <c r="JDC107" s="1"/>
      <c r="JDD107" s="1"/>
      <c r="JDG107" s="202"/>
      <c r="JDH107" s="199"/>
      <c r="JDI107" s="200"/>
      <c r="JDJ107" s="200"/>
      <c r="JDK107" s="200"/>
      <c r="JDL107" s="200"/>
      <c r="JDM107" s="200"/>
      <c r="JDN107" s="200"/>
      <c r="JDO107" s="200"/>
      <c r="JDP107" s="200"/>
      <c r="JDQ107" s="200"/>
      <c r="JDR107" s="200"/>
      <c r="JDS107" s="200"/>
      <c r="JDT107" s="200"/>
      <c r="JDU107" s="200"/>
      <c r="JDV107" s="200"/>
      <c r="JDW107" s="200"/>
      <c r="JDX107" s="200"/>
      <c r="JDY107" s="200"/>
      <c r="JDZ107" s="201"/>
      <c r="JEA107" s="1"/>
      <c r="JEB107" s="1"/>
      <c r="JEC107" s="1"/>
      <c r="JED107" s="1"/>
      <c r="JEE107" s="1"/>
      <c r="JEF107" s="1"/>
      <c r="JEG107" s="1"/>
      <c r="JEH107" s="1"/>
      <c r="JEI107" s="1"/>
      <c r="JEJ107" s="1"/>
      <c r="JEK107" s="1"/>
      <c r="JEL107" s="1"/>
      <c r="JEO107" s="202"/>
      <c r="JEP107" s="199"/>
      <c r="JEQ107" s="200"/>
      <c r="JER107" s="200"/>
      <c r="JES107" s="200"/>
      <c r="JET107" s="200"/>
      <c r="JEU107" s="200"/>
      <c r="JEV107" s="200"/>
      <c r="JEW107" s="200"/>
      <c r="JEX107" s="200"/>
      <c r="JEY107" s="200"/>
      <c r="JEZ107" s="200"/>
      <c r="JFA107" s="200"/>
      <c r="JFB107" s="200"/>
      <c r="JFC107" s="200"/>
      <c r="JFD107" s="200"/>
      <c r="JFE107" s="200"/>
      <c r="JFF107" s="200"/>
      <c r="JFG107" s="200"/>
      <c r="JFH107" s="201"/>
      <c r="JFI107" s="1"/>
      <c r="JFJ107" s="1"/>
      <c r="JFK107" s="1"/>
      <c r="JFL107" s="1"/>
      <c r="JFM107" s="1"/>
      <c r="JFN107" s="1"/>
      <c r="JFO107" s="1"/>
      <c r="JFP107" s="1"/>
      <c r="JFQ107" s="1"/>
      <c r="JFR107" s="1"/>
      <c r="JFS107" s="1"/>
      <c r="JFT107" s="1"/>
      <c r="JFW107" s="202"/>
      <c r="JFX107" s="199"/>
      <c r="JFY107" s="200"/>
      <c r="JFZ107" s="200"/>
      <c r="JGA107" s="200"/>
      <c r="JGB107" s="200"/>
      <c r="JGC107" s="200"/>
      <c r="JGD107" s="200"/>
      <c r="JGE107" s="200"/>
      <c r="JGF107" s="200"/>
      <c r="JGG107" s="200"/>
      <c r="JGH107" s="200"/>
      <c r="JGI107" s="200"/>
      <c r="JGJ107" s="200"/>
      <c r="JGK107" s="200"/>
      <c r="JGL107" s="200"/>
      <c r="JGM107" s="200"/>
      <c r="JGN107" s="200"/>
      <c r="JGO107" s="200"/>
      <c r="JGP107" s="201"/>
      <c r="JGQ107" s="1"/>
      <c r="JGR107" s="1"/>
      <c r="JGS107" s="1"/>
      <c r="JGT107" s="1"/>
      <c r="JGU107" s="1"/>
      <c r="JGV107" s="1"/>
      <c r="JGW107" s="1"/>
      <c r="JGX107" s="1"/>
      <c r="JGY107" s="1"/>
      <c r="JGZ107" s="1"/>
      <c r="JHA107" s="1"/>
      <c r="JHB107" s="1"/>
      <c r="JHE107" s="202"/>
      <c r="JHF107" s="199"/>
      <c r="JHG107" s="200"/>
      <c r="JHH107" s="200"/>
      <c r="JHI107" s="200"/>
      <c r="JHJ107" s="200"/>
      <c r="JHK107" s="200"/>
      <c r="JHL107" s="200"/>
      <c r="JHM107" s="200"/>
      <c r="JHN107" s="200"/>
      <c r="JHO107" s="200"/>
      <c r="JHP107" s="200"/>
      <c r="JHQ107" s="200"/>
      <c r="JHR107" s="200"/>
      <c r="JHS107" s="200"/>
      <c r="JHT107" s="200"/>
      <c r="JHU107" s="200"/>
      <c r="JHV107" s="200"/>
      <c r="JHW107" s="200"/>
      <c r="JHX107" s="201"/>
      <c r="JHY107" s="1"/>
      <c r="JHZ107" s="1"/>
      <c r="JIA107" s="1"/>
      <c r="JIB107" s="1"/>
      <c r="JIC107" s="1"/>
      <c r="JID107" s="1"/>
      <c r="JIE107" s="1"/>
      <c r="JIF107" s="1"/>
      <c r="JIG107" s="1"/>
      <c r="JIH107" s="1"/>
      <c r="JII107" s="1"/>
      <c r="JIJ107" s="1"/>
      <c r="JIM107" s="202"/>
      <c r="JIN107" s="199"/>
      <c r="JIO107" s="200"/>
      <c r="JIP107" s="200"/>
      <c r="JIQ107" s="200"/>
      <c r="JIR107" s="200"/>
      <c r="JIS107" s="200"/>
      <c r="JIT107" s="200"/>
      <c r="JIU107" s="200"/>
      <c r="JIV107" s="200"/>
      <c r="JIW107" s="200"/>
      <c r="JIX107" s="200"/>
      <c r="JIY107" s="200"/>
      <c r="JIZ107" s="200"/>
      <c r="JJA107" s="200"/>
      <c r="JJB107" s="200"/>
      <c r="JJC107" s="200"/>
      <c r="JJD107" s="200"/>
      <c r="JJE107" s="200"/>
      <c r="JJF107" s="201"/>
      <c r="JJG107" s="1"/>
      <c r="JJH107" s="1"/>
      <c r="JJI107" s="1"/>
      <c r="JJJ107" s="1"/>
      <c r="JJK107" s="1"/>
      <c r="JJL107" s="1"/>
      <c r="JJM107" s="1"/>
      <c r="JJN107" s="1"/>
      <c r="JJO107" s="1"/>
      <c r="JJP107" s="1"/>
      <c r="JJQ107" s="1"/>
      <c r="JJR107" s="1"/>
      <c r="JJU107" s="202"/>
      <c r="JJV107" s="199"/>
      <c r="JJW107" s="200"/>
      <c r="JJX107" s="200"/>
      <c r="JJY107" s="200"/>
      <c r="JJZ107" s="200"/>
      <c r="JKA107" s="200"/>
      <c r="JKB107" s="200"/>
      <c r="JKC107" s="200"/>
      <c r="JKD107" s="200"/>
      <c r="JKE107" s="200"/>
      <c r="JKF107" s="200"/>
      <c r="JKG107" s="200"/>
      <c r="JKH107" s="200"/>
      <c r="JKI107" s="200"/>
      <c r="JKJ107" s="200"/>
      <c r="JKK107" s="200"/>
      <c r="JKL107" s="200"/>
      <c r="JKM107" s="200"/>
      <c r="JKN107" s="201"/>
      <c r="JKO107" s="1"/>
      <c r="JKP107" s="1"/>
      <c r="JKQ107" s="1"/>
      <c r="JKR107" s="1"/>
      <c r="JKS107" s="1"/>
      <c r="JKT107" s="1"/>
      <c r="JKU107" s="1"/>
      <c r="JKV107" s="1"/>
      <c r="JKW107" s="1"/>
      <c r="JKX107" s="1"/>
      <c r="JKY107" s="1"/>
      <c r="JKZ107" s="1"/>
      <c r="JLC107" s="202"/>
      <c r="JLD107" s="199"/>
      <c r="JLE107" s="200"/>
      <c r="JLF107" s="200"/>
      <c r="JLG107" s="200"/>
      <c r="JLH107" s="200"/>
      <c r="JLI107" s="200"/>
      <c r="JLJ107" s="200"/>
      <c r="JLK107" s="200"/>
      <c r="JLL107" s="200"/>
      <c r="JLM107" s="200"/>
      <c r="JLN107" s="200"/>
      <c r="JLO107" s="200"/>
      <c r="JLP107" s="200"/>
      <c r="JLQ107" s="200"/>
      <c r="JLR107" s="200"/>
      <c r="JLS107" s="200"/>
      <c r="JLT107" s="200"/>
      <c r="JLU107" s="200"/>
      <c r="JLV107" s="201"/>
      <c r="JLW107" s="1"/>
      <c r="JLX107" s="1"/>
      <c r="JLY107" s="1"/>
      <c r="JLZ107" s="1"/>
      <c r="JMA107" s="1"/>
      <c r="JMB107" s="1"/>
      <c r="JMC107" s="1"/>
      <c r="JMD107" s="1"/>
      <c r="JME107" s="1"/>
      <c r="JMF107" s="1"/>
      <c r="JMG107" s="1"/>
      <c r="JMH107" s="1"/>
      <c r="JMK107" s="202"/>
      <c r="JML107" s="199"/>
      <c r="JMM107" s="200"/>
      <c r="JMN107" s="200"/>
      <c r="JMO107" s="200"/>
      <c r="JMP107" s="200"/>
      <c r="JMQ107" s="200"/>
      <c r="JMR107" s="200"/>
      <c r="JMS107" s="200"/>
      <c r="JMT107" s="200"/>
      <c r="JMU107" s="200"/>
      <c r="JMV107" s="200"/>
      <c r="JMW107" s="200"/>
      <c r="JMX107" s="200"/>
      <c r="JMY107" s="200"/>
      <c r="JMZ107" s="200"/>
      <c r="JNA107" s="200"/>
      <c r="JNB107" s="200"/>
      <c r="JNC107" s="200"/>
      <c r="JND107" s="201"/>
      <c r="JNE107" s="1"/>
      <c r="JNF107" s="1"/>
      <c r="JNG107" s="1"/>
      <c r="JNH107" s="1"/>
      <c r="JNI107" s="1"/>
      <c r="JNJ107" s="1"/>
      <c r="JNK107" s="1"/>
      <c r="JNL107" s="1"/>
      <c r="JNM107" s="1"/>
      <c r="JNN107" s="1"/>
      <c r="JNO107" s="1"/>
      <c r="JNP107" s="1"/>
      <c r="JNS107" s="202"/>
      <c r="JNT107" s="199"/>
      <c r="JNU107" s="200"/>
      <c r="JNV107" s="200"/>
      <c r="JNW107" s="200"/>
      <c r="JNX107" s="200"/>
      <c r="JNY107" s="200"/>
      <c r="JNZ107" s="200"/>
      <c r="JOA107" s="200"/>
      <c r="JOB107" s="200"/>
      <c r="JOC107" s="200"/>
      <c r="JOD107" s="200"/>
      <c r="JOE107" s="200"/>
      <c r="JOF107" s="200"/>
      <c r="JOG107" s="200"/>
      <c r="JOH107" s="200"/>
      <c r="JOI107" s="200"/>
      <c r="JOJ107" s="200"/>
      <c r="JOK107" s="200"/>
      <c r="JOL107" s="201"/>
      <c r="JOM107" s="1"/>
      <c r="JON107" s="1"/>
      <c r="JOO107" s="1"/>
      <c r="JOP107" s="1"/>
      <c r="JOQ107" s="1"/>
      <c r="JOR107" s="1"/>
      <c r="JOS107" s="1"/>
      <c r="JOT107" s="1"/>
      <c r="JOU107" s="1"/>
      <c r="JOV107" s="1"/>
      <c r="JOW107" s="1"/>
      <c r="JOX107" s="1"/>
      <c r="JPA107" s="202"/>
      <c r="JPB107" s="199"/>
      <c r="JPC107" s="200"/>
      <c r="JPD107" s="200"/>
      <c r="JPE107" s="200"/>
      <c r="JPF107" s="200"/>
      <c r="JPG107" s="200"/>
      <c r="JPH107" s="200"/>
      <c r="JPI107" s="200"/>
      <c r="JPJ107" s="200"/>
      <c r="JPK107" s="200"/>
      <c r="JPL107" s="200"/>
      <c r="JPM107" s="200"/>
      <c r="JPN107" s="200"/>
      <c r="JPO107" s="200"/>
      <c r="JPP107" s="200"/>
      <c r="JPQ107" s="200"/>
      <c r="JPR107" s="200"/>
      <c r="JPS107" s="200"/>
      <c r="JPT107" s="201"/>
      <c r="JPU107" s="1"/>
      <c r="JPV107" s="1"/>
      <c r="JPW107" s="1"/>
      <c r="JPX107" s="1"/>
      <c r="JPY107" s="1"/>
      <c r="JPZ107" s="1"/>
      <c r="JQA107" s="1"/>
      <c r="JQB107" s="1"/>
      <c r="JQC107" s="1"/>
      <c r="JQD107" s="1"/>
      <c r="JQE107" s="1"/>
      <c r="JQF107" s="1"/>
      <c r="JQI107" s="202"/>
      <c r="JQJ107" s="199"/>
      <c r="JQK107" s="200"/>
      <c r="JQL107" s="200"/>
      <c r="JQM107" s="200"/>
      <c r="JQN107" s="200"/>
      <c r="JQO107" s="200"/>
      <c r="JQP107" s="200"/>
      <c r="JQQ107" s="200"/>
      <c r="JQR107" s="200"/>
      <c r="JQS107" s="200"/>
      <c r="JQT107" s="200"/>
      <c r="JQU107" s="200"/>
      <c r="JQV107" s="200"/>
      <c r="JQW107" s="200"/>
      <c r="JQX107" s="200"/>
      <c r="JQY107" s="200"/>
      <c r="JQZ107" s="200"/>
      <c r="JRA107" s="200"/>
      <c r="JRB107" s="201"/>
      <c r="JRC107" s="1"/>
      <c r="JRD107" s="1"/>
      <c r="JRE107" s="1"/>
      <c r="JRF107" s="1"/>
      <c r="JRG107" s="1"/>
      <c r="JRH107" s="1"/>
      <c r="JRI107" s="1"/>
      <c r="JRJ107" s="1"/>
      <c r="JRK107" s="1"/>
      <c r="JRL107" s="1"/>
      <c r="JRM107" s="1"/>
      <c r="JRN107" s="1"/>
      <c r="JRQ107" s="202"/>
      <c r="JRR107" s="199"/>
      <c r="JRS107" s="200"/>
      <c r="JRT107" s="200"/>
      <c r="JRU107" s="200"/>
      <c r="JRV107" s="200"/>
      <c r="JRW107" s="200"/>
      <c r="JRX107" s="200"/>
      <c r="JRY107" s="200"/>
      <c r="JRZ107" s="200"/>
      <c r="JSA107" s="200"/>
      <c r="JSB107" s="200"/>
      <c r="JSC107" s="200"/>
      <c r="JSD107" s="200"/>
      <c r="JSE107" s="200"/>
      <c r="JSF107" s="200"/>
      <c r="JSG107" s="200"/>
      <c r="JSH107" s="200"/>
      <c r="JSI107" s="200"/>
      <c r="JSJ107" s="201"/>
      <c r="JSK107" s="1"/>
      <c r="JSL107" s="1"/>
      <c r="JSM107" s="1"/>
      <c r="JSN107" s="1"/>
      <c r="JSO107" s="1"/>
      <c r="JSP107" s="1"/>
      <c r="JSQ107" s="1"/>
      <c r="JSR107" s="1"/>
      <c r="JSS107" s="1"/>
      <c r="JST107" s="1"/>
      <c r="JSU107" s="1"/>
      <c r="JSV107" s="1"/>
      <c r="JSY107" s="202"/>
      <c r="JSZ107" s="199"/>
      <c r="JTA107" s="200"/>
      <c r="JTB107" s="200"/>
      <c r="JTC107" s="200"/>
      <c r="JTD107" s="200"/>
      <c r="JTE107" s="200"/>
      <c r="JTF107" s="200"/>
      <c r="JTG107" s="200"/>
      <c r="JTH107" s="200"/>
      <c r="JTI107" s="200"/>
      <c r="JTJ107" s="200"/>
      <c r="JTK107" s="200"/>
      <c r="JTL107" s="200"/>
      <c r="JTM107" s="200"/>
      <c r="JTN107" s="200"/>
      <c r="JTO107" s="200"/>
      <c r="JTP107" s="200"/>
      <c r="JTQ107" s="200"/>
      <c r="JTR107" s="201"/>
      <c r="JTS107" s="1"/>
      <c r="JTT107" s="1"/>
      <c r="JTU107" s="1"/>
      <c r="JTV107" s="1"/>
      <c r="JTW107" s="1"/>
      <c r="JTX107" s="1"/>
      <c r="JTY107" s="1"/>
      <c r="JTZ107" s="1"/>
      <c r="JUA107" s="1"/>
      <c r="JUB107" s="1"/>
      <c r="JUC107" s="1"/>
      <c r="JUD107" s="1"/>
      <c r="JUG107" s="202"/>
      <c r="JUH107" s="199"/>
      <c r="JUI107" s="200"/>
      <c r="JUJ107" s="200"/>
      <c r="JUK107" s="200"/>
      <c r="JUL107" s="200"/>
      <c r="JUM107" s="200"/>
      <c r="JUN107" s="200"/>
      <c r="JUO107" s="200"/>
      <c r="JUP107" s="200"/>
      <c r="JUQ107" s="200"/>
      <c r="JUR107" s="200"/>
      <c r="JUS107" s="200"/>
      <c r="JUT107" s="200"/>
      <c r="JUU107" s="200"/>
      <c r="JUV107" s="200"/>
      <c r="JUW107" s="200"/>
      <c r="JUX107" s="200"/>
      <c r="JUY107" s="200"/>
      <c r="JUZ107" s="201"/>
      <c r="JVA107" s="1"/>
      <c r="JVB107" s="1"/>
      <c r="JVC107" s="1"/>
      <c r="JVD107" s="1"/>
      <c r="JVE107" s="1"/>
      <c r="JVF107" s="1"/>
      <c r="JVG107" s="1"/>
      <c r="JVH107" s="1"/>
      <c r="JVI107" s="1"/>
      <c r="JVJ107" s="1"/>
      <c r="JVK107" s="1"/>
      <c r="JVL107" s="1"/>
      <c r="JVO107" s="202"/>
      <c r="JVP107" s="199"/>
      <c r="JVQ107" s="200"/>
      <c r="JVR107" s="200"/>
      <c r="JVS107" s="200"/>
      <c r="JVT107" s="200"/>
      <c r="JVU107" s="200"/>
      <c r="JVV107" s="200"/>
      <c r="JVW107" s="200"/>
      <c r="JVX107" s="200"/>
      <c r="JVY107" s="200"/>
      <c r="JVZ107" s="200"/>
      <c r="JWA107" s="200"/>
      <c r="JWB107" s="200"/>
      <c r="JWC107" s="200"/>
      <c r="JWD107" s="200"/>
      <c r="JWE107" s="200"/>
      <c r="JWF107" s="200"/>
      <c r="JWG107" s="200"/>
      <c r="JWH107" s="201"/>
      <c r="JWI107" s="1"/>
      <c r="JWJ107" s="1"/>
      <c r="JWK107" s="1"/>
      <c r="JWL107" s="1"/>
      <c r="JWM107" s="1"/>
      <c r="JWN107" s="1"/>
      <c r="JWO107" s="1"/>
      <c r="JWP107" s="1"/>
      <c r="JWQ107" s="1"/>
      <c r="JWR107" s="1"/>
      <c r="JWS107" s="1"/>
      <c r="JWT107" s="1"/>
      <c r="JWW107" s="202"/>
      <c r="JWX107" s="199"/>
      <c r="JWY107" s="200"/>
      <c r="JWZ107" s="200"/>
      <c r="JXA107" s="200"/>
      <c r="JXB107" s="200"/>
      <c r="JXC107" s="200"/>
      <c r="JXD107" s="200"/>
      <c r="JXE107" s="200"/>
      <c r="JXF107" s="200"/>
      <c r="JXG107" s="200"/>
      <c r="JXH107" s="200"/>
      <c r="JXI107" s="200"/>
      <c r="JXJ107" s="200"/>
      <c r="JXK107" s="200"/>
      <c r="JXL107" s="200"/>
      <c r="JXM107" s="200"/>
      <c r="JXN107" s="200"/>
      <c r="JXO107" s="200"/>
      <c r="JXP107" s="201"/>
      <c r="JXQ107" s="1"/>
      <c r="JXR107" s="1"/>
      <c r="JXS107" s="1"/>
      <c r="JXT107" s="1"/>
      <c r="JXU107" s="1"/>
      <c r="JXV107" s="1"/>
      <c r="JXW107" s="1"/>
      <c r="JXX107" s="1"/>
      <c r="JXY107" s="1"/>
      <c r="JXZ107" s="1"/>
      <c r="JYA107" s="1"/>
      <c r="JYB107" s="1"/>
      <c r="JYE107" s="202"/>
      <c r="JYF107" s="199"/>
      <c r="JYG107" s="200"/>
      <c r="JYH107" s="200"/>
      <c r="JYI107" s="200"/>
      <c r="JYJ107" s="200"/>
      <c r="JYK107" s="200"/>
      <c r="JYL107" s="200"/>
      <c r="JYM107" s="200"/>
      <c r="JYN107" s="200"/>
      <c r="JYO107" s="200"/>
      <c r="JYP107" s="200"/>
      <c r="JYQ107" s="200"/>
      <c r="JYR107" s="200"/>
      <c r="JYS107" s="200"/>
      <c r="JYT107" s="200"/>
      <c r="JYU107" s="200"/>
      <c r="JYV107" s="200"/>
      <c r="JYW107" s="200"/>
      <c r="JYX107" s="201"/>
      <c r="JYY107" s="1"/>
      <c r="JYZ107" s="1"/>
      <c r="JZA107" s="1"/>
      <c r="JZB107" s="1"/>
      <c r="JZC107" s="1"/>
      <c r="JZD107" s="1"/>
      <c r="JZE107" s="1"/>
      <c r="JZF107" s="1"/>
      <c r="JZG107" s="1"/>
      <c r="JZH107" s="1"/>
      <c r="JZI107" s="1"/>
      <c r="JZJ107" s="1"/>
      <c r="JZM107" s="202"/>
      <c r="JZN107" s="199"/>
      <c r="JZO107" s="200"/>
      <c r="JZP107" s="200"/>
      <c r="JZQ107" s="200"/>
      <c r="JZR107" s="200"/>
      <c r="JZS107" s="200"/>
      <c r="JZT107" s="200"/>
      <c r="JZU107" s="200"/>
      <c r="JZV107" s="200"/>
      <c r="JZW107" s="200"/>
      <c r="JZX107" s="200"/>
      <c r="JZY107" s="200"/>
      <c r="JZZ107" s="200"/>
      <c r="KAA107" s="200"/>
      <c r="KAB107" s="200"/>
      <c r="KAC107" s="200"/>
      <c r="KAD107" s="200"/>
      <c r="KAE107" s="200"/>
      <c r="KAF107" s="201"/>
      <c r="KAG107" s="1"/>
      <c r="KAH107" s="1"/>
      <c r="KAI107" s="1"/>
      <c r="KAJ107" s="1"/>
      <c r="KAK107" s="1"/>
      <c r="KAL107" s="1"/>
      <c r="KAM107" s="1"/>
      <c r="KAN107" s="1"/>
      <c r="KAO107" s="1"/>
      <c r="KAP107" s="1"/>
      <c r="KAQ107" s="1"/>
      <c r="KAR107" s="1"/>
      <c r="KAU107" s="202"/>
      <c r="KAV107" s="199"/>
      <c r="KAW107" s="200"/>
      <c r="KAX107" s="200"/>
      <c r="KAY107" s="200"/>
      <c r="KAZ107" s="200"/>
      <c r="KBA107" s="200"/>
      <c r="KBB107" s="200"/>
      <c r="KBC107" s="200"/>
      <c r="KBD107" s="200"/>
      <c r="KBE107" s="200"/>
      <c r="KBF107" s="200"/>
      <c r="KBG107" s="200"/>
      <c r="KBH107" s="200"/>
      <c r="KBI107" s="200"/>
      <c r="KBJ107" s="200"/>
      <c r="KBK107" s="200"/>
      <c r="KBL107" s="200"/>
      <c r="KBM107" s="200"/>
      <c r="KBN107" s="201"/>
      <c r="KBO107" s="1"/>
      <c r="KBP107" s="1"/>
      <c r="KBQ107" s="1"/>
      <c r="KBR107" s="1"/>
      <c r="KBS107" s="1"/>
      <c r="KBT107" s="1"/>
      <c r="KBU107" s="1"/>
      <c r="KBV107" s="1"/>
      <c r="KBW107" s="1"/>
      <c r="KBX107" s="1"/>
      <c r="KBY107" s="1"/>
      <c r="KBZ107" s="1"/>
      <c r="KCC107" s="202"/>
      <c r="KCD107" s="199"/>
      <c r="KCE107" s="200"/>
      <c r="KCF107" s="200"/>
      <c r="KCG107" s="200"/>
      <c r="KCH107" s="200"/>
      <c r="KCI107" s="200"/>
      <c r="KCJ107" s="200"/>
      <c r="KCK107" s="200"/>
      <c r="KCL107" s="200"/>
      <c r="KCM107" s="200"/>
      <c r="KCN107" s="200"/>
      <c r="KCO107" s="200"/>
      <c r="KCP107" s="200"/>
      <c r="KCQ107" s="200"/>
      <c r="KCR107" s="200"/>
      <c r="KCS107" s="200"/>
      <c r="KCT107" s="200"/>
      <c r="KCU107" s="200"/>
      <c r="KCV107" s="201"/>
      <c r="KCW107" s="1"/>
      <c r="KCX107" s="1"/>
      <c r="KCY107" s="1"/>
      <c r="KCZ107" s="1"/>
      <c r="KDA107" s="1"/>
      <c r="KDB107" s="1"/>
      <c r="KDC107" s="1"/>
      <c r="KDD107" s="1"/>
      <c r="KDE107" s="1"/>
      <c r="KDF107" s="1"/>
      <c r="KDG107" s="1"/>
      <c r="KDH107" s="1"/>
      <c r="KDK107" s="202"/>
      <c r="KDL107" s="199"/>
      <c r="KDM107" s="200"/>
      <c r="KDN107" s="200"/>
      <c r="KDO107" s="200"/>
      <c r="KDP107" s="200"/>
      <c r="KDQ107" s="200"/>
      <c r="KDR107" s="200"/>
      <c r="KDS107" s="200"/>
      <c r="KDT107" s="200"/>
      <c r="KDU107" s="200"/>
      <c r="KDV107" s="200"/>
      <c r="KDW107" s="200"/>
      <c r="KDX107" s="200"/>
      <c r="KDY107" s="200"/>
      <c r="KDZ107" s="200"/>
      <c r="KEA107" s="200"/>
      <c r="KEB107" s="200"/>
      <c r="KEC107" s="200"/>
      <c r="KED107" s="201"/>
      <c r="KEE107" s="1"/>
      <c r="KEF107" s="1"/>
      <c r="KEG107" s="1"/>
      <c r="KEH107" s="1"/>
      <c r="KEI107" s="1"/>
      <c r="KEJ107" s="1"/>
      <c r="KEK107" s="1"/>
      <c r="KEL107" s="1"/>
      <c r="KEM107" s="1"/>
      <c r="KEN107" s="1"/>
      <c r="KEO107" s="1"/>
      <c r="KEP107" s="1"/>
      <c r="KES107" s="202"/>
      <c r="KET107" s="199"/>
      <c r="KEU107" s="200"/>
      <c r="KEV107" s="200"/>
      <c r="KEW107" s="200"/>
      <c r="KEX107" s="200"/>
      <c r="KEY107" s="200"/>
      <c r="KEZ107" s="200"/>
      <c r="KFA107" s="200"/>
      <c r="KFB107" s="200"/>
      <c r="KFC107" s="200"/>
      <c r="KFD107" s="200"/>
      <c r="KFE107" s="200"/>
      <c r="KFF107" s="200"/>
      <c r="KFG107" s="200"/>
      <c r="KFH107" s="200"/>
      <c r="KFI107" s="200"/>
      <c r="KFJ107" s="200"/>
      <c r="KFK107" s="200"/>
      <c r="KFL107" s="201"/>
      <c r="KFM107" s="1"/>
      <c r="KFN107" s="1"/>
      <c r="KFO107" s="1"/>
      <c r="KFP107" s="1"/>
      <c r="KFQ107" s="1"/>
      <c r="KFR107" s="1"/>
      <c r="KFS107" s="1"/>
      <c r="KFT107" s="1"/>
      <c r="KFU107" s="1"/>
      <c r="KFV107" s="1"/>
      <c r="KFW107" s="1"/>
      <c r="KFX107" s="1"/>
      <c r="KGA107" s="202"/>
      <c r="KGB107" s="199"/>
      <c r="KGC107" s="200"/>
      <c r="KGD107" s="200"/>
      <c r="KGE107" s="200"/>
      <c r="KGF107" s="200"/>
      <c r="KGG107" s="200"/>
      <c r="KGH107" s="200"/>
      <c r="KGI107" s="200"/>
      <c r="KGJ107" s="200"/>
      <c r="KGK107" s="200"/>
      <c r="KGL107" s="200"/>
      <c r="KGM107" s="200"/>
      <c r="KGN107" s="200"/>
      <c r="KGO107" s="200"/>
      <c r="KGP107" s="200"/>
      <c r="KGQ107" s="200"/>
      <c r="KGR107" s="200"/>
      <c r="KGS107" s="200"/>
      <c r="KGT107" s="201"/>
      <c r="KGU107" s="1"/>
      <c r="KGV107" s="1"/>
      <c r="KGW107" s="1"/>
      <c r="KGX107" s="1"/>
      <c r="KGY107" s="1"/>
      <c r="KGZ107" s="1"/>
      <c r="KHA107" s="1"/>
      <c r="KHB107" s="1"/>
      <c r="KHC107" s="1"/>
      <c r="KHD107" s="1"/>
      <c r="KHE107" s="1"/>
      <c r="KHF107" s="1"/>
      <c r="KHI107" s="202"/>
      <c r="KHJ107" s="199"/>
      <c r="KHK107" s="200"/>
      <c r="KHL107" s="200"/>
      <c r="KHM107" s="200"/>
      <c r="KHN107" s="200"/>
      <c r="KHO107" s="200"/>
      <c r="KHP107" s="200"/>
      <c r="KHQ107" s="200"/>
      <c r="KHR107" s="200"/>
      <c r="KHS107" s="200"/>
      <c r="KHT107" s="200"/>
      <c r="KHU107" s="200"/>
      <c r="KHV107" s="200"/>
      <c r="KHW107" s="200"/>
      <c r="KHX107" s="200"/>
      <c r="KHY107" s="200"/>
      <c r="KHZ107" s="200"/>
      <c r="KIA107" s="200"/>
      <c r="KIB107" s="201"/>
      <c r="KIC107" s="1"/>
      <c r="KID107" s="1"/>
      <c r="KIE107" s="1"/>
      <c r="KIF107" s="1"/>
      <c r="KIG107" s="1"/>
      <c r="KIH107" s="1"/>
      <c r="KII107" s="1"/>
      <c r="KIJ107" s="1"/>
      <c r="KIK107" s="1"/>
      <c r="KIL107" s="1"/>
      <c r="KIM107" s="1"/>
      <c r="KIN107" s="1"/>
      <c r="KIQ107" s="202"/>
      <c r="KIR107" s="199"/>
      <c r="KIS107" s="200"/>
      <c r="KIT107" s="200"/>
      <c r="KIU107" s="200"/>
      <c r="KIV107" s="200"/>
      <c r="KIW107" s="200"/>
      <c r="KIX107" s="200"/>
      <c r="KIY107" s="200"/>
      <c r="KIZ107" s="200"/>
      <c r="KJA107" s="200"/>
      <c r="KJB107" s="200"/>
      <c r="KJC107" s="200"/>
      <c r="KJD107" s="200"/>
      <c r="KJE107" s="200"/>
      <c r="KJF107" s="200"/>
      <c r="KJG107" s="200"/>
      <c r="KJH107" s="200"/>
      <c r="KJI107" s="200"/>
      <c r="KJJ107" s="201"/>
      <c r="KJK107" s="1"/>
      <c r="KJL107" s="1"/>
      <c r="KJM107" s="1"/>
      <c r="KJN107" s="1"/>
      <c r="KJO107" s="1"/>
      <c r="KJP107" s="1"/>
      <c r="KJQ107" s="1"/>
      <c r="KJR107" s="1"/>
      <c r="KJS107" s="1"/>
      <c r="KJT107" s="1"/>
      <c r="KJU107" s="1"/>
      <c r="KJV107" s="1"/>
      <c r="KJY107" s="202"/>
      <c r="KJZ107" s="199"/>
      <c r="KKA107" s="200"/>
      <c r="KKB107" s="200"/>
      <c r="KKC107" s="200"/>
      <c r="KKD107" s="200"/>
      <c r="KKE107" s="200"/>
      <c r="KKF107" s="200"/>
      <c r="KKG107" s="200"/>
      <c r="KKH107" s="200"/>
      <c r="KKI107" s="200"/>
      <c r="KKJ107" s="200"/>
      <c r="KKK107" s="200"/>
      <c r="KKL107" s="200"/>
      <c r="KKM107" s="200"/>
      <c r="KKN107" s="200"/>
      <c r="KKO107" s="200"/>
      <c r="KKP107" s="200"/>
      <c r="KKQ107" s="200"/>
      <c r="KKR107" s="201"/>
      <c r="KKS107" s="1"/>
      <c r="KKT107" s="1"/>
      <c r="KKU107" s="1"/>
      <c r="KKV107" s="1"/>
      <c r="KKW107" s="1"/>
      <c r="KKX107" s="1"/>
      <c r="KKY107" s="1"/>
      <c r="KKZ107" s="1"/>
      <c r="KLA107" s="1"/>
      <c r="KLB107" s="1"/>
      <c r="KLC107" s="1"/>
      <c r="KLD107" s="1"/>
      <c r="KLG107" s="202"/>
      <c r="KLH107" s="199"/>
      <c r="KLI107" s="200"/>
      <c r="KLJ107" s="200"/>
      <c r="KLK107" s="200"/>
      <c r="KLL107" s="200"/>
      <c r="KLM107" s="200"/>
      <c r="KLN107" s="200"/>
      <c r="KLO107" s="200"/>
      <c r="KLP107" s="200"/>
      <c r="KLQ107" s="200"/>
      <c r="KLR107" s="200"/>
      <c r="KLS107" s="200"/>
      <c r="KLT107" s="200"/>
      <c r="KLU107" s="200"/>
      <c r="KLV107" s="200"/>
      <c r="KLW107" s="200"/>
      <c r="KLX107" s="200"/>
      <c r="KLY107" s="200"/>
      <c r="KLZ107" s="201"/>
      <c r="KMA107" s="1"/>
      <c r="KMB107" s="1"/>
      <c r="KMC107" s="1"/>
      <c r="KMD107" s="1"/>
      <c r="KME107" s="1"/>
      <c r="KMF107" s="1"/>
      <c r="KMG107" s="1"/>
      <c r="KMH107" s="1"/>
      <c r="KMI107" s="1"/>
      <c r="KMJ107" s="1"/>
      <c r="KMK107" s="1"/>
      <c r="KML107" s="1"/>
      <c r="KMO107" s="202"/>
      <c r="KMP107" s="199"/>
      <c r="KMQ107" s="200"/>
      <c r="KMR107" s="200"/>
      <c r="KMS107" s="200"/>
      <c r="KMT107" s="200"/>
      <c r="KMU107" s="200"/>
      <c r="KMV107" s="200"/>
      <c r="KMW107" s="200"/>
      <c r="KMX107" s="200"/>
      <c r="KMY107" s="200"/>
      <c r="KMZ107" s="200"/>
      <c r="KNA107" s="200"/>
      <c r="KNB107" s="200"/>
      <c r="KNC107" s="200"/>
      <c r="KND107" s="200"/>
      <c r="KNE107" s="200"/>
      <c r="KNF107" s="200"/>
      <c r="KNG107" s="200"/>
      <c r="KNH107" s="201"/>
      <c r="KNI107" s="1"/>
      <c r="KNJ107" s="1"/>
      <c r="KNK107" s="1"/>
      <c r="KNL107" s="1"/>
      <c r="KNM107" s="1"/>
      <c r="KNN107" s="1"/>
      <c r="KNO107" s="1"/>
      <c r="KNP107" s="1"/>
      <c r="KNQ107" s="1"/>
      <c r="KNR107" s="1"/>
      <c r="KNS107" s="1"/>
      <c r="KNT107" s="1"/>
      <c r="KNW107" s="202"/>
      <c r="KNX107" s="199"/>
      <c r="KNY107" s="200"/>
      <c r="KNZ107" s="200"/>
      <c r="KOA107" s="200"/>
      <c r="KOB107" s="200"/>
      <c r="KOC107" s="200"/>
      <c r="KOD107" s="200"/>
      <c r="KOE107" s="200"/>
      <c r="KOF107" s="200"/>
      <c r="KOG107" s="200"/>
      <c r="KOH107" s="200"/>
      <c r="KOI107" s="200"/>
      <c r="KOJ107" s="200"/>
      <c r="KOK107" s="200"/>
      <c r="KOL107" s="200"/>
      <c r="KOM107" s="200"/>
      <c r="KON107" s="200"/>
      <c r="KOO107" s="200"/>
      <c r="KOP107" s="201"/>
      <c r="KOQ107" s="1"/>
      <c r="KOR107" s="1"/>
      <c r="KOS107" s="1"/>
      <c r="KOT107" s="1"/>
      <c r="KOU107" s="1"/>
      <c r="KOV107" s="1"/>
      <c r="KOW107" s="1"/>
      <c r="KOX107" s="1"/>
      <c r="KOY107" s="1"/>
      <c r="KOZ107" s="1"/>
      <c r="KPA107" s="1"/>
      <c r="KPB107" s="1"/>
      <c r="KPE107" s="202"/>
      <c r="KPF107" s="199"/>
      <c r="KPG107" s="200"/>
      <c r="KPH107" s="200"/>
      <c r="KPI107" s="200"/>
      <c r="KPJ107" s="200"/>
      <c r="KPK107" s="200"/>
      <c r="KPL107" s="200"/>
      <c r="KPM107" s="200"/>
      <c r="KPN107" s="200"/>
      <c r="KPO107" s="200"/>
      <c r="KPP107" s="200"/>
      <c r="KPQ107" s="200"/>
      <c r="KPR107" s="200"/>
      <c r="KPS107" s="200"/>
      <c r="KPT107" s="200"/>
      <c r="KPU107" s="200"/>
      <c r="KPV107" s="200"/>
      <c r="KPW107" s="200"/>
      <c r="KPX107" s="201"/>
      <c r="KPY107" s="1"/>
      <c r="KPZ107" s="1"/>
      <c r="KQA107" s="1"/>
      <c r="KQB107" s="1"/>
      <c r="KQC107" s="1"/>
      <c r="KQD107" s="1"/>
      <c r="KQE107" s="1"/>
      <c r="KQF107" s="1"/>
      <c r="KQG107" s="1"/>
      <c r="KQH107" s="1"/>
      <c r="KQI107" s="1"/>
      <c r="KQJ107" s="1"/>
      <c r="KQM107" s="202"/>
      <c r="KQN107" s="199"/>
      <c r="KQO107" s="200"/>
      <c r="KQP107" s="200"/>
      <c r="KQQ107" s="200"/>
      <c r="KQR107" s="200"/>
      <c r="KQS107" s="200"/>
      <c r="KQT107" s="200"/>
      <c r="KQU107" s="200"/>
      <c r="KQV107" s="200"/>
      <c r="KQW107" s="200"/>
      <c r="KQX107" s="200"/>
      <c r="KQY107" s="200"/>
      <c r="KQZ107" s="200"/>
      <c r="KRA107" s="200"/>
      <c r="KRB107" s="200"/>
      <c r="KRC107" s="200"/>
      <c r="KRD107" s="200"/>
      <c r="KRE107" s="200"/>
      <c r="KRF107" s="201"/>
      <c r="KRG107" s="1"/>
      <c r="KRH107" s="1"/>
      <c r="KRI107" s="1"/>
      <c r="KRJ107" s="1"/>
      <c r="KRK107" s="1"/>
      <c r="KRL107" s="1"/>
      <c r="KRM107" s="1"/>
      <c r="KRN107" s="1"/>
      <c r="KRO107" s="1"/>
      <c r="KRP107" s="1"/>
      <c r="KRQ107" s="1"/>
      <c r="KRR107" s="1"/>
      <c r="KRU107" s="202"/>
      <c r="KRV107" s="199"/>
      <c r="KRW107" s="200"/>
      <c r="KRX107" s="200"/>
      <c r="KRY107" s="200"/>
      <c r="KRZ107" s="200"/>
      <c r="KSA107" s="200"/>
      <c r="KSB107" s="200"/>
      <c r="KSC107" s="200"/>
      <c r="KSD107" s="200"/>
      <c r="KSE107" s="200"/>
      <c r="KSF107" s="200"/>
      <c r="KSG107" s="200"/>
      <c r="KSH107" s="200"/>
      <c r="KSI107" s="200"/>
      <c r="KSJ107" s="200"/>
      <c r="KSK107" s="200"/>
      <c r="KSL107" s="200"/>
      <c r="KSM107" s="200"/>
      <c r="KSN107" s="201"/>
      <c r="KSO107" s="1"/>
      <c r="KSP107" s="1"/>
      <c r="KSQ107" s="1"/>
      <c r="KSR107" s="1"/>
      <c r="KSS107" s="1"/>
      <c r="KST107" s="1"/>
      <c r="KSU107" s="1"/>
      <c r="KSV107" s="1"/>
      <c r="KSW107" s="1"/>
      <c r="KSX107" s="1"/>
      <c r="KSY107" s="1"/>
      <c r="KSZ107" s="1"/>
      <c r="KTC107" s="202"/>
      <c r="KTD107" s="199"/>
      <c r="KTE107" s="200"/>
      <c r="KTF107" s="200"/>
      <c r="KTG107" s="200"/>
      <c r="KTH107" s="200"/>
      <c r="KTI107" s="200"/>
      <c r="KTJ107" s="200"/>
      <c r="KTK107" s="200"/>
      <c r="KTL107" s="200"/>
      <c r="KTM107" s="200"/>
      <c r="KTN107" s="200"/>
      <c r="KTO107" s="200"/>
      <c r="KTP107" s="200"/>
      <c r="KTQ107" s="200"/>
      <c r="KTR107" s="200"/>
      <c r="KTS107" s="200"/>
      <c r="KTT107" s="200"/>
      <c r="KTU107" s="200"/>
      <c r="KTV107" s="201"/>
      <c r="KTW107" s="1"/>
      <c r="KTX107" s="1"/>
      <c r="KTY107" s="1"/>
      <c r="KTZ107" s="1"/>
      <c r="KUA107" s="1"/>
      <c r="KUB107" s="1"/>
      <c r="KUC107" s="1"/>
      <c r="KUD107" s="1"/>
      <c r="KUE107" s="1"/>
      <c r="KUF107" s="1"/>
      <c r="KUG107" s="1"/>
      <c r="KUH107" s="1"/>
      <c r="KUK107" s="202"/>
      <c r="KUL107" s="199"/>
      <c r="KUM107" s="200"/>
      <c r="KUN107" s="200"/>
      <c r="KUO107" s="200"/>
      <c r="KUP107" s="200"/>
      <c r="KUQ107" s="200"/>
      <c r="KUR107" s="200"/>
      <c r="KUS107" s="200"/>
      <c r="KUT107" s="200"/>
      <c r="KUU107" s="200"/>
      <c r="KUV107" s="200"/>
      <c r="KUW107" s="200"/>
      <c r="KUX107" s="200"/>
      <c r="KUY107" s="200"/>
      <c r="KUZ107" s="200"/>
      <c r="KVA107" s="200"/>
      <c r="KVB107" s="200"/>
      <c r="KVC107" s="200"/>
      <c r="KVD107" s="201"/>
      <c r="KVE107" s="1"/>
      <c r="KVF107" s="1"/>
      <c r="KVG107" s="1"/>
      <c r="KVH107" s="1"/>
      <c r="KVI107" s="1"/>
      <c r="KVJ107" s="1"/>
      <c r="KVK107" s="1"/>
      <c r="KVL107" s="1"/>
      <c r="KVM107" s="1"/>
      <c r="KVN107" s="1"/>
      <c r="KVO107" s="1"/>
      <c r="KVP107" s="1"/>
      <c r="KVS107" s="202"/>
      <c r="KVT107" s="199"/>
      <c r="KVU107" s="200"/>
      <c r="KVV107" s="200"/>
      <c r="KVW107" s="200"/>
      <c r="KVX107" s="200"/>
      <c r="KVY107" s="200"/>
      <c r="KVZ107" s="200"/>
      <c r="KWA107" s="200"/>
      <c r="KWB107" s="200"/>
      <c r="KWC107" s="200"/>
      <c r="KWD107" s="200"/>
      <c r="KWE107" s="200"/>
      <c r="KWF107" s="200"/>
      <c r="KWG107" s="200"/>
      <c r="KWH107" s="200"/>
      <c r="KWI107" s="200"/>
      <c r="KWJ107" s="200"/>
      <c r="KWK107" s="200"/>
      <c r="KWL107" s="201"/>
      <c r="KWM107" s="1"/>
      <c r="KWN107" s="1"/>
      <c r="KWO107" s="1"/>
      <c r="KWP107" s="1"/>
      <c r="KWQ107" s="1"/>
      <c r="KWR107" s="1"/>
      <c r="KWS107" s="1"/>
      <c r="KWT107" s="1"/>
      <c r="KWU107" s="1"/>
      <c r="KWV107" s="1"/>
      <c r="KWW107" s="1"/>
      <c r="KWX107" s="1"/>
      <c r="KXA107" s="202"/>
      <c r="KXB107" s="199"/>
      <c r="KXC107" s="200"/>
      <c r="KXD107" s="200"/>
      <c r="KXE107" s="200"/>
      <c r="KXF107" s="200"/>
      <c r="KXG107" s="200"/>
      <c r="KXH107" s="200"/>
      <c r="KXI107" s="200"/>
      <c r="KXJ107" s="200"/>
      <c r="KXK107" s="200"/>
      <c r="KXL107" s="200"/>
      <c r="KXM107" s="200"/>
      <c r="KXN107" s="200"/>
      <c r="KXO107" s="200"/>
      <c r="KXP107" s="200"/>
      <c r="KXQ107" s="200"/>
      <c r="KXR107" s="200"/>
      <c r="KXS107" s="200"/>
      <c r="KXT107" s="201"/>
      <c r="KXU107" s="1"/>
      <c r="KXV107" s="1"/>
      <c r="KXW107" s="1"/>
      <c r="KXX107" s="1"/>
      <c r="KXY107" s="1"/>
      <c r="KXZ107" s="1"/>
      <c r="KYA107" s="1"/>
      <c r="KYB107" s="1"/>
      <c r="KYC107" s="1"/>
      <c r="KYD107" s="1"/>
      <c r="KYE107" s="1"/>
      <c r="KYF107" s="1"/>
      <c r="KYI107" s="202"/>
      <c r="KYJ107" s="199"/>
      <c r="KYK107" s="200"/>
      <c r="KYL107" s="200"/>
      <c r="KYM107" s="200"/>
      <c r="KYN107" s="200"/>
      <c r="KYO107" s="200"/>
      <c r="KYP107" s="200"/>
      <c r="KYQ107" s="200"/>
      <c r="KYR107" s="200"/>
      <c r="KYS107" s="200"/>
      <c r="KYT107" s="200"/>
      <c r="KYU107" s="200"/>
      <c r="KYV107" s="200"/>
      <c r="KYW107" s="200"/>
      <c r="KYX107" s="200"/>
      <c r="KYY107" s="200"/>
      <c r="KYZ107" s="200"/>
      <c r="KZA107" s="200"/>
      <c r="KZB107" s="201"/>
      <c r="KZC107" s="1"/>
      <c r="KZD107" s="1"/>
      <c r="KZE107" s="1"/>
      <c r="KZF107" s="1"/>
      <c r="KZG107" s="1"/>
      <c r="KZH107" s="1"/>
      <c r="KZI107" s="1"/>
      <c r="KZJ107" s="1"/>
      <c r="KZK107" s="1"/>
      <c r="KZL107" s="1"/>
      <c r="KZM107" s="1"/>
      <c r="KZN107" s="1"/>
      <c r="KZQ107" s="202"/>
      <c r="KZR107" s="199"/>
      <c r="KZS107" s="200"/>
      <c r="KZT107" s="200"/>
      <c r="KZU107" s="200"/>
      <c r="KZV107" s="200"/>
      <c r="KZW107" s="200"/>
      <c r="KZX107" s="200"/>
      <c r="KZY107" s="200"/>
      <c r="KZZ107" s="200"/>
      <c r="LAA107" s="200"/>
      <c r="LAB107" s="200"/>
      <c r="LAC107" s="200"/>
      <c r="LAD107" s="200"/>
      <c r="LAE107" s="200"/>
      <c r="LAF107" s="200"/>
      <c r="LAG107" s="200"/>
      <c r="LAH107" s="200"/>
      <c r="LAI107" s="200"/>
      <c r="LAJ107" s="201"/>
      <c r="LAK107" s="1"/>
      <c r="LAL107" s="1"/>
      <c r="LAM107" s="1"/>
      <c r="LAN107" s="1"/>
      <c r="LAO107" s="1"/>
      <c r="LAP107" s="1"/>
      <c r="LAQ107" s="1"/>
      <c r="LAR107" s="1"/>
      <c r="LAS107" s="1"/>
      <c r="LAT107" s="1"/>
      <c r="LAU107" s="1"/>
      <c r="LAV107" s="1"/>
      <c r="LAY107" s="202"/>
      <c r="LAZ107" s="199"/>
      <c r="LBA107" s="200"/>
      <c r="LBB107" s="200"/>
      <c r="LBC107" s="200"/>
      <c r="LBD107" s="200"/>
      <c r="LBE107" s="200"/>
      <c r="LBF107" s="200"/>
      <c r="LBG107" s="200"/>
      <c r="LBH107" s="200"/>
      <c r="LBI107" s="200"/>
      <c r="LBJ107" s="200"/>
      <c r="LBK107" s="200"/>
      <c r="LBL107" s="200"/>
      <c r="LBM107" s="200"/>
      <c r="LBN107" s="200"/>
      <c r="LBO107" s="200"/>
      <c r="LBP107" s="200"/>
      <c r="LBQ107" s="200"/>
      <c r="LBR107" s="201"/>
      <c r="LBS107" s="1"/>
      <c r="LBT107" s="1"/>
      <c r="LBU107" s="1"/>
      <c r="LBV107" s="1"/>
      <c r="LBW107" s="1"/>
      <c r="LBX107" s="1"/>
      <c r="LBY107" s="1"/>
      <c r="LBZ107" s="1"/>
      <c r="LCA107" s="1"/>
      <c r="LCB107" s="1"/>
      <c r="LCC107" s="1"/>
      <c r="LCD107" s="1"/>
      <c r="LCG107" s="202"/>
      <c r="LCH107" s="199"/>
      <c r="LCI107" s="200"/>
      <c r="LCJ107" s="200"/>
      <c r="LCK107" s="200"/>
      <c r="LCL107" s="200"/>
      <c r="LCM107" s="200"/>
      <c r="LCN107" s="200"/>
      <c r="LCO107" s="200"/>
      <c r="LCP107" s="200"/>
      <c r="LCQ107" s="200"/>
      <c r="LCR107" s="200"/>
      <c r="LCS107" s="200"/>
      <c r="LCT107" s="200"/>
      <c r="LCU107" s="200"/>
      <c r="LCV107" s="200"/>
      <c r="LCW107" s="200"/>
      <c r="LCX107" s="200"/>
      <c r="LCY107" s="200"/>
      <c r="LCZ107" s="201"/>
      <c r="LDA107" s="1"/>
      <c r="LDB107" s="1"/>
      <c r="LDC107" s="1"/>
      <c r="LDD107" s="1"/>
      <c r="LDE107" s="1"/>
      <c r="LDF107" s="1"/>
      <c r="LDG107" s="1"/>
      <c r="LDH107" s="1"/>
      <c r="LDI107" s="1"/>
      <c r="LDJ107" s="1"/>
      <c r="LDK107" s="1"/>
      <c r="LDL107" s="1"/>
      <c r="LDO107" s="202"/>
      <c r="LDP107" s="199"/>
      <c r="LDQ107" s="200"/>
      <c r="LDR107" s="200"/>
      <c r="LDS107" s="200"/>
      <c r="LDT107" s="200"/>
      <c r="LDU107" s="200"/>
      <c r="LDV107" s="200"/>
      <c r="LDW107" s="200"/>
      <c r="LDX107" s="200"/>
      <c r="LDY107" s="200"/>
      <c r="LDZ107" s="200"/>
      <c r="LEA107" s="200"/>
      <c r="LEB107" s="200"/>
      <c r="LEC107" s="200"/>
      <c r="LED107" s="200"/>
      <c r="LEE107" s="200"/>
      <c r="LEF107" s="200"/>
      <c r="LEG107" s="200"/>
      <c r="LEH107" s="201"/>
      <c r="LEI107" s="1"/>
      <c r="LEJ107" s="1"/>
      <c r="LEK107" s="1"/>
      <c r="LEL107" s="1"/>
      <c r="LEM107" s="1"/>
      <c r="LEN107" s="1"/>
      <c r="LEO107" s="1"/>
      <c r="LEP107" s="1"/>
      <c r="LEQ107" s="1"/>
      <c r="LER107" s="1"/>
      <c r="LES107" s="1"/>
      <c r="LET107" s="1"/>
      <c r="LEW107" s="202"/>
      <c r="LEX107" s="199"/>
      <c r="LEY107" s="200"/>
      <c r="LEZ107" s="200"/>
      <c r="LFA107" s="200"/>
      <c r="LFB107" s="200"/>
      <c r="LFC107" s="200"/>
      <c r="LFD107" s="200"/>
      <c r="LFE107" s="200"/>
      <c r="LFF107" s="200"/>
      <c r="LFG107" s="200"/>
      <c r="LFH107" s="200"/>
      <c r="LFI107" s="200"/>
      <c r="LFJ107" s="200"/>
      <c r="LFK107" s="200"/>
      <c r="LFL107" s="200"/>
      <c r="LFM107" s="200"/>
      <c r="LFN107" s="200"/>
      <c r="LFO107" s="200"/>
      <c r="LFP107" s="201"/>
      <c r="LFQ107" s="1"/>
      <c r="LFR107" s="1"/>
      <c r="LFS107" s="1"/>
      <c r="LFT107" s="1"/>
      <c r="LFU107" s="1"/>
      <c r="LFV107" s="1"/>
      <c r="LFW107" s="1"/>
      <c r="LFX107" s="1"/>
      <c r="LFY107" s="1"/>
      <c r="LFZ107" s="1"/>
      <c r="LGA107" s="1"/>
      <c r="LGB107" s="1"/>
      <c r="LGE107" s="202"/>
      <c r="LGF107" s="199"/>
      <c r="LGG107" s="200"/>
      <c r="LGH107" s="200"/>
      <c r="LGI107" s="200"/>
      <c r="LGJ107" s="200"/>
      <c r="LGK107" s="200"/>
      <c r="LGL107" s="200"/>
      <c r="LGM107" s="200"/>
      <c r="LGN107" s="200"/>
      <c r="LGO107" s="200"/>
      <c r="LGP107" s="200"/>
      <c r="LGQ107" s="200"/>
      <c r="LGR107" s="200"/>
      <c r="LGS107" s="200"/>
      <c r="LGT107" s="200"/>
      <c r="LGU107" s="200"/>
      <c r="LGV107" s="200"/>
      <c r="LGW107" s="200"/>
      <c r="LGX107" s="201"/>
      <c r="LGY107" s="1"/>
      <c r="LGZ107" s="1"/>
      <c r="LHA107" s="1"/>
      <c r="LHB107" s="1"/>
      <c r="LHC107" s="1"/>
      <c r="LHD107" s="1"/>
      <c r="LHE107" s="1"/>
      <c r="LHF107" s="1"/>
      <c r="LHG107" s="1"/>
      <c r="LHH107" s="1"/>
      <c r="LHI107" s="1"/>
      <c r="LHJ107" s="1"/>
      <c r="LHM107" s="202"/>
      <c r="LHN107" s="199"/>
      <c r="LHO107" s="200"/>
      <c r="LHP107" s="200"/>
      <c r="LHQ107" s="200"/>
      <c r="LHR107" s="200"/>
      <c r="LHS107" s="200"/>
      <c r="LHT107" s="200"/>
      <c r="LHU107" s="200"/>
      <c r="LHV107" s="200"/>
      <c r="LHW107" s="200"/>
      <c r="LHX107" s="200"/>
      <c r="LHY107" s="200"/>
      <c r="LHZ107" s="200"/>
      <c r="LIA107" s="200"/>
      <c r="LIB107" s="200"/>
      <c r="LIC107" s="200"/>
      <c r="LID107" s="200"/>
      <c r="LIE107" s="200"/>
      <c r="LIF107" s="201"/>
      <c r="LIG107" s="1"/>
      <c r="LIH107" s="1"/>
      <c r="LII107" s="1"/>
      <c r="LIJ107" s="1"/>
      <c r="LIK107" s="1"/>
      <c r="LIL107" s="1"/>
      <c r="LIM107" s="1"/>
      <c r="LIN107" s="1"/>
      <c r="LIO107" s="1"/>
      <c r="LIP107" s="1"/>
      <c r="LIQ107" s="1"/>
      <c r="LIR107" s="1"/>
      <c r="LIU107" s="202"/>
      <c r="LIV107" s="199"/>
      <c r="LIW107" s="200"/>
      <c r="LIX107" s="200"/>
      <c r="LIY107" s="200"/>
      <c r="LIZ107" s="200"/>
      <c r="LJA107" s="200"/>
      <c r="LJB107" s="200"/>
      <c r="LJC107" s="200"/>
      <c r="LJD107" s="200"/>
      <c r="LJE107" s="200"/>
      <c r="LJF107" s="200"/>
      <c r="LJG107" s="200"/>
      <c r="LJH107" s="200"/>
      <c r="LJI107" s="200"/>
      <c r="LJJ107" s="200"/>
      <c r="LJK107" s="200"/>
      <c r="LJL107" s="200"/>
      <c r="LJM107" s="200"/>
      <c r="LJN107" s="201"/>
      <c r="LJO107" s="1"/>
      <c r="LJP107" s="1"/>
      <c r="LJQ107" s="1"/>
      <c r="LJR107" s="1"/>
      <c r="LJS107" s="1"/>
      <c r="LJT107" s="1"/>
      <c r="LJU107" s="1"/>
      <c r="LJV107" s="1"/>
      <c r="LJW107" s="1"/>
      <c r="LJX107" s="1"/>
      <c r="LJY107" s="1"/>
      <c r="LJZ107" s="1"/>
      <c r="LKC107" s="202"/>
      <c r="LKD107" s="199"/>
      <c r="LKE107" s="200"/>
      <c r="LKF107" s="200"/>
      <c r="LKG107" s="200"/>
      <c r="LKH107" s="200"/>
      <c r="LKI107" s="200"/>
      <c r="LKJ107" s="200"/>
      <c r="LKK107" s="200"/>
      <c r="LKL107" s="200"/>
      <c r="LKM107" s="200"/>
      <c r="LKN107" s="200"/>
      <c r="LKO107" s="200"/>
      <c r="LKP107" s="200"/>
      <c r="LKQ107" s="200"/>
      <c r="LKR107" s="200"/>
      <c r="LKS107" s="200"/>
      <c r="LKT107" s="200"/>
      <c r="LKU107" s="200"/>
      <c r="LKV107" s="201"/>
      <c r="LKW107" s="1"/>
      <c r="LKX107" s="1"/>
      <c r="LKY107" s="1"/>
      <c r="LKZ107" s="1"/>
      <c r="LLA107" s="1"/>
      <c r="LLB107" s="1"/>
      <c r="LLC107" s="1"/>
      <c r="LLD107" s="1"/>
      <c r="LLE107" s="1"/>
      <c r="LLF107" s="1"/>
      <c r="LLG107" s="1"/>
      <c r="LLH107" s="1"/>
      <c r="LLK107" s="202"/>
      <c r="LLL107" s="199"/>
      <c r="LLM107" s="200"/>
      <c r="LLN107" s="200"/>
      <c r="LLO107" s="200"/>
      <c r="LLP107" s="200"/>
      <c r="LLQ107" s="200"/>
      <c r="LLR107" s="200"/>
      <c r="LLS107" s="200"/>
      <c r="LLT107" s="200"/>
      <c r="LLU107" s="200"/>
      <c r="LLV107" s="200"/>
      <c r="LLW107" s="200"/>
      <c r="LLX107" s="200"/>
      <c r="LLY107" s="200"/>
      <c r="LLZ107" s="200"/>
      <c r="LMA107" s="200"/>
      <c r="LMB107" s="200"/>
      <c r="LMC107" s="200"/>
      <c r="LMD107" s="201"/>
      <c r="LME107" s="1"/>
      <c r="LMF107" s="1"/>
      <c r="LMG107" s="1"/>
      <c r="LMH107" s="1"/>
      <c r="LMI107" s="1"/>
      <c r="LMJ107" s="1"/>
      <c r="LMK107" s="1"/>
      <c r="LML107" s="1"/>
      <c r="LMM107" s="1"/>
      <c r="LMN107" s="1"/>
      <c r="LMO107" s="1"/>
      <c r="LMP107" s="1"/>
      <c r="LMS107" s="202"/>
      <c r="LMT107" s="199"/>
      <c r="LMU107" s="200"/>
      <c r="LMV107" s="200"/>
      <c r="LMW107" s="200"/>
      <c r="LMX107" s="200"/>
      <c r="LMY107" s="200"/>
      <c r="LMZ107" s="200"/>
      <c r="LNA107" s="200"/>
      <c r="LNB107" s="200"/>
      <c r="LNC107" s="200"/>
      <c r="LND107" s="200"/>
      <c r="LNE107" s="200"/>
      <c r="LNF107" s="200"/>
      <c r="LNG107" s="200"/>
      <c r="LNH107" s="200"/>
      <c r="LNI107" s="200"/>
      <c r="LNJ107" s="200"/>
      <c r="LNK107" s="200"/>
      <c r="LNL107" s="201"/>
      <c r="LNM107" s="1"/>
      <c r="LNN107" s="1"/>
      <c r="LNO107" s="1"/>
      <c r="LNP107" s="1"/>
      <c r="LNQ107" s="1"/>
      <c r="LNR107" s="1"/>
      <c r="LNS107" s="1"/>
      <c r="LNT107" s="1"/>
      <c r="LNU107" s="1"/>
      <c r="LNV107" s="1"/>
      <c r="LNW107" s="1"/>
      <c r="LNX107" s="1"/>
      <c r="LOA107" s="202"/>
      <c r="LOB107" s="199"/>
      <c r="LOC107" s="200"/>
      <c r="LOD107" s="200"/>
      <c r="LOE107" s="200"/>
      <c r="LOF107" s="200"/>
      <c r="LOG107" s="200"/>
      <c r="LOH107" s="200"/>
      <c r="LOI107" s="200"/>
      <c r="LOJ107" s="200"/>
      <c r="LOK107" s="200"/>
      <c r="LOL107" s="200"/>
      <c r="LOM107" s="200"/>
      <c r="LON107" s="200"/>
      <c r="LOO107" s="200"/>
      <c r="LOP107" s="200"/>
      <c r="LOQ107" s="200"/>
      <c r="LOR107" s="200"/>
      <c r="LOS107" s="200"/>
      <c r="LOT107" s="201"/>
      <c r="LOU107" s="1"/>
      <c r="LOV107" s="1"/>
      <c r="LOW107" s="1"/>
      <c r="LOX107" s="1"/>
      <c r="LOY107" s="1"/>
      <c r="LOZ107" s="1"/>
      <c r="LPA107" s="1"/>
      <c r="LPB107" s="1"/>
      <c r="LPC107" s="1"/>
      <c r="LPD107" s="1"/>
      <c r="LPE107" s="1"/>
      <c r="LPF107" s="1"/>
      <c r="LPI107" s="202"/>
      <c r="LPJ107" s="199"/>
      <c r="LPK107" s="200"/>
      <c r="LPL107" s="200"/>
      <c r="LPM107" s="200"/>
      <c r="LPN107" s="200"/>
      <c r="LPO107" s="200"/>
      <c r="LPP107" s="200"/>
      <c r="LPQ107" s="200"/>
      <c r="LPR107" s="200"/>
      <c r="LPS107" s="200"/>
      <c r="LPT107" s="200"/>
      <c r="LPU107" s="200"/>
      <c r="LPV107" s="200"/>
      <c r="LPW107" s="200"/>
      <c r="LPX107" s="200"/>
      <c r="LPY107" s="200"/>
      <c r="LPZ107" s="200"/>
      <c r="LQA107" s="200"/>
      <c r="LQB107" s="201"/>
      <c r="LQC107" s="1"/>
      <c r="LQD107" s="1"/>
      <c r="LQE107" s="1"/>
      <c r="LQF107" s="1"/>
      <c r="LQG107" s="1"/>
      <c r="LQH107" s="1"/>
      <c r="LQI107" s="1"/>
      <c r="LQJ107" s="1"/>
      <c r="LQK107" s="1"/>
      <c r="LQL107" s="1"/>
      <c r="LQM107" s="1"/>
      <c r="LQN107" s="1"/>
      <c r="LQQ107" s="202"/>
      <c r="LQR107" s="199"/>
      <c r="LQS107" s="200"/>
      <c r="LQT107" s="200"/>
      <c r="LQU107" s="200"/>
      <c r="LQV107" s="200"/>
      <c r="LQW107" s="200"/>
      <c r="LQX107" s="200"/>
      <c r="LQY107" s="200"/>
      <c r="LQZ107" s="200"/>
      <c r="LRA107" s="200"/>
      <c r="LRB107" s="200"/>
      <c r="LRC107" s="200"/>
      <c r="LRD107" s="200"/>
      <c r="LRE107" s="200"/>
      <c r="LRF107" s="200"/>
      <c r="LRG107" s="200"/>
      <c r="LRH107" s="200"/>
      <c r="LRI107" s="200"/>
      <c r="LRJ107" s="201"/>
      <c r="LRK107" s="1"/>
      <c r="LRL107" s="1"/>
      <c r="LRM107" s="1"/>
      <c r="LRN107" s="1"/>
      <c r="LRO107" s="1"/>
      <c r="LRP107" s="1"/>
      <c r="LRQ107" s="1"/>
      <c r="LRR107" s="1"/>
      <c r="LRS107" s="1"/>
      <c r="LRT107" s="1"/>
      <c r="LRU107" s="1"/>
      <c r="LRV107" s="1"/>
      <c r="LRY107" s="202"/>
      <c r="LRZ107" s="199"/>
      <c r="LSA107" s="200"/>
      <c r="LSB107" s="200"/>
      <c r="LSC107" s="200"/>
      <c r="LSD107" s="200"/>
      <c r="LSE107" s="200"/>
      <c r="LSF107" s="200"/>
      <c r="LSG107" s="200"/>
      <c r="LSH107" s="200"/>
      <c r="LSI107" s="200"/>
      <c r="LSJ107" s="200"/>
      <c r="LSK107" s="200"/>
      <c r="LSL107" s="200"/>
      <c r="LSM107" s="200"/>
      <c r="LSN107" s="200"/>
      <c r="LSO107" s="200"/>
      <c r="LSP107" s="200"/>
      <c r="LSQ107" s="200"/>
      <c r="LSR107" s="201"/>
      <c r="LSS107" s="1"/>
      <c r="LST107" s="1"/>
      <c r="LSU107" s="1"/>
      <c r="LSV107" s="1"/>
      <c r="LSW107" s="1"/>
      <c r="LSX107" s="1"/>
      <c r="LSY107" s="1"/>
      <c r="LSZ107" s="1"/>
      <c r="LTA107" s="1"/>
      <c r="LTB107" s="1"/>
      <c r="LTC107" s="1"/>
      <c r="LTD107" s="1"/>
      <c r="LTG107" s="202"/>
      <c r="LTH107" s="199"/>
      <c r="LTI107" s="200"/>
      <c r="LTJ107" s="200"/>
      <c r="LTK107" s="200"/>
      <c r="LTL107" s="200"/>
      <c r="LTM107" s="200"/>
      <c r="LTN107" s="200"/>
      <c r="LTO107" s="200"/>
      <c r="LTP107" s="200"/>
      <c r="LTQ107" s="200"/>
      <c r="LTR107" s="200"/>
      <c r="LTS107" s="200"/>
      <c r="LTT107" s="200"/>
      <c r="LTU107" s="200"/>
      <c r="LTV107" s="200"/>
      <c r="LTW107" s="200"/>
      <c r="LTX107" s="200"/>
      <c r="LTY107" s="200"/>
      <c r="LTZ107" s="201"/>
      <c r="LUA107" s="1"/>
      <c r="LUB107" s="1"/>
      <c r="LUC107" s="1"/>
      <c r="LUD107" s="1"/>
      <c r="LUE107" s="1"/>
      <c r="LUF107" s="1"/>
      <c r="LUG107" s="1"/>
      <c r="LUH107" s="1"/>
      <c r="LUI107" s="1"/>
      <c r="LUJ107" s="1"/>
      <c r="LUK107" s="1"/>
      <c r="LUL107" s="1"/>
      <c r="LUO107" s="202"/>
      <c r="LUP107" s="199"/>
      <c r="LUQ107" s="200"/>
      <c r="LUR107" s="200"/>
      <c r="LUS107" s="200"/>
      <c r="LUT107" s="200"/>
      <c r="LUU107" s="200"/>
      <c r="LUV107" s="200"/>
      <c r="LUW107" s="200"/>
      <c r="LUX107" s="200"/>
      <c r="LUY107" s="200"/>
      <c r="LUZ107" s="200"/>
      <c r="LVA107" s="200"/>
      <c r="LVB107" s="200"/>
      <c r="LVC107" s="200"/>
      <c r="LVD107" s="200"/>
      <c r="LVE107" s="200"/>
      <c r="LVF107" s="200"/>
      <c r="LVG107" s="200"/>
      <c r="LVH107" s="201"/>
      <c r="LVI107" s="1"/>
      <c r="LVJ107" s="1"/>
      <c r="LVK107" s="1"/>
      <c r="LVL107" s="1"/>
      <c r="LVM107" s="1"/>
      <c r="LVN107" s="1"/>
      <c r="LVO107" s="1"/>
      <c r="LVP107" s="1"/>
      <c r="LVQ107" s="1"/>
      <c r="LVR107" s="1"/>
      <c r="LVS107" s="1"/>
      <c r="LVT107" s="1"/>
      <c r="LVW107" s="202"/>
      <c r="LVX107" s="199"/>
      <c r="LVY107" s="200"/>
      <c r="LVZ107" s="200"/>
      <c r="LWA107" s="200"/>
      <c r="LWB107" s="200"/>
      <c r="LWC107" s="200"/>
      <c r="LWD107" s="200"/>
      <c r="LWE107" s="200"/>
      <c r="LWF107" s="200"/>
      <c r="LWG107" s="200"/>
      <c r="LWH107" s="200"/>
      <c r="LWI107" s="200"/>
      <c r="LWJ107" s="200"/>
      <c r="LWK107" s="200"/>
      <c r="LWL107" s="200"/>
      <c r="LWM107" s="200"/>
      <c r="LWN107" s="200"/>
      <c r="LWO107" s="200"/>
      <c r="LWP107" s="201"/>
      <c r="LWQ107" s="1"/>
      <c r="LWR107" s="1"/>
      <c r="LWS107" s="1"/>
      <c r="LWT107" s="1"/>
      <c r="LWU107" s="1"/>
      <c r="LWV107" s="1"/>
      <c r="LWW107" s="1"/>
      <c r="LWX107" s="1"/>
      <c r="LWY107" s="1"/>
      <c r="LWZ107" s="1"/>
      <c r="LXA107" s="1"/>
      <c r="LXB107" s="1"/>
      <c r="LXE107" s="202"/>
      <c r="LXF107" s="199"/>
      <c r="LXG107" s="200"/>
      <c r="LXH107" s="200"/>
      <c r="LXI107" s="200"/>
      <c r="LXJ107" s="200"/>
      <c r="LXK107" s="200"/>
      <c r="LXL107" s="200"/>
      <c r="LXM107" s="200"/>
      <c r="LXN107" s="200"/>
      <c r="LXO107" s="200"/>
      <c r="LXP107" s="200"/>
      <c r="LXQ107" s="200"/>
      <c r="LXR107" s="200"/>
      <c r="LXS107" s="200"/>
      <c r="LXT107" s="200"/>
      <c r="LXU107" s="200"/>
      <c r="LXV107" s="200"/>
      <c r="LXW107" s="200"/>
      <c r="LXX107" s="201"/>
      <c r="LXY107" s="1"/>
      <c r="LXZ107" s="1"/>
      <c r="LYA107" s="1"/>
      <c r="LYB107" s="1"/>
      <c r="LYC107" s="1"/>
      <c r="LYD107" s="1"/>
      <c r="LYE107" s="1"/>
      <c r="LYF107" s="1"/>
      <c r="LYG107" s="1"/>
      <c r="LYH107" s="1"/>
      <c r="LYI107" s="1"/>
      <c r="LYJ107" s="1"/>
      <c r="LYM107" s="202"/>
      <c r="LYN107" s="199"/>
      <c r="LYO107" s="200"/>
      <c r="LYP107" s="200"/>
      <c r="LYQ107" s="200"/>
      <c r="LYR107" s="200"/>
      <c r="LYS107" s="200"/>
      <c r="LYT107" s="200"/>
      <c r="LYU107" s="200"/>
      <c r="LYV107" s="200"/>
      <c r="LYW107" s="200"/>
      <c r="LYX107" s="200"/>
      <c r="LYY107" s="200"/>
      <c r="LYZ107" s="200"/>
      <c r="LZA107" s="200"/>
      <c r="LZB107" s="200"/>
      <c r="LZC107" s="200"/>
      <c r="LZD107" s="200"/>
      <c r="LZE107" s="200"/>
      <c r="LZF107" s="201"/>
      <c r="LZG107" s="1"/>
      <c r="LZH107" s="1"/>
      <c r="LZI107" s="1"/>
      <c r="LZJ107" s="1"/>
      <c r="LZK107" s="1"/>
      <c r="LZL107" s="1"/>
      <c r="LZM107" s="1"/>
      <c r="LZN107" s="1"/>
      <c r="LZO107" s="1"/>
      <c r="LZP107" s="1"/>
      <c r="LZQ107" s="1"/>
      <c r="LZR107" s="1"/>
      <c r="LZU107" s="202"/>
      <c r="LZV107" s="199"/>
      <c r="LZW107" s="200"/>
      <c r="LZX107" s="200"/>
      <c r="LZY107" s="200"/>
      <c r="LZZ107" s="200"/>
      <c r="MAA107" s="200"/>
      <c r="MAB107" s="200"/>
      <c r="MAC107" s="200"/>
      <c r="MAD107" s="200"/>
      <c r="MAE107" s="200"/>
      <c r="MAF107" s="200"/>
      <c r="MAG107" s="200"/>
      <c r="MAH107" s="200"/>
      <c r="MAI107" s="200"/>
      <c r="MAJ107" s="200"/>
      <c r="MAK107" s="200"/>
      <c r="MAL107" s="200"/>
      <c r="MAM107" s="200"/>
      <c r="MAN107" s="201"/>
      <c r="MAO107" s="1"/>
      <c r="MAP107" s="1"/>
      <c r="MAQ107" s="1"/>
      <c r="MAR107" s="1"/>
      <c r="MAS107" s="1"/>
      <c r="MAT107" s="1"/>
      <c r="MAU107" s="1"/>
      <c r="MAV107" s="1"/>
      <c r="MAW107" s="1"/>
      <c r="MAX107" s="1"/>
      <c r="MAY107" s="1"/>
      <c r="MAZ107" s="1"/>
      <c r="MBC107" s="202"/>
      <c r="MBD107" s="199"/>
      <c r="MBE107" s="200"/>
      <c r="MBF107" s="200"/>
      <c r="MBG107" s="200"/>
      <c r="MBH107" s="200"/>
      <c r="MBI107" s="200"/>
      <c r="MBJ107" s="200"/>
      <c r="MBK107" s="200"/>
      <c r="MBL107" s="200"/>
      <c r="MBM107" s="200"/>
      <c r="MBN107" s="200"/>
      <c r="MBO107" s="200"/>
      <c r="MBP107" s="200"/>
      <c r="MBQ107" s="200"/>
      <c r="MBR107" s="200"/>
      <c r="MBS107" s="200"/>
      <c r="MBT107" s="200"/>
      <c r="MBU107" s="200"/>
      <c r="MBV107" s="201"/>
      <c r="MBW107" s="1"/>
      <c r="MBX107" s="1"/>
      <c r="MBY107" s="1"/>
      <c r="MBZ107" s="1"/>
      <c r="MCA107" s="1"/>
      <c r="MCB107" s="1"/>
      <c r="MCC107" s="1"/>
      <c r="MCD107" s="1"/>
      <c r="MCE107" s="1"/>
      <c r="MCF107" s="1"/>
      <c r="MCG107" s="1"/>
      <c r="MCH107" s="1"/>
      <c r="MCK107" s="202"/>
      <c r="MCL107" s="199"/>
      <c r="MCM107" s="200"/>
      <c r="MCN107" s="200"/>
      <c r="MCO107" s="200"/>
      <c r="MCP107" s="200"/>
      <c r="MCQ107" s="200"/>
      <c r="MCR107" s="200"/>
      <c r="MCS107" s="200"/>
      <c r="MCT107" s="200"/>
      <c r="MCU107" s="200"/>
      <c r="MCV107" s="200"/>
      <c r="MCW107" s="200"/>
      <c r="MCX107" s="200"/>
      <c r="MCY107" s="200"/>
      <c r="MCZ107" s="200"/>
      <c r="MDA107" s="200"/>
      <c r="MDB107" s="200"/>
      <c r="MDC107" s="200"/>
      <c r="MDD107" s="201"/>
      <c r="MDE107" s="1"/>
      <c r="MDF107" s="1"/>
      <c r="MDG107" s="1"/>
      <c r="MDH107" s="1"/>
      <c r="MDI107" s="1"/>
      <c r="MDJ107" s="1"/>
      <c r="MDK107" s="1"/>
      <c r="MDL107" s="1"/>
      <c r="MDM107" s="1"/>
      <c r="MDN107" s="1"/>
      <c r="MDO107" s="1"/>
      <c r="MDP107" s="1"/>
      <c r="MDS107" s="202"/>
      <c r="MDT107" s="199"/>
      <c r="MDU107" s="200"/>
      <c r="MDV107" s="200"/>
      <c r="MDW107" s="200"/>
      <c r="MDX107" s="200"/>
      <c r="MDY107" s="200"/>
      <c r="MDZ107" s="200"/>
      <c r="MEA107" s="200"/>
      <c r="MEB107" s="200"/>
      <c r="MEC107" s="200"/>
      <c r="MED107" s="200"/>
      <c r="MEE107" s="200"/>
      <c r="MEF107" s="200"/>
      <c r="MEG107" s="200"/>
      <c r="MEH107" s="200"/>
      <c r="MEI107" s="200"/>
      <c r="MEJ107" s="200"/>
      <c r="MEK107" s="200"/>
      <c r="MEL107" s="201"/>
      <c r="MEM107" s="1"/>
      <c r="MEN107" s="1"/>
      <c r="MEO107" s="1"/>
      <c r="MEP107" s="1"/>
      <c r="MEQ107" s="1"/>
      <c r="MER107" s="1"/>
      <c r="MES107" s="1"/>
      <c r="MET107" s="1"/>
      <c r="MEU107" s="1"/>
      <c r="MEV107" s="1"/>
      <c r="MEW107" s="1"/>
      <c r="MEX107" s="1"/>
      <c r="MFA107" s="202"/>
      <c r="MFB107" s="199"/>
      <c r="MFC107" s="200"/>
      <c r="MFD107" s="200"/>
      <c r="MFE107" s="200"/>
      <c r="MFF107" s="200"/>
      <c r="MFG107" s="200"/>
      <c r="MFH107" s="200"/>
      <c r="MFI107" s="200"/>
      <c r="MFJ107" s="200"/>
      <c r="MFK107" s="200"/>
      <c r="MFL107" s="200"/>
      <c r="MFM107" s="200"/>
      <c r="MFN107" s="200"/>
      <c r="MFO107" s="200"/>
      <c r="MFP107" s="200"/>
      <c r="MFQ107" s="200"/>
      <c r="MFR107" s="200"/>
      <c r="MFS107" s="200"/>
      <c r="MFT107" s="201"/>
      <c r="MFU107" s="1"/>
      <c r="MFV107" s="1"/>
      <c r="MFW107" s="1"/>
      <c r="MFX107" s="1"/>
      <c r="MFY107" s="1"/>
      <c r="MFZ107" s="1"/>
      <c r="MGA107" s="1"/>
      <c r="MGB107" s="1"/>
      <c r="MGC107" s="1"/>
      <c r="MGD107" s="1"/>
      <c r="MGE107" s="1"/>
      <c r="MGF107" s="1"/>
      <c r="MGI107" s="202"/>
      <c r="MGJ107" s="199"/>
      <c r="MGK107" s="200"/>
      <c r="MGL107" s="200"/>
      <c r="MGM107" s="200"/>
      <c r="MGN107" s="200"/>
      <c r="MGO107" s="200"/>
      <c r="MGP107" s="200"/>
      <c r="MGQ107" s="200"/>
      <c r="MGR107" s="200"/>
      <c r="MGS107" s="200"/>
      <c r="MGT107" s="200"/>
      <c r="MGU107" s="200"/>
      <c r="MGV107" s="200"/>
      <c r="MGW107" s="200"/>
      <c r="MGX107" s="200"/>
      <c r="MGY107" s="200"/>
      <c r="MGZ107" s="200"/>
      <c r="MHA107" s="200"/>
      <c r="MHB107" s="201"/>
      <c r="MHC107" s="1"/>
      <c r="MHD107" s="1"/>
      <c r="MHE107" s="1"/>
      <c r="MHF107" s="1"/>
      <c r="MHG107" s="1"/>
      <c r="MHH107" s="1"/>
      <c r="MHI107" s="1"/>
      <c r="MHJ107" s="1"/>
      <c r="MHK107" s="1"/>
      <c r="MHL107" s="1"/>
      <c r="MHM107" s="1"/>
      <c r="MHN107" s="1"/>
      <c r="MHQ107" s="202"/>
      <c r="MHR107" s="199"/>
      <c r="MHS107" s="200"/>
      <c r="MHT107" s="200"/>
      <c r="MHU107" s="200"/>
      <c r="MHV107" s="200"/>
      <c r="MHW107" s="200"/>
      <c r="MHX107" s="200"/>
      <c r="MHY107" s="200"/>
      <c r="MHZ107" s="200"/>
      <c r="MIA107" s="200"/>
      <c r="MIB107" s="200"/>
      <c r="MIC107" s="200"/>
      <c r="MID107" s="200"/>
      <c r="MIE107" s="200"/>
      <c r="MIF107" s="200"/>
      <c r="MIG107" s="200"/>
      <c r="MIH107" s="200"/>
      <c r="MII107" s="200"/>
      <c r="MIJ107" s="201"/>
      <c r="MIK107" s="1"/>
      <c r="MIL107" s="1"/>
      <c r="MIM107" s="1"/>
      <c r="MIN107" s="1"/>
      <c r="MIO107" s="1"/>
      <c r="MIP107" s="1"/>
      <c r="MIQ107" s="1"/>
      <c r="MIR107" s="1"/>
      <c r="MIS107" s="1"/>
      <c r="MIT107" s="1"/>
      <c r="MIU107" s="1"/>
      <c r="MIV107" s="1"/>
      <c r="MIY107" s="202"/>
      <c r="MIZ107" s="199"/>
      <c r="MJA107" s="200"/>
      <c r="MJB107" s="200"/>
      <c r="MJC107" s="200"/>
      <c r="MJD107" s="200"/>
      <c r="MJE107" s="200"/>
      <c r="MJF107" s="200"/>
      <c r="MJG107" s="200"/>
      <c r="MJH107" s="200"/>
      <c r="MJI107" s="200"/>
      <c r="MJJ107" s="200"/>
      <c r="MJK107" s="200"/>
      <c r="MJL107" s="200"/>
      <c r="MJM107" s="200"/>
      <c r="MJN107" s="200"/>
      <c r="MJO107" s="200"/>
      <c r="MJP107" s="200"/>
      <c r="MJQ107" s="200"/>
      <c r="MJR107" s="201"/>
      <c r="MJS107" s="1"/>
      <c r="MJT107" s="1"/>
      <c r="MJU107" s="1"/>
      <c r="MJV107" s="1"/>
      <c r="MJW107" s="1"/>
      <c r="MJX107" s="1"/>
      <c r="MJY107" s="1"/>
      <c r="MJZ107" s="1"/>
      <c r="MKA107" s="1"/>
      <c r="MKB107" s="1"/>
      <c r="MKC107" s="1"/>
      <c r="MKD107" s="1"/>
      <c r="MKG107" s="202"/>
      <c r="MKH107" s="199"/>
      <c r="MKI107" s="200"/>
      <c r="MKJ107" s="200"/>
      <c r="MKK107" s="200"/>
      <c r="MKL107" s="200"/>
      <c r="MKM107" s="200"/>
      <c r="MKN107" s="200"/>
      <c r="MKO107" s="200"/>
      <c r="MKP107" s="200"/>
      <c r="MKQ107" s="200"/>
      <c r="MKR107" s="200"/>
      <c r="MKS107" s="200"/>
      <c r="MKT107" s="200"/>
      <c r="MKU107" s="200"/>
      <c r="MKV107" s="200"/>
      <c r="MKW107" s="200"/>
      <c r="MKX107" s="200"/>
      <c r="MKY107" s="200"/>
      <c r="MKZ107" s="201"/>
      <c r="MLA107" s="1"/>
      <c r="MLB107" s="1"/>
      <c r="MLC107" s="1"/>
      <c r="MLD107" s="1"/>
      <c r="MLE107" s="1"/>
      <c r="MLF107" s="1"/>
      <c r="MLG107" s="1"/>
      <c r="MLH107" s="1"/>
      <c r="MLI107" s="1"/>
      <c r="MLJ107" s="1"/>
      <c r="MLK107" s="1"/>
      <c r="MLL107" s="1"/>
      <c r="MLO107" s="202"/>
      <c r="MLP107" s="199"/>
      <c r="MLQ107" s="200"/>
      <c r="MLR107" s="200"/>
      <c r="MLS107" s="200"/>
      <c r="MLT107" s="200"/>
      <c r="MLU107" s="200"/>
      <c r="MLV107" s="200"/>
      <c r="MLW107" s="200"/>
      <c r="MLX107" s="200"/>
      <c r="MLY107" s="200"/>
      <c r="MLZ107" s="200"/>
      <c r="MMA107" s="200"/>
      <c r="MMB107" s="200"/>
      <c r="MMC107" s="200"/>
      <c r="MMD107" s="200"/>
      <c r="MME107" s="200"/>
      <c r="MMF107" s="200"/>
      <c r="MMG107" s="200"/>
      <c r="MMH107" s="201"/>
      <c r="MMI107" s="1"/>
      <c r="MMJ107" s="1"/>
      <c r="MMK107" s="1"/>
      <c r="MML107" s="1"/>
      <c r="MMM107" s="1"/>
      <c r="MMN107" s="1"/>
      <c r="MMO107" s="1"/>
      <c r="MMP107" s="1"/>
      <c r="MMQ107" s="1"/>
      <c r="MMR107" s="1"/>
      <c r="MMS107" s="1"/>
      <c r="MMT107" s="1"/>
      <c r="MMW107" s="202"/>
      <c r="MMX107" s="199"/>
      <c r="MMY107" s="200"/>
      <c r="MMZ107" s="200"/>
      <c r="MNA107" s="200"/>
      <c r="MNB107" s="200"/>
      <c r="MNC107" s="200"/>
      <c r="MND107" s="200"/>
      <c r="MNE107" s="200"/>
      <c r="MNF107" s="200"/>
      <c r="MNG107" s="200"/>
      <c r="MNH107" s="200"/>
      <c r="MNI107" s="200"/>
      <c r="MNJ107" s="200"/>
      <c r="MNK107" s="200"/>
      <c r="MNL107" s="200"/>
      <c r="MNM107" s="200"/>
      <c r="MNN107" s="200"/>
      <c r="MNO107" s="200"/>
      <c r="MNP107" s="201"/>
      <c r="MNQ107" s="1"/>
      <c r="MNR107" s="1"/>
      <c r="MNS107" s="1"/>
      <c r="MNT107" s="1"/>
      <c r="MNU107" s="1"/>
      <c r="MNV107" s="1"/>
      <c r="MNW107" s="1"/>
      <c r="MNX107" s="1"/>
      <c r="MNY107" s="1"/>
      <c r="MNZ107" s="1"/>
      <c r="MOA107" s="1"/>
      <c r="MOB107" s="1"/>
      <c r="MOE107" s="202"/>
      <c r="MOF107" s="199"/>
      <c r="MOG107" s="200"/>
      <c r="MOH107" s="200"/>
      <c r="MOI107" s="200"/>
      <c r="MOJ107" s="200"/>
      <c r="MOK107" s="200"/>
      <c r="MOL107" s="200"/>
      <c r="MOM107" s="200"/>
      <c r="MON107" s="200"/>
      <c r="MOO107" s="200"/>
      <c r="MOP107" s="200"/>
      <c r="MOQ107" s="200"/>
      <c r="MOR107" s="200"/>
      <c r="MOS107" s="200"/>
      <c r="MOT107" s="200"/>
      <c r="MOU107" s="200"/>
      <c r="MOV107" s="200"/>
      <c r="MOW107" s="200"/>
      <c r="MOX107" s="201"/>
      <c r="MOY107" s="1"/>
      <c r="MOZ107" s="1"/>
      <c r="MPA107" s="1"/>
      <c r="MPB107" s="1"/>
      <c r="MPC107" s="1"/>
      <c r="MPD107" s="1"/>
      <c r="MPE107" s="1"/>
      <c r="MPF107" s="1"/>
      <c r="MPG107" s="1"/>
      <c r="MPH107" s="1"/>
      <c r="MPI107" s="1"/>
      <c r="MPJ107" s="1"/>
      <c r="MPM107" s="202"/>
      <c r="MPN107" s="199"/>
      <c r="MPO107" s="200"/>
      <c r="MPP107" s="200"/>
      <c r="MPQ107" s="200"/>
      <c r="MPR107" s="200"/>
      <c r="MPS107" s="200"/>
      <c r="MPT107" s="200"/>
      <c r="MPU107" s="200"/>
      <c r="MPV107" s="200"/>
      <c r="MPW107" s="200"/>
      <c r="MPX107" s="200"/>
      <c r="MPY107" s="200"/>
      <c r="MPZ107" s="200"/>
      <c r="MQA107" s="200"/>
      <c r="MQB107" s="200"/>
      <c r="MQC107" s="200"/>
      <c r="MQD107" s="200"/>
      <c r="MQE107" s="200"/>
      <c r="MQF107" s="201"/>
      <c r="MQG107" s="1"/>
      <c r="MQH107" s="1"/>
      <c r="MQI107" s="1"/>
      <c r="MQJ107" s="1"/>
      <c r="MQK107" s="1"/>
      <c r="MQL107" s="1"/>
      <c r="MQM107" s="1"/>
      <c r="MQN107" s="1"/>
      <c r="MQO107" s="1"/>
      <c r="MQP107" s="1"/>
      <c r="MQQ107" s="1"/>
      <c r="MQR107" s="1"/>
      <c r="MQU107" s="202"/>
      <c r="MQV107" s="199"/>
      <c r="MQW107" s="200"/>
      <c r="MQX107" s="200"/>
      <c r="MQY107" s="200"/>
      <c r="MQZ107" s="200"/>
      <c r="MRA107" s="200"/>
      <c r="MRB107" s="200"/>
      <c r="MRC107" s="200"/>
      <c r="MRD107" s="200"/>
      <c r="MRE107" s="200"/>
      <c r="MRF107" s="200"/>
      <c r="MRG107" s="200"/>
      <c r="MRH107" s="200"/>
      <c r="MRI107" s="200"/>
      <c r="MRJ107" s="200"/>
      <c r="MRK107" s="200"/>
      <c r="MRL107" s="200"/>
      <c r="MRM107" s="200"/>
      <c r="MRN107" s="201"/>
      <c r="MRO107" s="1"/>
      <c r="MRP107" s="1"/>
      <c r="MRQ107" s="1"/>
      <c r="MRR107" s="1"/>
      <c r="MRS107" s="1"/>
      <c r="MRT107" s="1"/>
      <c r="MRU107" s="1"/>
      <c r="MRV107" s="1"/>
      <c r="MRW107" s="1"/>
      <c r="MRX107" s="1"/>
      <c r="MRY107" s="1"/>
      <c r="MRZ107" s="1"/>
      <c r="MSC107" s="202"/>
      <c r="MSD107" s="199"/>
      <c r="MSE107" s="200"/>
      <c r="MSF107" s="200"/>
      <c r="MSG107" s="200"/>
      <c r="MSH107" s="200"/>
      <c r="MSI107" s="200"/>
      <c r="MSJ107" s="200"/>
      <c r="MSK107" s="200"/>
      <c r="MSL107" s="200"/>
      <c r="MSM107" s="200"/>
      <c r="MSN107" s="200"/>
      <c r="MSO107" s="200"/>
      <c r="MSP107" s="200"/>
      <c r="MSQ107" s="200"/>
      <c r="MSR107" s="200"/>
      <c r="MSS107" s="200"/>
      <c r="MST107" s="200"/>
      <c r="MSU107" s="200"/>
      <c r="MSV107" s="201"/>
      <c r="MSW107" s="1"/>
      <c r="MSX107" s="1"/>
      <c r="MSY107" s="1"/>
      <c r="MSZ107" s="1"/>
      <c r="MTA107" s="1"/>
      <c r="MTB107" s="1"/>
      <c r="MTC107" s="1"/>
      <c r="MTD107" s="1"/>
      <c r="MTE107" s="1"/>
      <c r="MTF107" s="1"/>
      <c r="MTG107" s="1"/>
      <c r="MTH107" s="1"/>
      <c r="MTK107" s="202"/>
      <c r="MTL107" s="199"/>
      <c r="MTM107" s="200"/>
      <c r="MTN107" s="200"/>
      <c r="MTO107" s="200"/>
      <c r="MTP107" s="200"/>
      <c r="MTQ107" s="200"/>
      <c r="MTR107" s="200"/>
      <c r="MTS107" s="200"/>
      <c r="MTT107" s="200"/>
      <c r="MTU107" s="200"/>
      <c r="MTV107" s="200"/>
      <c r="MTW107" s="200"/>
      <c r="MTX107" s="200"/>
      <c r="MTY107" s="200"/>
      <c r="MTZ107" s="200"/>
      <c r="MUA107" s="200"/>
      <c r="MUB107" s="200"/>
      <c r="MUC107" s="200"/>
      <c r="MUD107" s="201"/>
      <c r="MUE107" s="1"/>
      <c r="MUF107" s="1"/>
      <c r="MUG107" s="1"/>
      <c r="MUH107" s="1"/>
      <c r="MUI107" s="1"/>
      <c r="MUJ107" s="1"/>
      <c r="MUK107" s="1"/>
      <c r="MUL107" s="1"/>
      <c r="MUM107" s="1"/>
      <c r="MUN107" s="1"/>
      <c r="MUO107" s="1"/>
      <c r="MUP107" s="1"/>
      <c r="MUS107" s="202"/>
      <c r="MUT107" s="199"/>
      <c r="MUU107" s="200"/>
      <c r="MUV107" s="200"/>
      <c r="MUW107" s="200"/>
      <c r="MUX107" s="200"/>
      <c r="MUY107" s="200"/>
      <c r="MUZ107" s="200"/>
      <c r="MVA107" s="200"/>
      <c r="MVB107" s="200"/>
      <c r="MVC107" s="200"/>
      <c r="MVD107" s="200"/>
      <c r="MVE107" s="200"/>
      <c r="MVF107" s="200"/>
      <c r="MVG107" s="200"/>
      <c r="MVH107" s="200"/>
      <c r="MVI107" s="200"/>
      <c r="MVJ107" s="200"/>
      <c r="MVK107" s="200"/>
      <c r="MVL107" s="201"/>
      <c r="MVM107" s="1"/>
      <c r="MVN107" s="1"/>
      <c r="MVO107" s="1"/>
      <c r="MVP107" s="1"/>
      <c r="MVQ107" s="1"/>
      <c r="MVR107" s="1"/>
      <c r="MVS107" s="1"/>
      <c r="MVT107" s="1"/>
      <c r="MVU107" s="1"/>
      <c r="MVV107" s="1"/>
      <c r="MVW107" s="1"/>
      <c r="MVX107" s="1"/>
      <c r="MWA107" s="202"/>
      <c r="MWB107" s="199"/>
      <c r="MWC107" s="200"/>
      <c r="MWD107" s="200"/>
      <c r="MWE107" s="200"/>
      <c r="MWF107" s="200"/>
      <c r="MWG107" s="200"/>
      <c r="MWH107" s="200"/>
      <c r="MWI107" s="200"/>
      <c r="MWJ107" s="200"/>
      <c r="MWK107" s="200"/>
      <c r="MWL107" s="200"/>
      <c r="MWM107" s="200"/>
      <c r="MWN107" s="200"/>
      <c r="MWO107" s="200"/>
      <c r="MWP107" s="200"/>
      <c r="MWQ107" s="200"/>
      <c r="MWR107" s="200"/>
      <c r="MWS107" s="200"/>
      <c r="MWT107" s="201"/>
      <c r="MWU107" s="1"/>
      <c r="MWV107" s="1"/>
      <c r="MWW107" s="1"/>
      <c r="MWX107" s="1"/>
      <c r="MWY107" s="1"/>
      <c r="MWZ107" s="1"/>
      <c r="MXA107" s="1"/>
      <c r="MXB107" s="1"/>
      <c r="MXC107" s="1"/>
      <c r="MXD107" s="1"/>
      <c r="MXE107" s="1"/>
      <c r="MXF107" s="1"/>
      <c r="MXI107" s="202"/>
      <c r="MXJ107" s="199"/>
      <c r="MXK107" s="200"/>
      <c r="MXL107" s="200"/>
      <c r="MXM107" s="200"/>
      <c r="MXN107" s="200"/>
      <c r="MXO107" s="200"/>
      <c r="MXP107" s="200"/>
      <c r="MXQ107" s="200"/>
      <c r="MXR107" s="200"/>
      <c r="MXS107" s="200"/>
      <c r="MXT107" s="200"/>
      <c r="MXU107" s="200"/>
      <c r="MXV107" s="200"/>
      <c r="MXW107" s="200"/>
      <c r="MXX107" s="200"/>
      <c r="MXY107" s="200"/>
      <c r="MXZ107" s="200"/>
      <c r="MYA107" s="200"/>
      <c r="MYB107" s="201"/>
      <c r="MYC107" s="1"/>
      <c r="MYD107" s="1"/>
      <c r="MYE107" s="1"/>
      <c r="MYF107" s="1"/>
      <c r="MYG107" s="1"/>
      <c r="MYH107" s="1"/>
      <c r="MYI107" s="1"/>
      <c r="MYJ107" s="1"/>
      <c r="MYK107" s="1"/>
      <c r="MYL107" s="1"/>
      <c r="MYM107" s="1"/>
      <c r="MYN107" s="1"/>
      <c r="MYQ107" s="202"/>
      <c r="MYR107" s="199"/>
      <c r="MYS107" s="200"/>
      <c r="MYT107" s="200"/>
      <c r="MYU107" s="200"/>
      <c r="MYV107" s="200"/>
      <c r="MYW107" s="200"/>
      <c r="MYX107" s="200"/>
      <c r="MYY107" s="200"/>
      <c r="MYZ107" s="200"/>
      <c r="MZA107" s="200"/>
      <c r="MZB107" s="200"/>
      <c r="MZC107" s="200"/>
      <c r="MZD107" s="200"/>
      <c r="MZE107" s="200"/>
      <c r="MZF107" s="200"/>
      <c r="MZG107" s="200"/>
      <c r="MZH107" s="200"/>
      <c r="MZI107" s="200"/>
      <c r="MZJ107" s="201"/>
      <c r="MZK107" s="1"/>
      <c r="MZL107" s="1"/>
      <c r="MZM107" s="1"/>
      <c r="MZN107" s="1"/>
      <c r="MZO107" s="1"/>
      <c r="MZP107" s="1"/>
      <c r="MZQ107" s="1"/>
      <c r="MZR107" s="1"/>
      <c r="MZS107" s="1"/>
      <c r="MZT107" s="1"/>
      <c r="MZU107" s="1"/>
      <c r="MZV107" s="1"/>
      <c r="MZY107" s="202"/>
      <c r="MZZ107" s="199"/>
      <c r="NAA107" s="200"/>
      <c r="NAB107" s="200"/>
      <c r="NAC107" s="200"/>
      <c r="NAD107" s="200"/>
      <c r="NAE107" s="200"/>
      <c r="NAF107" s="200"/>
      <c r="NAG107" s="200"/>
      <c r="NAH107" s="200"/>
      <c r="NAI107" s="200"/>
      <c r="NAJ107" s="200"/>
      <c r="NAK107" s="200"/>
      <c r="NAL107" s="200"/>
      <c r="NAM107" s="200"/>
      <c r="NAN107" s="200"/>
      <c r="NAO107" s="200"/>
      <c r="NAP107" s="200"/>
      <c r="NAQ107" s="200"/>
      <c r="NAR107" s="201"/>
      <c r="NAS107" s="1"/>
      <c r="NAT107" s="1"/>
      <c r="NAU107" s="1"/>
      <c r="NAV107" s="1"/>
      <c r="NAW107" s="1"/>
      <c r="NAX107" s="1"/>
      <c r="NAY107" s="1"/>
      <c r="NAZ107" s="1"/>
      <c r="NBA107" s="1"/>
      <c r="NBB107" s="1"/>
      <c r="NBC107" s="1"/>
      <c r="NBD107" s="1"/>
      <c r="NBG107" s="202"/>
      <c r="NBH107" s="199"/>
      <c r="NBI107" s="200"/>
      <c r="NBJ107" s="200"/>
      <c r="NBK107" s="200"/>
      <c r="NBL107" s="200"/>
      <c r="NBM107" s="200"/>
      <c r="NBN107" s="200"/>
      <c r="NBO107" s="200"/>
      <c r="NBP107" s="200"/>
      <c r="NBQ107" s="200"/>
      <c r="NBR107" s="200"/>
      <c r="NBS107" s="200"/>
      <c r="NBT107" s="200"/>
      <c r="NBU107" s="200"/>
      <c r="NBV107" s="200"/>
      <c r="NBW107" s="200"/>
      <c r="NBX107" s="200"/>
      <c r="NBY107" s="200"/>
      <c r="NBZ107" s="201"/>
      <c r="NCA107" s="1"/>
      <c r="NCB107" s="1"/>
      <c r="NCC107" s="1"/>
      <c r="NCD107" s="1"/>
      <c r="NCE107" s="1"/>
      <c r="NCF107" s="1"/>
      <c r="NCG107" s="1"/>
      <c r="NCH107" s="1"/>
      <c r="NCI107" s="1"/>
      <c r="NCJ107" s="1"/>
      <c r="NCK107" s="1"/>
      <c r="NCL107" s="1"/>
      <c r="NCO107" s="202"/>
      <c r="NCP107" s="199"/>
      <c r="NCQ107" s="200"/>
      <c r="NCR107" s="200"/>
      <c r="NCS107" s="200"/>
      <c r="NCT107" s="200"/>
      <c r="NCU107" s="200"/>
      <c r="NCV107" s="200"/>
      <c r="NCW107" s="200"/>
      <c r="NCX107" s="200"/>
      <c r="NCY107" s="200"/>
      <c r="NCZ107" s="200"/>
      <c r="NDA107" s="200"/>
      <c r="NDB107" s="200"/>
      <c r="NDC107" s="200"/>
      <c r="NDD107" s="200"/>
      <c r="NDE107" s="200"/>
      <c r="NDF107" s="200"/>
      <c r="NDG107" s="200"/>
      <c r="NDH107" s="201"/>
      <c r="NDI107" s="1"/>
      <c r="NDJ107" s="1"/>
      <c r="NDK107" s="1"/>
      <c r="NDL107" s="1"/>
      <c r="NDM107" s="1"/>
      <c r="NDN107" s="1"/>
      <c r="NDO107" s="1"/>
      <c r="NDP107" s="1"/>
      <c r="NDQ107" s="1"/>
      <c r="NDR107" s="1"/>
      <c r="NDS107" s="1"/>
      <c r="NDT107" s="1"/>
      <c r="NDW107" s="202"/>
      <c r="NDX107" s="199"/>
      <c r="NDY107" s="200"/>
      <c r="NDZ107" s="200"/>
      <c r="NEA107" s="200"/>
      <c r="NEB107" s="200"/>
      <c r="NEC107" s="200"/>
      <c r="NED107" s="200"/>
      <c r="NEE107" s="200"/>
      <c r="NEF107" s="200"/>
      <c r="NEG107" s="200"/>
      <c r="NEH107" s="200"/>
      <c r="NEI107" s="200"/>
      <c r="NEJ107" s="200"/>
      <c r="NEK107" s="200"/>
      <c r="NEL107" s="200"/>
      <c r="NEM107" s="200"/>
      <c r="NEN107" s="200"/>
      <c r="NEO107" s="200"/>
      <c r="NEP107" s="201"/>
      <c r="NEQ107" s="1"/>
      <c r="NER107" s="1"/>
      <c r="NES107" s="1"/>
      <c r="NET107" s="1"/>
      <c r="NEU107" s="1"/>
      <c r="NEV107" s="1"/>
      <c r="NEW107" s="1"/>
      <c r="NEX107" s="1"/>
      <c r="NEY107" s="1"/>
      <c r="NEZ107" s="1"/>
      <c r="NFA107" s="1"/>
      <c r="NFB107" s="1"/>
      <c r="NFE107" s="202"/>
      <c r="NFF107" s="199"/>
      <c r="NFG107" s="200"/>
      <c r="NFH107" s="200"/>
      <c r="NFI107" s="200"/>
      <c r="NFJ107" s="200"/>
      <c r="NFK107" s="200"/>
      <c r="NFL107" s="200"/>
      <c r="NFM107" s="200"/>
      <c r="NFN107" s="200"/>
      <c r="NFO107" s="200"/>
      <c r="NFP107" s="200"/>
      <c r="NFQ107" s="200"/>
      <c r="NFR107" s="200"/>
      <c r="NFS107" s="200"/>
      <c r="NFT107" s="200"/>
      <c r="NFU107" s="200"/>
      <c r="NFV107" s="200"/>
      <c r="NFW107" s="200"/>
      <c r="NFX107" s="201"/>
      <c r="NFY107" s="1"/>
      <c r="NFZ107" s="1"/>
      <c r="NGA107" s="1"/>
      <c r="NGB107" s="1"/>
      <c r="NGC107" s="1"/>
      <c r="NGD107" s="1"/>
      <c r="NGE107" s="1"/>
      <c r="NGF107" s="1"/>
      <c r="NGG107" s="1"/>
      <c r="NGH107" s="1"/>
      <c r="NGI107" s="1"/>
      <c r="NGJ107" s="1"/>
      <c r="NGM107" s="202"/>
      <c r="NGN107" s="199"/>
      <c r="NGO107" s="200"/>
      <c r="NGP107" s="200"/>
      <c r="NGQ107" s="200"/>
      <c r="NGR107" s="200"/>
      <c r="NGS107" s="200"/>
      <c r="NGT107" s="200"/>
      <c r="NGU107" s="200"/>
      <c r="NGV107" s="200"/>
      <c r="NGW107" s="200"/>
      <c r="NGX107" s="200"/>
      <c r="NGY107" s="200"/>
      <c r="NGZ107" s="200"/>
      <c r="NHA107" s="200"/>
      <c r="NHB107" s="200"/>
      <c r="NHC107" s="200"/>
      <c r="NHD107" s="200"/>
      <c r="NHE107" s="200"/>
      <c r="NHF107" s="201"/>
      <c r="NHG107" s="1"/>
      <c r="NHH107" s="1"/>
      <c r="NHI107" s="1"/>
      <c r="NHJ107" s="1"/>
      <c r="NHK107" s="1"/>
      <c r="NHL107" s="1"/>
      <c r="NHM107" s="1"/>
      <c r="NHN107" s="1"/>
      <c r="NHO107" s="1"/>
      <c r="NHP107" s="1"/>
      <c r="NHQ107" s="1"/>
      <c r="NHR107" s="1"/>
      <c r="NHU107" s="202"/>
      <c r="NHV107" s="199"/>
      <c r="NHW107" s="200"/>
      <c r="NHX107" s="200"/>
      <c r="NHY107" s="200"/>
      <c r="NHZ107" s="200"/>
      <c r="NIA107" s="200"/>
      <c r="NIB107" s="200"/>
      <c r="NIC107" s="200"/>
      <c r="NID107" s="200"/>
      <c r="NIE107" s="200"/>
      <c r="NIF107" s="200"/>
      <c r="NIG107" s="200"/>
      <c r="NIH107" s="200"/>
      <c r="NII107" s="200"/>
      <c r="NIJ107" s="200"/>
      <c r="NIK107" s="200"/>
      <c r="NIL107" s="200"/>
      <c r="NIM107" s="200"/>
      <c r="NIN107" s="201"/>
      <c r="NIO107" s="1"/>
      <c r="NIP107" s="1"/>
      <c r="NIQ107" s="1"/>
      <c r="NIR107" s="1"/>
      <c r="NIS107" s="1"/>
      <c r="NIT107" s="1"/>
      <c r="NIU107" s="1"/>
      <c r="NIV107" s="1"/>
      <c r="NIW107" s="1"/>
      <c r="NIX107" s="1"/>
      <c r="NIY107" s="1"/>
      <c r="NIZ107" s="1"/>
      <c r="NJC107" s="202"/>
      <c r="NJD107" s="199"/>
      <c r="NJE107" s="200"/>
      <c r="NJF107" s="200"/>
      <c r="NJG107" s="200"/>
      <c r="NJH107" s="200"/>
      <c r="NJI107" s="200"/>
      <c r="NJJ107" s="200"/>
      <c r="NJK107" s="200"/>
      <c r="NJL107" s="200"/>
      <c r="NJM107" s="200"/>
      <c r="NJN107" s="200"/>
      <c r="NJO107" s="200"/>
      <c r="NJP107" s="200"/>
      <c r="NJQ107" s="200"/>
      <c r="NJR107" s="200"/>
      <c r="NJS107" s="200"/>
      <c r="NJT107" s="200"/>
      <c r="NJU107" s="200"/>
      <c r="NJV107" s="201"/>
      <c r="NJW107" s="1"/>
      <c r="NJX107" s="1"/>
      <c r="NJY107" s="1"/>
      <c r="NJZ107" s="1"/>
      <c r="NKA107" s="1"/>
      <c r="NKB107" s="1"/>
      <c r="NKC107" s="1"/>
      <c r="NKD107" s="1"/>
      <c r="NKE107" s="1"/>
      <c r="NKF107" s="1"/>
      <c r="NKG107" s="1"/>
      <c r="NKH107" s="1"/>
      <c r="NKK107" s="202"/>
      <c r="NKL107" s="199"/>
      <c r="NKM107" s="200"/>
      <c r="NKN107" s="200"/>
      <c r="NKO107" s="200"/>
      <c r="NKP107" s="200"/>
      <c r="NKQ107" s="200"/>
      <c r="NKR107" s="200"/>
      <c r="NKS107" s="200"/>
      <c r="NKT107" s="200"/>
      <c r="NKU107" s="200"/>
      <c r="NKV107" s="200"/>
      <c r="NKW107" s="200"/>
      <c r="NKX107" s="200"/>
      <c r="NKY107" s="200"/>
      <c r="NKZ107" s="200"/>
      <c r="NLA107" s="200"/>
      <c r="NLB107" s="200"/>
      <c r="NLC107" s="200"/>
      <c r="NLD107" s="201"/>
      <c r="NLE107" s="1"/>
      <c r="NLF107" s="1"/>
      <c r="NLG107" s="1"/>
      <c r="NLH107" s="1"/>
      <c r="NLI107" s="1"/>
      <c r="NLJ107" s="1"/>
      <c r="NLK107" s="1"/>
      <c r="NLL107" s="1"/>
      <c r="NLM107" s="1"/>
      <c r="NLN107" s="1"/>
      <c r="NLO107" s="1"/>
      <c r="NLP107" s="1"/>
      <c r="NLS107" s="202"/>
      <c r="NLT107" s="199"/>
      <c r="NLU107" s="200"/>
      <c r="NLV107" s="200"/>
      <c r="NLW107" s="200"/>
      <c r="NLX107" s="200"/>
      <c r="NLY107" s="200"/>
      <c r="NLZ107" s="200"/>
      <c r="NMA107" s="200"/>
      <c r="NMB107" s="200"/>
      <c r="NMC107" s="200"/>
      <c r="NMD107" s="200"/>
      <c r="NME107" s="200"/>
      <c r="NMF107" s="200"/>
      <c r="NMG107" s="200"/>
      <c r="NMH107" s="200"/>
      <c r="NMI107" s="200"/>
      <c r="NMJ107" s="200"/>
      <c r="NMK107" s="200"/>
      <c r="NML107" s="201"/>
      <c r="NMM107" s="1"/>
      <c r="NMN107" s="1"/>
      <c r="NMO107" s="1"/>
      <c r="NMP107" s="1"/>
      <c r="NMQ107" s="1"/>
      <c r="NMR107" s="1"/>
      <c r="NMS107" s="1"/>
      <c r="NMT107" s="1"/>
      <c r="NMU107" s="1"/>
      <c r="NMV107" s="1"/>
      <c r="NMW107" s="1"/>
      <c r="NMX107" s="1"/>
      <c r="NNA107" s="202"/>
      <c r="NNB107" s="199"/>
      <c r="NNC107" s="200"/>
      <c r="NND107" s="200"/>
      <c r="NNE107" s="200"/>
      <c r="NNF107" s="200"/>
      <c r="NNG107" s="200"/>
      <c r="NNH107" s="200"/>
      <c r="NNI107" s="200"/>
      <c r="NNJ107" s="200"/>
      <c r="NNK107" s="200"/>
      <c r="NNL107" s="200"/>
      <c r="NNM107" s="200"/>
      <c r="NNN107" s="200"/>
      <c r="NNO107" s="200"/>
      <c r="NNP107" s="200"/>
      <c r="NNQ107" s="200"/>
      <c r="NNR107" s="200"/>
      <c r="NNS107" s="200"/>
      <c r="NNT107" s="201"/>
      <c r="NNU107" s="1"/>
      <c r="NNV107" s="1"/>
      <c r="NNW107" s="1"/>
      <c r="NNX107" s="1"/>
      <c r="NNY107" s="1"/>
      <c r="NNZ107" s="1"/>
      <c r="NOA107" s="1"/>
      <c r="NOB107" s="1"/>
      <c r="NOC107" s="1"/>
      <c r="NOD107" s="1"/>
      <c r="NOE107" s="1"/>
      <c r="NOF107" s="1"/>
      <c r="NOI107" s="202"/>
      <c r="NOJ107" s="199"/>
      <c r="NOK107" s="200"/>
      <c r="NOL107" s="200"/>
      <c r="NOM107" s="200"/>
      <c r="NON107" s="200"/>
      <c r="NOO107" s="200"/>
      <c r="NOP107" s="200"/>
      <c r="NOQ107" s="200"/>
      <c r="NOR107" s="200"/>
      <c r="NOS107" s="200"/>
      <c r="NOT107" s="200"/>
      <c r="NOU107" s="200"/>
      <c r="NOV107" s="200"/>
      <c r="NOW107" s="200"/>
      <c r="NOX107" s="200"/>
      <c r="NOY107" s="200"/>
      <c r="NOZ107" s="200"/>
      <c r="NPA107" s="200"/>
      <c r="NPB107" s="201"/>
      <c r="NPC107" s="1"/>
      <c r="NPD107" s="1"/>
      <c r="NPE107" s="1"/>
      <c r="NPF107" s="1"/>
      <c r="NPG107" s="1"/>
      <c r="NPH107" s="1"/>
      <c r="NPI107" s="1"/>
      <c r="NPJ107" s="1"/>
      <c r="NPK107" s="1"/>
      <c r="NPL107" s="1"/>
      <c r="NPM107" s="1"/>
      <c r="NPN107" s="1"/>
      <c r="NPQ107" s="202"/>
      <c r="NPR107" s="199"/>
      <c r="NPS107" s="200"/>
      <c r="NPT107" s="200"/>
      <c r="NPU107" s="200"/>
      <c r="NPV107" s="200"/>
      <c r="NPW107" s="200"/>
      <c r="NPX107" s="200"/>
      <c r="NPY107" s="200"/>
      <c r="NPZ107" s="200"/>
      <c r="NQA107" s="200"/>
      <c r="NQB107" s="200"/>
      <c r="NQC107" s="200"/>
      <c r="NQD107" s="200"/>
      <c r="NQE107" s="200"/>
      <c r="NQF107" s="200"/>
      <c r="NQG107" s="200"/>
      <c r="NQH107" s="200"/>
      <c r="NQI107" s="200"/>
      <c r="NQJ107" s="201"/>
      <c r="NQK107" s="1"/>
      <c r="NQL107" s="1"/>
      <c r="NQM107" s="1"/>
      <c r="NQN107" s="1"/>
      <c r="NQO107" s="1"/>
      <c r="NQP107" s="1"/>
      <c r="NQQ107" s="1"/>
      <c r="NQR107" s="1"/>
      <c r="NQS107" s="1"/>
      <c r="NQT107" s="1"/>
      <c r="NQU107" s="1"/>
      <c r="NQV107" s="1"/>
      <c r="NQY107" s="202"/>
      <c r="NQZ107" s="199"/>
      <c r="NRA107" s="200"/>
      <c r="NRB107" s="200"/>
      <c r="NRC107" s="200"/>
      <c r="NRD107" s="200"/>
      <c r="NRE107" s="200"/>
      <c r="NRF107" s="200"/>
      <c r="NRG107" s="200"/>
      <c r="NRH107" s="200"/>
      <c r="NRI107" s="200"/>
      <c r="NRJ107" s="200"/>
      <c r="NRK107" s="200"/>
      <c r="NRL107" s="200"/>
      <c r="NRM107" s="200"/>
      <c r="NRN107" s="200"/>
      <c r="NRO107" s="200"/>
      <c r="NRP107" s="200"/>
      <c r="NRQ107" s="200"/>
      <c r="NRR107" s="201"/>
      <c r="NRS107" s="1"/>
      <c r="NRT107" s="1"/>
      <c r="NRU107" s="1"/>
      <c r="NRV107" s="1"/>
      <c r="NRW107" s="1"/>
      <c r="NRX107" s="1"/>
      <c r="NRY107" s="1"/>
      <c r="NRZ107" s="1"/>
      <c r="NSA107" s="1"/>
      <c r="NSB107" s="1"/>
      <c r="NSC107" s="1"/>
      <c r="NSD107" s="1"/>
      <c r="NSG107" s="202"/>
      <c r="NSH107" s="199"/>
      <c r="NSI107" s="200"/>
      <c r="NSJ107" s="200"/>
      <c r="NSK107" s="200"/>
      <c r="NSL107" s="200"/>
      <c r="NSM107" s="200"/>
      <c r="NSN107" s="200"/>
      <c r="NSO107" s="200"/>
      <c r="NSP107" s="200"/>
      <c r="NSQ107" s="200"/>
      <c r="NSR107" s="200"/>
      <c r="NSS107" s="200"/>
      <c r="NST107" s="200"/>
      <c r="NSU107" s="200"/>
      <c r="NSV107" s="200"/>
      <c r="NSW107" s="200"/>
      <c r="NSX107" s="200"/>
      <c r="NSY107" s="200"/>
      <c r="NSZ107" s="201"/>
      <c r="NTA107" s="1"/>
      <c r="NTB107" s="1"/>
      <c r="NTC107" s="1"/>
      <c r="NTD107" s="1"/>
      <c r="NTE107" s="1"/>
      <c r="NTF107" s="1"/>
      <c r="NTG107" s="1"/>
      <c r="NTH107" s="1"/>
      <c r="NTI107" s="1"/>
      <c r="NTJ107" s="1"/>
      <c r="NTK107" s="1"/>
      <c r="NTL107" s="1"/>
      <c r="NTO107" s="202"/>
      <c r="NTP107" s="199"/>
      <c r="NTQ107" s="200"/>
      <c r="NTR107" s="200"/>
      <c r="NTS107" s="200"/>
      <c r="NTT107" s="200"/>
      <c r="NTU107" s="200"/>
      <c r="NTV107" s="200"/>
      <c r="NTW107" s="200"/>
      <c r="NTX107" s="200"/>
      <c r="NTY107" s="200"/>
      <c r="NTZ107" s="200"/>
      <c r="NUA107" s="200"/>
      <c r="NUB107" s="200"/>
      <c r="NUC107" s="200"/>
      <c r="NUD107" s="200"/>
      <c r="NUE107" s="200"/>
      <c r="NUF107" s="200"/>
      <c r="NUG107" s="200"/>
      <c r="NUH107" s="201"/>
      <c r="NUI107" s="1"/>
      <c r="NUJ107" s="1"/>
      <c r="NUK107" s="1"/>
      <c r="NUL107" s="1"/>
      <c r="NUM107" s="1"/>
      <c r="NUN107" s="1"/>
      <c r="NUO107" s="1"/>
      <c r="NUP107" s="1"/>
      <c r="NUQ107" s="1"/>
      <c r="NUR107" s="1"/>
      <c r="NUS107" s="1"/>
      <c r="NUT107" s="1"/>
      <c r="NUW107" s="202"/>
      <c r="NUX107" s="199"/>
      <c r="NUY107" s="200"/>
      <c r="NUZ107" s="200"/>
      <c r="NVA107" s="200"/>
      <c r="NVB107" s="200"/>
      <c r="NVC107" s="200"/>
      <c r="NVD107" s="200"/>
      <c r="NVE107" s="200"/>
      <c r="NVF107" s="200"/>
      <c r="NVG107" s="200"/>
      <c r="NVH107" s="200"/>
      <c r="NVI107" s="200"/>
      <c r="NVJ107" s="200"/>
      <c r="NVK107" s="200"/>
      <c r="NVL107" s="200"/>
      <c r="NVM107" s="200"/>
      <c r="NVN107" s="200"/>
      <c r="NVO107" s="200"/>
      <c r="NVP107" s="201"/>
      <c r="NVQ107" s="1"/>
      <c r="NVR107" s="1"/>
      <c r="NVS107" s="1"/>
      <c r="NVT107" s="1"/>
      <c r="NVU107" s="1"/>
      <c r="NVV107" s="1"/>
      <c r="NVW107" s="1"/>
      <c r="NVX107" s="1"/>
      <c r="NVY107" s="1"/>
      <c r="NVZ107" s="1"/>
      <c r="NWA107" s="1"/>
      <c r="NWB107" s="1"/>
      <c r="NWE107" s="202"/>
      <c r="NWF107" s="199"/>
      <c r="NWG107" s="200"/>
      <c r="NWH107" s="200"/>
      <c r="NWI107" s="200"/>
      <c r="NWJ107" s="200"/>
      <c r="NWK107" s="200"/>
      <c r="NWL107" s="200"/>
      <c r="NWM107" s="200"/>
      <c r="NWN107" s="200"/>
      <c r="NWO107" s="200"/>
      <c r="NWP107" s="200"/>
      <c r="NWQ107" s="200"/>
      <c r="NWR107" s="200"/>
      <c r="NWS107" s="200"/>
      <c r="NWT107" s="200"/>
      <c r="NWU107" s="200"/>
      <c r="NWV107" s="200"/>
      <c r="NWW107" s="200"/>
      <c r="NWX107" s="201"/>
      <c r="NWY107" s="1"/>
      <c r="NWZ107" s="1"/>
      <c r="NXA107" s="1"/>
      <c r="NXB107" s="1"/>
      <c r="NXC107" s="1"/>
      <c r="NXD107" s="1"/>
      <c r="NXE107" s="1"/>
      <c r="NXF107" s="1"/>
      <c r="NXG107" s="1"/>
      <c r="NXH107" s="1"/>
      <c r="NXI107" s="1"/>
      <c r="NXJ107" s="1"/>
      <c r="NXM107" s="202"/>
      <c r="NXN107" s="199"/>
      <c r="NXO107" s="200"/>
      <c r="NXP107" s="200"/>
      <c r="NXQ107" s="200"/>
      <c r="NXR107" s="200"/>
      <c r="NXS107" s="200"/>
      <c r="NXT107" s="200"/>
      <c r="NXU107" s="200"/>
      <c r="NXV107" s="200"/>
      <c r="NXW107" s="200"/>
      <c r="NXX107" s="200"/>
      <c r="NXY107" s="200"/>
      <c r="NXZ107" s="200"/>
      <c r="NYA107" s="200"/>
      <c r="NYB107" s="200"/>
      <c r="NYC107" s="200"/>
      <c r="NYD107" s="200"/>
      <c r="NYE107" s="200"/>
      <c r="NYF107" s="201"/>
      <c r="NYG107" s="1"/>
      <c r="NYH107" s="1"/>
      <c r="NYI107" s="1"/>
      <c r="NYJ107" s="1"/>
      <c r="NYK107" s="1"/>
      <c r="NYL107" s="1"/>
      <c r="NYM107" s="1"/>
      <c r="NYN107" s="1"/>
      <c r="NYO107" s="1"/>
      <c r="NYP107" s="1"/>
      <c r="NYQ107" s="1"/>
      <c r="NYR107" s="1"/>
      <c r="NYU107" s="202"/>
      <c r="NYV107" s="199"/>
      <c r="NYW107" s="200"/>
      <c r="NYX107" s="200"/>
      <c r="NYY107" s="200"/>
      <c r="NYZ107" s="200"/>
      <c r="NZA107" s="200"/>
      <c r="NZB107" s="200"/>
      <c r="NZC107" s="200"/>
      <c r="NZD107" s="200"/>
      <c r="NZE107" s="200"/>
      <c r="NZF107" s="200"/>
      <c r="NZG107" s="200"/>
      <c r="NZH107" s="200"/>
      <c r="NZI107" s="200"/>
      <c r="NZJ107" s="200"/>
      <c r="NZK107" s="200"/>
      <c r="NZL107" s="200"/>
      <c r="NZM107" s="200"/>
      <c r="NZN107" s="201"/>
      <c r="NZO107" s="1"/>
      <c r="NZP107" s="1"/>
      <c r="NZQ107" s="1"/>
      <c r="NZR107" s="1"/>
      <c r="NZS107" s="1"/>
      <c r="NZT107" s="1"/>
      <c r="NZU107" s="1"/>
      <c r="NZV107" s="1"/>
      <c r="NZW107" s="1"/>
      <c r="NZX107" s="1"/>
      <c r="NZY107" s="1"/>
      <c r="NZZ107" s="1"/>
      <c r="OAC107" s="202"/>
      <c r="OAD107" s="199"/>
      <c r="OAE107" s="200"/>
      <c r="OAF107" s="200"/>
      <c r="OAG107" s="200"/>
      <c r="OAH107" s="200"/>
      <c r="OAI107" s="200"/>
      <c r="OAJ107" s="200"/>
      <c r="OAK107" s="200"/>
      <c r="OAL107" s="200"/>
      <c r="OAM107" s="200"/>
      <c r="OAN107" s="200"/>
      <c r="OAO107" s="200"/>
      <c r="OAP107" s="200"/>
      <c r="OAQ107" s="200"/>
      <c r="OAR107" s="200"/>
      <c r="OAS107" s="200"/>
      <c r="OAT107" s="200"/>
      <c r="OAU107" s="200"/>
      <c r="OAV107" s="201"/>
      <c r="OAW107" s="1"/>
      <c r="OAX107" s="1"/>
      <c r="OAY107" s="1"/>
      <c r="OAZ107" s="1"/>
      <c r="OBA107" s="1"/>
      <c r="OBB107" s="1"/>
      <c r="OBC107" s="1"/>
      <c r="OBD107" s="1"/>
      <c r="OBE107" s="1"/>
      <c r="OBF107" s="1"/>
      <c r="OBG107" s="1"/>
      <c r="OBH107" s="1"/>
      <c r="OBK107" s="202"/>
      <c r="OBL107" s="199"/>
      <c r="OBM107" s="200"/>
      <c r="OBN107" s="200"/>
      <c r="OBO107" s="200"/>
      <c r="OBP107" s="200"/>
      <c r="OBQ107" s="200"/>
      <c r="OBR107" s="200"/>
      <c r="OBS107" s="200"/>
      <c r="OBT107" s="200"/>
      <c r="OBU107" s="200"/>
      <c r="OBV107" s="200"/>
      <c r="OBW107" s="200"/>
      <c r="OBX107" s="200"/>
      <c r="OBY107" s="200"/>
      <c r="OBZ107" s="200"/>
      <c r="OCA107" s="200"/>
      <c r="OCB107" s="200"/>
      <c r="OCC107" s="200"/>
      <c r="OCD107" s="201"/>
      <c r="OCE107" s="1"/>
      <c r="OCF107" s="1"/>
      <c r="OCG107" s="1"/>
      <c r="OCH107" s="1"/>
      <c r="OCI107" s="1"/>
      <c r="OCJ107" s="1"/>
      <c r="OCK107" s="1"/>
      <c r="OCL107" s="1"/>
      <c r="OCM107" s="1"/>
      <c r="OCN107" s="1"/>
      <c r="OCO107" s="1"/>
      <c r="OCP107" s="1"/>
      <c r="OCS107" s="202"/>
      <c r="OCT107" s="199"/>
      <c r="OCU107" s="200"/>
      <c r="OCV107" s="200"/>
      <c r="OCW107" s="200"/>
      <c r="OCX107" s="200"/>
      <c r="OCY107" s="200"/>
      <c r="OCZ107" s="200"/>
      <c r="ODA107" s="200"/>
      <c r="ODB107" s="200"/>
      <c r="ODC107" s="200"/>
      <c r="ODD107" s="200"/>
      <c r="ODE107" s="200"/>
      <c r="ODF107" s="200"/>
      <c r="ODG107" s="200"/>
      <c r="ODH107" s="200"/>
      <c r="ODI107" s="200"/>
      <c r="ODJ107" s="200"/>
      <c r="ODK107" s="200"/>
      <c r="ODL107" s="201"/>
      <c r="ODM107" s="1"/>
      <c r="ODN107" s="1"/>
      <c r="ODO107" s="1"/>
      <c r="ODP107" s="1"/>
      <c r="ODQ107" s="1"/>
      <c r="ODR107" s="1"/>
      <c r="ODS107" s="1"/>
      <c r="ODT107" s="1"/>
      <c r="ODU107" s="1"/>
      <c r="ODV107" s="1"/>
      <c r="ODW107" s="1"/>
      <c r="ODX107" s="1"/>
      <c r="OEA107" s="202"/>
      <c r="OEB107" s="199"/>
      <c r="OEC107" s="200"/>
      <c r="OED107" s="200"/>
      <c r="OEE107" s="200"/>
      <c r="OEF107" s="200"/>
      <c r="OEG107" s="200"/>
      <c r="OEH107" s="200"/>
      <c r="OEI107" s="200"/>
      <c r="OEJ107" s="200"/>
      <c r="OEK107" s="200"/>
      <c r="OEL107" s="200"/>
      <c r="OEM107" s="200"/>
      <c r="OEN107" s="200"/>
      <c r="OEO107" s="200"/>
      <c r="OEP107" s="200"/>
      <c r="OEQ107" s="200"/>
      <c r="OER107" s="200"/>
      <c r="OES107" s="200"/>
      <c r="OET107" s="201"/>
      <c r="OEU107" s="1"/>
      <c r="OEV107" s="1"/>
      <c r="OEW107" s="1"/>
      <c r="OEX107" s="1"/>
      <c r="OEY107" s="1"/>
      <c r="OEZ107" s="1"/>
      <c r="OFA107" s="1"/>
      <c r="OFB107" s="1"/>
      <c r="OFC107" s="1"/>
      <c r="OFD107" s="1"/>
      <c r="OFE107" s="1"/>
      <c r="OFF107" s="1"/>
      <c r="OFI107" s="202"/>
      <c r="OFJ107" s="199"/>
      <c r="OFK107" s="200"/>
      <c r="OFL107" s="200"/>
      <c r="OFM107" s="200"/>
      <c r="OFN107" s="200"/>
      <c r="OFO107" s="200"/>
      <c r="OFP107" s="200"/>
      <c r="OFQ107" s="200"/>
      <c r="OFR107" s="200"/>
      <c r="OFS107" s="200"/>
      <c r="OFT107" s="200"/>
      <c r="OFU107" s="200"/>
      <c r="OFV107" s="200"/>
      <c r="OFW107" s="200"/>
      <c r="OFX107" s="200"/>
      <c r="OFY107" s="200"/>
      <c r="OFZ107" s="200"/>
      <c r="OGA107" s="200"/>
      <c r="OGB107" s="201"/>
      <c r="OGC107" s="1"/>
      <c r="OGD107" s="1"/>
      <c r="OGE107" s="1"/>
      <c r="OGF107" s="1"/>
      <c r="OGG107" s="1"/>
      <c r="OGH107" s="1"/>
      <c r="OGI107" s="1"/>
      <c r="OGJ107" s="1"/>
      <c r="OGK107" s="1"/>
      <c r="OGL107" s="1"/>
      <c r="OGM107" s="1"/>
      <c r="OGN107" s="1"/>
      <c r="OGQ107" s="202"/>
      <c r="OGR107" s="199"/>
      <c r="OGS107" s="200"/>
      <c r="OGT107" s="200"/>
      <c r="OGU107" s="200"/>
      <c r="OGV107" s="200"/>
      <c r="OGW107" s="200"/>
      <c r="OGX107" s="200"/>
      <c r="OGY107" s="200"/>
      <c r="OGZ107" s="200"/>
      <c r="OHA107" s="200"/>
      <c r="OHB107" s="200"/>
      <c r="OHC107" s="200"/>
      <c r="OHD107" s="200"/>
      <c r="OHE107" s="200"/>
      <c r="OHF107" s="200"/>
      <c r="OHG107" s="200"/>
      <c r="OHH107" s="200"/>
      <c r="OHI107" s="200"/>
      <c r="OHJ107" s="201"/>
      <c r="OHK107" s="1"/>
      <c r="OHL107" s="1"/>
      <c r="OHM107" s="1"/>
      <c r="OHN107" s="1"/>
      <c r="OHO107" s="1"/>
      <c r="OHP107" s="1"/>
      <c r="OHQ107" s="1"/>
      <c r="OHR107" s="1"/>
      <c r="OHS107" s="1"/>
      <c r="OHT107" s="1"/>
      <c r="OHU107" s="1"/>
      <c r="OHV107" s="1"/>
      <c r="OHY107" s="202"/>
      <c r="OHZ107" s="199"/>
      <c r="OIA107" s="200"/>
      <c r="OIB107" s="200"/>
      <c r="OIC107" s="200"/>
      <c r="OID107" s="200"/>
      <c r="OIE107" s="200"/>
      <c r="OIF107" s="200"/>
      <c r="OIG107" s="200"/>
      <c r="OIH107" s="200"/>
      <c r="OII107" s="200"/>
      <c r="OIJ107" s="200"/>
      <c r="OIK107" s="200"/>
      <c r="OIL107" s="200"/>
      <c r="OIM107" s="200"/>
      <c r="OIN107" s="200"/>
      <c r="OIO107" s="200"/>
      <c r="OIP107" s="200"/>
      <c r="OIQ107" s="200"/>
      <c r="OIR107" s="201"/>
      <c r="OIS107" s="1"/>
      <c r="OIT107" s="1"/>
      <c r="OIU107" s="1"/>
      <c r="OIV107" s="1"/>
      <c r="OIW107" s="1"/>
      <c r="OIX107" s="1"/>
      <c r="OIY107" s="1"/>
      <c r="OIZ107" s="1"/>
      <c r="OJA107" s="1"/>
      <c r="OJB107" s="1"/>
      <c r="OJC107" s="1"/>
      <c r="OJD107" s="1"/>
      <c r="OJG107" s="202"/>
      <c r="OJH107" s="199"/>
      <c r="OJI107" s="200"/>
      <c r="OJJ107" s="200"/>
      <c r="OJK107" s="200"/>
      <c r="OJL107" s="200"/>
      <c r="OJM107" s="200"/>
      <c r="OJN107" s="200"/>
      <c r="OJO107" s="200"/>
      <c r="OJP107" s="200"/>
      <c r="OJQ107" s="200"/>
      <c r="OJR107" s="200"/>
      <c r="OJS107" s="200"/>
      <c r="OJT107" s="200"/>
      <c r="OJU107" s="200"/>
      <c r="OJV107" s="200"/>
      <c r="OJW107" s="200"/>
      <c r="OJX107" s="200"/>
      <c r="OJY107" s="200"/>
      <c r="OJZ107" s="201"/>
      <c r="OKA107" s="1"/>
      <c r="OKB107" s="1"/>
      <c r="OKC107" s="1"/>
      <c r="OKD107" s="1"/>
      <c r="OKE107" s="1"/>
      <c r="OKF107" s="1"/>
      <c r="OKG107" s="1"/>
      <c r="OKH107" s="1"/>
      <c r="OKI107" s="1"/>
      <c r="OKJ107" s="1"/>
      <c r="OKK107" s="1"/>
      <c r="OKL107" s="1"/>
      <c r="OKO107" s="202"/>
      <c r="OKP107" s="199"/>
      <c r="OKQ107" s="200"/>
      <c r="OKR107" s="200"/>
      <c r="OKS107" s="200"/>
      <c r="OKT107" s="200"/>
      <c r="OKU107" s="200"/>
      <c r="OKV107" s="200"/>
      <c r="OKW107" s="200"/>
      <c r="OKX107" s="200"/>
      <c r="OKY107" s="200"/>
      <c r="OKZ107" s="200"/>
      <c r="OLA107" s="200"/>
      <c r="OLB107" s="200"/>
      <c r="OLC107" s="200"/>
      <c r="OLD107" s="200"/>
      <c r="OLE107" s="200"/>
      <c r="OLF107" s="200"/>
      <c r="OLG107" s="200"/>
      <c r="OLH107" s="201"/>
      <c r="OLI107" s="1"/>
      <c r="OLJ107" s="1"/>
      <c r="OLK107" s="1"/>
      <c r="OLL107" s="1"/>
      <c r="OLM107" s="1"/>
      <c r="OLN107" s="1"/>
      <c r="OLO107" s="1"/>
      <c r="OLP107" s="1"/>
      <c r="OLQ107" s="1"/>
      <c r="OLR107" s="1"/>
      <c r="OLS107" s="1"/>
      <c r="OLT107" s="1"/>
      <c r="OLW107" s="202"/>
      <c r="OLX107" s="199"/>
      <c r="OLY107" s="200"/>
      <c r="OLZ107" s="200"/>
      <c r="OMA107" s="200"/>
      <c r="OMB107" s="200"/>
      <c r="OMC107" s="200"/>
      <c r="OMD107" s="200"/>
      <c r="OME107" s="200"/>
      <c r="OMF107" s="200"/>
      <c r="OMG107" s="200"/>
      <c r="OMH107" s="200"/>
      <c r="OMI107" s="200"/>
      <c r="OMJ107" s="200"/>
      <c r="OMK107" s="200"/>
      <c r="OML107" s="200"/>
      <c r="OMM107" s="200"/>
      <c r="OMN107" s="200"/>
      <c r="OMO107" s="200"/>
      <c r="OMP107" s="201"/>
      <c r="OMQ107" s="1"/>
      <c r="OMR107" s="1"/>
      <c r="OMS107" s="1"/>
      <c r="OMT107" s="1"/>
      <c r="OMU107" s="1"/>
      <c r="OMV107" s="1"/>
      <c r="OMW107" s="1"/>
      <c r="OMX107" s="1"/>
      <c r="OMY107" s="1"/>
      <c r="OMZ107" s="1"/>
      <c r="ONA107" s="1"/>
      <c r="ONB107" s="1"/>
      <c r="ONE107" s="202"/>
      <c r="ONF107" s="199"/>
      <c r="ONG107" s="200"/>
      <c r="ONH107" s="200"/>
      <c r="ONI107" s="200"/>
      <c r="ONJ107" s="200"/>
      <c r="ONK107" s="200"/>
      <c r="ONL107" s="200"/>
      <c r="ONM107" s="200"/>
      <c r="ONN107" s="200"/>
      <c r="ONO107" s="200"/>
      <c r="ONP107" s="200"/>
      <c r="ONQ107" s="200"/>
      <c r="ONR107" s="200"/>
      <c r="ONS107" s="200"/>
      <c r="ONT107" s="200"/>
      <c r="ONU107" s="200"/>
      <c r="ONV107" s="200"/>
      <c r="ONW107" s="200"/>
      <c r="ONX107" s="201"/>
      <c r="ONY107" s="1"/>
      <c r="ONZ107" s="1"/>
      <c r="OOA107" s="1"/>
      <c r="OOB107" s="1"/>
      <c r="OOC107" s="1"/>
      <c r="OOD107" s="1"/>
      <c r="OOE107" s="1"/>
      <c r="OOF107" s="1"/>
      <c r="OOG107" s="1"/>
      <c r="OOH107" s="1"/>
      <c r="OOI107" s="1"/>
      <c r="OOJ107" s="1"/>
      <c r="OOM107" s="202"/>
      <c r="OON107" s="199"/>
      <c r="OOO107" s="200"/>
      <c r="OOP107" s="200"/>
      <c r="OOQ107" s="200"/>
      <c r="OOR107" s="200"/>
      <c r="OOS107" s="200"/>
      <c r="OOT107" s="200"/>
      <c r="OOU107" s="200"/>
      <c r="OOV107" s="200"/>
      <c r="OOW107" s="200"/>
      <c r="OOX107" s="200"/>
      <c r="OOY107" s="200"/>
      <c r="OOZ107" s="200"/>
      <c r="OPA107" s="200"/>
      <c r="OPB107" s="200"/>
      <c r="OPC107" s="200"/>
      <c r="OPD107" s="200"/>
      <c r="OPE107" s="200"/>
      <c r="OPF107" s="201"/>
      <c r="OPG107" s="1"/>
      <c r="OPH107" s="1"/>
      <c r="OPI107" s="1"/>
      <c r="OPJ107" s="1"/>
      <c r="OPK107" s="1"/>
      <c r="OPL107" s="1"/>
      <c r="OPM107" s="1"/>
      <c r="OPN107" s="1"/>
      <c r="OPO107" s="1"/>
      <c r="OPP107" s="1"/>
      <c r="OPQ107" s="1"/>
      <c r="OPR107" s="1"/>
      <c r="OPU107" s="202"/>
      <c r="OPV107" s="199"/>
      <c r="OPW107" s="200"/>
      <c r="OPX107" s="200"/>
      <c r="OPY107" s="200"/>
      <c r="OPZ107" s="200"/>
      <c r="OQA107" s="200"/>
      <c r="OQB107" s="200"/>
      <c r="OQC107" s="200"/>
      <c r="OQD107" s="200"/>
      <c r="OQE107" s="200"/>
      <c r="OQF107" s="200"/>
      <c r="OQG107" s="200"/>
      <c r="OQH107" s="200"/>
      <c r="OQI107" s="200"/>
      <c r="OQJ107" s="200"/>
      <c r="OQK107" s="200"/>
      <c r="OQL107" s="200"/>
      <c r="OQM107" s="200"/>
      <c r="OQN107" s="201"/>
      <c r="OQO107" s="1"/>
      <c r="OQP107" s="1"/>
      <c r="OQQ107" s="1"/>
      <c r="OQR107" s="1"/>
      <c r="OQS107" s="1"/>
      <c r="OQT107" s="1"/>
      <c r="OQU107" s="1"/>
      <c r="OQV107" s="1"/>
      <c r="OQW107" s="1"/>
      <c r="OQX107" s="1"/>
      <c r="OQY107" s="1"/>
      <c r="OQZ107" s="1"/>
      <c r="ORC107" s="202"/>
      <c r="ORD107" s="199"/>
      <c r="ORE107" s="200"/>
      <c r="ORF107" s="200"/>
      <c r="ORG107" s="200"/>
      <c r="ORH107" s="200"/>
      <c r="ORI107" s="200"/>
      <c r="ORJ107" s="200"/>
      <c r="ORK107" s="200"/>
      <c r="ORL107" s="200"/>
      <c r="ORM107" s="200"/>
      <c r="ORN107" s="200"/>
      <c r="ORO107" s="200"/>
      <c r="ORP107" s="200"/>
      <c r="ORQ107" s="200"/>
      <c r="ORR107" s="200"/>
      <c r="ORS107" s="200"/>
      <c r="ORT107" s="200"/>
      <c r="ORU107" s="200"/>
      <c r="ORV107" s="201"/>
      <c r="ORW107" s="1"/>
      <c r="ORX107" s="1"/>
      <c r="ORY107" s="1"/>
      <c r="ORZ107" s="1"/>
      <c r="OSA107" s="1"/>
      <c r="OSB107" s="1"/>
      <c r="OSC107" s="1"/>
      <c r="OSD107" s="1"/>
      <c r="OSE107" s="1"/>
      <c r="OSF107" s="1"/>
      <c r="OSG107" s="1"/>
      <c r="OSH107" s="1"/>
      <c r="OSK107" s="202"/>
      <c r="OSL107" s="199"/>
      <c r="OSM107" s="200"/>
      <c r="OSN107" s="200"/>
      <c r="OSO107" s="200"/>
      <c r="OSP107" s="200"/>
      <c r="OSQ107" s="200"/>
      <c r="OSR107" s="200"/>
      <c r="OSS107" s="200"/>
      <c r="OST107" s="200"/>
      <c r="OSU107" s="200"/>
      <c r="OSV107" s="200"/>
      <c r="OSW107" s="200"/>
      <c r="OSX107" s="200"/>
      <c r="OSY107" s="200"/>
      <c r="OSZ107" s="200"/>
      <c r="OTA107" s="200"/>
      <c r="OTB107" s="200"/>
      <c r="OTC107" s="200"/>
      <c r="OTD107" s="201"/>
      <c r="OTE107" s="1"/>
      <c r="OTF107" s="1"/>
      <c r="OTG107" s="1"/>
      <c r="OTH107" s="1"/>
      <c r="OTI107" s="1"/>
      <c r="OTJ107" s="1"/>
      <c r="OTK107" s="1"/>
      <c r="OTL107" s="1"/>
      <c r="OTM107" s="1"/>
      <c r="OTN107" s="1"/>
      <c r="OTO107" s="1"/>
      <c r="OTP107" s="1"/>
      <c r="OTS107" s="202"/>
      <c r="OTT107" s="199"/>
      <c r="OTU107" s="200"/>
      <c r="OTV107" s="200"/>
      <c r="OTW107" s="200"/>
      <c r="OTX107" s="200"/>
      <c r="OTY107" s="200"/>
      <c r="OTZ107" s="200"/>
      <c r="OUA107" s="200"/>
      <c r="OUB107" s="200"/>
      <c r="OUC107" s="200"/>
      <c r="OUD107" s="200"/>
      <c r="OUE107" s="200"/>
      <c r="OUF107" s="200"/>
      <c r="OUG107" s="200"/>
      <c r="OUH107" s="200"/>
      <c r="OUI107" s="200"/>
      <c r="OUJ107" s="200"/>
      <c r="OUK107" s="200"/>
      <c r="OUL107" s="201"/>
      <c r="OUM107" s="1"/>
      <c r="OUN107" s="1"/>
      <c r="OUO107" s="1"/>
      <c r="OUP107" s="1"/>
      <c r="OUQ107" s="1"/>
      <c r="OUR107" s="1"/>
      <c r="OUS107" s="1"/>
      <c r="OUT107" s="1"/>
      <c r="OUU107" s="1"/>
      <c r="OUV107" s="1"/>
      <c r="OUW107" s="1"/>
      <c r="OUX107" s="1"/>
      <c r="OVA107" s="202"/>
      <c r="OVB107" s="199"/>
      <c r="OVC107" s="200"/>
      <c r="OVD107" s="200"/>
      <c r="OVE107" s="200"/>
      <c r="OVF107" s="200"/>
      <c r="OVG107" s="200"/>
      <c r="OVH107" s="200"/>
      <c r="OVI107" s="200"/>
      <c r="OVJ107" s="200"/>
      <c r="OVK107" s="200"/>
      <c r="OVL107" s="200"/>
      <c r="OVM107" s="200"/>
      <c r="OVN107" s="200"/>
      <c r="OVO107" s="200"/>
      <c r="OVP107" s="200"/>
      <c r="OVQ107" s="200"/>
      <c r="OVR107" s="200"/>
      <c r="OVS107" s="200"/>
      <c r="OVT107" s="201"/>
      <c r="OVU107" s="1"/>
      <c r="OVV107" s="1"/>
      <c r="OVW107" s="1"/>
      <c r="OVX107" s="1"/>
      <c r="OVY107" s="1"/>
      <c r="OVZ107" s="1"/>
      <c r="OWA107" s="1"/>
      <c r="OWB107" s="1"/>
      <c r="OWC107" s="1"/>
      <c r="OWD107" s="1"/>
      <c r="OWE107" s="1"/>
      <c r="OWF107" s="1"/>
      <c r="OWI107" s="202"/>
      <c r="OWJ107" s="199"/>
      <c r="OWK107" s="200"/>
      <c r="OWL107" s="200"/>
      <c r="OWM107" s="200"/>
      <c r="OWN107" s="200"/>
      <c r="OWO107" s="200"/>
      <c r="OWP107" s="200"/>
      <c r="OWQ107" s="200"/>
      <c r="OWR107" s="200"/>
      <c r="OWS107" s="200"/>
      <c r="OWT107" s="200"/>
      <c r="OWU107" s="200"/>
      <c r="OWV107" s="200"/>
      <c r="OWW107" s="200"/>
      <c r="OWX107" s="200"/>
      <c r="OWY107" s="200"/>
      <c r="OWZ107" s="200"/>
      <c r="OXA107" s="200"/>
      <c r="OXB107" s="201"/>
      <c r="OXC107" s="1"/>
      <c r="OXD107" s="1"/>
      <c r="OXE107" s="1"/>
      <c r="OXF107" s="1"/>
      <c r="OXG107" s="1"/>
      <c r="OXH107" s="1"/>
      <c r="OXI107" s="1"/>
      <c r="OXJ107" s="1"/>
      <c r="OXK107" s="1"/>
      <c r="OXL107" s="1"/>
      <c r="OXM107" s="1"/>
      <c r="OXN107" s="1"/>
      <c r="OXQ107" s="202"/>
      <c r="OXR107" s="199"/>
      <c r="OXS107" s="200"/>
      <c r="OXT107" s="200"/>
      <c r="OXU107" s="200"/>
      <c r="OXV107" s="200"/>
      <c r="OXW107" s="200"/>
      <c r="OXX107" s="200"/>
      <c r="OXY107" s="200"/>
      <c r="OXZ107" s="200"/>
      <c r="OYA107" s="200"/>
      <c r="OYB107" s="200"/>
      <c r="OYC107" s="200"/>
      <c r="OYD107" s="200"/>
      <c r="OYE107" s="200"/>
      <c r="OYF107" s="200"/>
      <c r="OYG107" s="200"/>
      <c r="OYH107" s="200"/>
      <c r="OYI107" s="200"/>
      <c r="OYJ107" s="201"/>
      <c r="OYK107" s="1"/>
      <c r="OYL107" s="1"/>
      <c r="OYM107" s="1"/>
      <c r="OYN107" s="1"/>
      <c r="OYO107" s="1"/>
      <c r="OYP107" s="1"/>
      <c r="OYQ107" s="1"/>
      <c r="OYR107" s="1"/>
      <c r="OYS107" s="1"/>
      <c r="OYT107" s="1"/>
      <c r="OYU107" s="1"/>
      <c r="OYV107" s="1"/>
      <c r="OYY107" s="202"/>
      <c r="OYZ107" s="199"/>
      <c r="OZA107" s="200"/>
      <c r="OZB107" s="200"/>
      <c r="OZC107" s="200"/>
      <c r="OZD107" s="200"/>
      <c r="OZE107" s="200"/>
      <c r="OZF107" s="200"/>
      <c r="OZG107" s="200"/>
      <c r="OZH107" s="200"/>
      <c r="OZI107" s="200"/>
      <c r="OZJ107" s="200"/>
      <c r="OZK107" s="200"/>
      <c r="OZL107" s="200"/>
      <c r="OZM107" s="200"/>
      <c r="OZN107" s="200"/>
      <c r="OZO107" s="200"/>
      <c r="OZP107" s="200"/>
      <c r="OZQ107" s="200"/>
      <c r="OZR107" s="201"/>
      <c r="OZS107" s="1"/>
      <c r="OZT107" s="1"/>
      <c r="OZU107" s="1"/>
      <c r="OZV107" s="1"/>
      <c r="OZW107" s="1"/>
      <c r="OZX107" s="1"/>
      <c r="OZY107" s="1"/>
      <c r="OZZ107" s="1"/>
      <c r="PAA107" s="1"/>
      <c r="PAB107" s="1"/>
      <c r="PAC107" s="1"/>
      <c r="PAD107" s="1"/>
      <c r="PAG107" s="202"/>
      <c r="PAH107" s="199"/>
      <c r="PAI107" s="200"/>
      <c r="PAJ107" s="200"/>
      <c r="PAK107" s="200"/>
      <c r="PAL107" s="200"/>
      <c r="PAM107" s="200"/>
      <c r="PAN107" s="200"/>
      <c r="PAO107" s="200"/>
      <c r="PAP107" s="200"/>
      <c r="PAQ107" s="200"/>
      <c r="PAR107" s="200"/>
      <c r="PAS107" s="200"/>
      <c r="PAT107" s="200"/>
      <c r="PAU107" s="200"/>
      <c r="PAV107" s="200"/>
      <c r="PAW107" s="200"/>
      <c r="PAX107" s="200"/>
      <c r="PAY107" s="200"/>
      <c r="PAZ107" s="201"/>
      <c r="PBA107" s="1"/>
      <c r="PBB107" s="1"/>
      <c r="PBC107" s="1"/>
      <c r="PBD107" s="1"/>
      <c r="PBE107" s="1"/>
      <c r="PBF107" s="1"/>
      <c r="PBG107" s="1"/>
      <c r="PBH107" s="1"/>
      <c r="PBI107" s="1"/>
      <c r="PBJ107" s="1"/>
      <c r="PBK107" s="1"/>
      <c r="PBL107" s="1"/>
      <c r="PBO107" s="202"/>
      <c r="PBP107" s="199"/>
      <c r="PBQ107" s="200"/>
      <c r="PBR107" s="200"/>
      <c r="PBS107" s="200"/>
      <c r="PBT107" s="200"/>
      <c r="PBU107" s="200"/>
      <c r="PBV107" s="200"/>
      <c r="PBW107" s="200"/>
      <c r="PBX107" s="200"/>
      <c r="PBY107" s="200"/>
      <c r="PBZ107" s="200"/>
      <c r="PCA107" s="200"/>
      <c r="PCB107" s="200"/>
      <c r="PCC107" s="200"/>
      <c r="PCD107" s="200"/>
      <c r="PCE107" s="200"/>
      <c r="PCF107" s="200"/>
      <c r="PCG107" s="200"/>
      <c r="PCH107" s="201"/>
      <c r="PCI107" s="1"/>
      <c r="PCJ107" s="1"/>
      <c r="PCK107" s="1"/>
      <c r="PCL107" s="1"/>
      <c r="PCM107" s="1"/>
      <c r="PCN107" s="1"/>
      <c r="PCO107" s="1"/>
      <c r="PCP107" s="1"/>
      <c r="PCQ107" s="1"/>
      <c r="PCR107" s="1"/>
      <c r="PCS107" s="1"/>
      <c r="PCT107" s="1"/>
      <c r="PCW107" s="202"/>
      <c r="PCX107" s="199"/>
      <c r="PCY107" s="200"/>
      <c r="PCZ107" s="200"/>
      <c r="PDA107" s="200"/>
      <c r="PDB107" s="200"/>
      <c r="PDC107" s="200"/>
      <c r="PDD107" s="200"/>
      <c r="PDE107" s="200"/>
      <c r="PDF107" s="200"/>
      <c r="PDG107" s="200"/>
      <c r="PDH107" s="200"/>
      <c r="PDI107" s="200"/>
      <c r="PDJ107" s="200"/>
      <c r="PDK107" s="200"/>
      <c r="PDL107" s="200"/>
      <c r="PDM107" s="200"/>
      <c r="PDN107" s="200"/>
      <c r="PDO107" s="200"/>
      <c r="PDP107" s="201"/>
      <c r="PDQ107" s="1"/>
      <c r="PDR107" s="1"/>
      <c r="PDS107" s="1"/>
      <c r="PDT107" s="1"/>
      <c r="PDU107" s="1"/>
      <c r="PDV107" s="1"/>
      <c r="PDW107" s="1"/>
      <c r="PDX107" s="1"/>
      <c r="PDY107" s="1"/>
      <c r="PDZ107" s="1"/>
      <c r="PEA107" s="1"/>
      <c r="PEB107" s="1"/>
      <c r="PEE107" s="202"/>
      <c r="PEF107" s="199"/>
      <c r="PEG107" s="200"/>
      <c r="PEH107" s="200"/>
      <c r="PEI107" s="200"/>
      <c r="PEJ107" s="200"/>
      <c r="PEK107" s="200"/>
      <c r="PEL107" s="200"/>
      <c r="PEM107" s="200"/>
      <c r="PEN107" s="200"/>
      <c r="PEO107" s="200"/>
      <c r="PEP107" s="200"/>
      <c r="PEQ107" s="200"/>
      <c r="PER107" s="200"/>
      <c r="PES107" s="200"/>
      <c r="PET107" s="200"/>
      <c r="PEU107" s="200"/>
      <c r="PEV107" s="200"/>
      <c r="PEW107" s="200"/>
      <c r="PEX107" s="201"/>
      <c r="PEY107" s="1"/>
      <c r="PEZ107" s="1"/>
      <c r="PFA107" s="1"/>
      <c r="PFB107" s="1"/>
      <c r="PFC107" s="1"/>
      <c r="PFD107" s="1"/>
      <c r="PFE107" s="1"/>
      <c r="PFF107" s="1"/>
      <c r="PFG107" s="1"/>
      <c r="PFH107" s="1"/>
      <c r="PFI107" s="1"/>
      <c r="PFJ107" s="1"/>
      <c r="PFM107" s="202"/>
      <c r="PFN107" s="199"/>
      <c r="PFO107" s="200"/>
      <c r="PFP107" s="200"/>
      <c r="PFQ107" s="200"/>
      <c r="PFR107" s="200"/>
      <c r="PFS107" s="200"/>
      <c r="PFT107" s="200"/>
      <c r="PFU107" s="200"/>
      <c r="PFV107" s="200"/>
      <c r="PFW107" s="200"/>
      <c r="PFX107" s="200"/>
      <c r="PFY107" s="200"/>
      <c r="PFZ107" s="200"/>
      <c r="PGA107" s="200"/>
      <c r="PGB107" s="200"/>
      <c r="PGC107" s="200"/>
      <c r="PGD107" s="200"/>
      <c r="PGE107" s="200"/>
      <c r="PGF107" s="201"/>
      <c r="PGG107" s="1"/>
      <c r="PGH107" s="1"/>
      <c r="PGI107" s="1"/>
      <c r="PGJ107" s="1"/>
      <c r="PGK107" s="1"/>
      <c r="PGL107" s="1"/>
      <c r="PGM107" s="1"/>
      <c r="PGN107" s="1"/>
      <c r="PGO107" s="1"/>
      <c r="PGP107" s="1"/>
      <c r="PGQ107" s="1"/>
      <c r="PGR107" s="1"/>
      <c r="PGU107" s="202"/>
      <c r="PGV107" s="199"/>
      <c r="PGW107" s="200"/>
      <c r="PGX107" s="200"/>
      <c r="PGY107" s="200"/>
      <c r="PGZ107" s="200"/>
      <c r="PHA107" s="200"/>
      <c r="PHB107" s="200"/>
      <c r="PHC107" s="200"/>
      <c r="PHD107" s="200"/>
      <c r="PHE107" s="200"/>
      <c r="PHF107" s="200"/>
      <c r="PHG107" s="200"/>
      <c r="PHH107" s="200"/>
      <c r="PHI107" s="200"/>
      <c r="PHJ107" s="200"/>
      <c r="PHK107" s="200"/>
      <c r="PHL107" s="200"/>
      <c r="PHM107" s="200"/>
      <c r="PHN107" s="201"/>
      <c r="PHO107" s="1"/>
      <c r="PHP107" s="1"/>
      <c r="PHQ107" s="1"/>
      <c r="PHR107" s="1"/>
      <c r="PHS107" s="1"/>
      <c r="PHT107" s="1"/>
      <c r="PHU107" s="1"/>
      <c r="PHV107" s="1"/>
      <c r="PHW107" s="1"/>
      <c r="PHX107" s="1"/>
      <c r="PHY107" s="1"/>
      <c r="PHZ107" s="1"/>
      <c r="PIC107" s="202"/>
      <c r="PID107" s="199"/>
      <c r="PIE107" s="200"/>
      <c r="PIF107" s="200"/>
      <c r="PIG107" s="200"/>
      <c r="PIH107" s="200"/>
      <c r="PII107" s="200"/>
      <c r="PIJ107" s="200"/>
      <c r="PIK107" s="200"/>
      <c r="PIL107" s="200"/>
      <c r="PIM107" s="200"/>
      <c r="PIN107" s="200"/>
      <c r="PIO107" s="200"/>
      <c r="PIP107" s="200"/>
      <c r="PIQ107" s="200"/>
      <c r="PIR107" s="200"/>
      <c r="PIS107" s="200"/>
      <c r="PIT107" s="200"/>
      <c r="PIU107" s="200"/>
      <c r="PIV107" s="201"/>
      <c r="PIW107" s="1"/>
      <c r="PIX107" s="1"/>
      <c r="PIY107" s="1"/>
      <c r="PIZ107" s="1"/>
      <c r="PJA107" s="1"/>
      <c r="PJB107" s="1"/>
      <c r="PJC107" s="1"/>
      <c r="PJD107" s="1"/>
      <c r="PJE107" s="1"/>
      <c r="PJF107" s="1"/>
      <c r="PJG107" s="1"/>
      <c r="PJH107" s="1"/>
      <c r="PJK107" s="202"/>
      <c r="PJL107" s="199"/>
      <c r="PJM107" s="200"/>
      <c r="PJN107" s="200"/>
      <c r="PJO107" s="200"/>
      <c r="PJP107" s="200"/>
      <c r="PJQ107" s="200"/>
      <c r="PJR107" s="200"/>
      <c r="PJS107" s="200"/>
      <c r="PJT107" s="200"/>
      <c r="PJU107" s="200"/>
      <c r="PJV107" s="200"/>
      <c r="PJW107" s="200"/>
      <c r="PJX107" s="200"/>
      <c r="PJY107" s="200"/>
      <c r="PJZ107" s="200"/>
      <c r="PKA107" s="200"/>
      <c r="PKB107" s="200"/>
      <c r="PKC107" s="200"/>
      <c r="PKD107" s="201"/>
      <c r="PKE107" s="1"/>
      <c r="PKF107" s="1"/>
      <c r="PKG107" s="1"/>
      <c r="PKH107" s="1"/>
      <c r="PKI107" s="1"/>
      <c r="PKJ107" s="1"/>
      <c r="PKK107" s="1"/>
      <c r="PKL107" s="1"/>
      <c r="PKM107" s="1"/>
      <c r="PKN107" s="1"/>
      <c r="PKO107" s="1"/>
      <c r="PKP107" s="1"/>
      <c r="PKS107" s="202"/>
      <c r="PKT107" s="199"/>
      <c r="PKU107" s="200"/>
      <c r="PKV107" s="200"/>
      <c r="PKW107" s="200"/>
      <c r="PKX107" s="200"/>
      <c r="PKY107" s="200"/>
      <c r="PKZ107" s="200"/>
      <c r="PLA107" s="200"/>
      <c r="PLB107" s="200"/>
      <c r="PLC107" s="200"/>
      <c r="PLD107" s="200"/>
      <c r="PLE107" s="200"/>
      <c r="PLF107" s="200"/>
      <c r="PLG107" s="200"/>
      <c r="PLH107" s="200"/>
      <c r="PLI107" s="200"/>
      <c r="PLJ107" s="200"/>
      <c r="PLK107" s="200"/>
      <c r="PLL107" s="201"/>
      <c r="PLM107" s="1"/>
      <c r="PLN107" s="1"/>
      <c r="PLO107" s="1"/>
      <c r="PLP107" s="1"/>
      <c r="PLQ107" s="1"/>
      <c r="PLR107" s="1"/>
      <c r="PLS107" s="1"/>
      <c r="PLT107" s="1"/>
      <c r="PLU107" s="1"/>
      <c r="PLV107" s="1"/>
      <c r="PLW107" s="1"/>
      <c r="PLX107" s="1"/>
      <c r="PMA107" s="202"/>
      <c r="PMB107" s="199"/>
      <c r="PMC107" s="200"/>
      <c r="PMD107" s="200"/>
      <c r="PME107" s="200"/>
      <c r="PMF107" s="200"/>
      <c r="PMG107" s="200"/>
      <c r="PMH107" s="200"/>
      <c r="PMI107" s="200"/>
      <c r="PMJ107" s="200"/>
      <c r="PMK107" s="200"/>
      <c r="PML107" s="200"/>
      <c r="PMM107" s="200"/>
      <c r="PMN107" s="200"/>
      <c r="PMO107" s="200"/>
      <c r="PMP107" s="200"/>
      <c r="PMQ107" s="200"/>
      <c r="PMR107" s="200"/>
      <c r="PMS107" s="200"/>
      <c r="PMT107" s="201"/>
      <c r="PMU107" s="1"/>
      <c r="PMV107" s="1"/>
      <c r="PMW107" s="1"/>
      <c r="PMX107" s="1"/>
      <c r="PMY107" s="1"/>
      <c r="PMZ107" s="1"/>
      <c r="PNA107" s="1"/>
      <c r="PNB107" s="1"/>
      <c r="PNC107" s="1"/>
      <c r="PND107" s="1"/>
      <c r="PNE107" s="1"/>
      <c r="PNF107" s="1"/>
      <c r="PNI107" s="202"/>
      <c r="PNJ107" s="199"/>
      <c r="PNK107" s="200"/>
      <c r="PNL107" s="200"/>
      <c r="PNM107" s="200"/>
      <c r="PNN107" s="200"/>
      <c r="PNO107" s="200"/>
      <c r="PNP107" s="200"/>
      <c r="PNQ107" s="200"/>
      <c r="PNR107" s="200"/>
      <c r="PNS107" s="200"/>
      <c r="PNT107" s="200"/>
      <c r="PNU107" s="200"/>
      <c r="PNV107" s="200"/>
      <c r="PNW107" s="200"/>
      <c r="PNX107" s="200"/>
      <c r="PNY107" s="200"/>
      <c r="PNZ107" s="200"/>
      <c r="POA107" s="200"/>
      <c r="POB107" s="201"/>
      <c r="POC107" s="1"/>
      <c r="POD107" s="1"/>
      <c r="POE107" s="1"/>
      <c r="POF107" s="1"/>
      <c r="POG107" s="1"/>
      <c r="POH107" s="1"/>
      <c r="POI107" s="1"/>
      <c r="POJ107" s="1"/>
      <c r="POK107" s="1"/>
      <c r="POL107" s="1"/>
      <c r="POM107" s="1"/>
      <c r="PON107" s="1"/>
      <c r="POQ107" s="202"/>
      <c r="POR107" s="199"/>
      <c r="POS107" s="200"/>
      <c r="POT107" s="200"/>
      <c r="POU107" s="200"/>
      <c r="POV107" s="200"/>
      <c r="POW107" s="200"/>
      <c r="POX107" s="200"/>
      <c r="POY107" s="200"/>
      <c r="POZ107" s="200"/>
      <c r="PPA107" s="200"/>
      <c r="PPB107" s="200"/>
      <c r="PPC107" s="200"/>
      <c r="PPD107" s="200"/>
      <c r="PPE107" s="200"/>
      <c r="PPF107" s="200"/>
      <c r="PPG107" s="200"/>
      <c r="PPH107" s="200"/>
      <c r="PPI107" s="200"/>
      <c r="PPJ107" s="201"/>
      <c r="PPK107" s="1"/>
      <c r="PPL107" s="1"/>
      <c r="PPM107" s="1"/>
      <c r="PPN107" s="1"/>
      <c r="PPO107" s="1"/>
      <c r="PPP107" s="1"/>
      <c r="PPQ107" s="1"/>
      <c r="PPR107" s="1"/>
      <c r="PPS107" s="1"/>
      <c r="PPT107" s="1"/>
      <c r="PPU107" s="1"/>
      <c r="PPV107" s="1"/>
      <c r="PPY107" s="202"/>
      <c r="PPZ107" s="199"/>
      <c r="PQA107" s="200"/>
      <c r="PQB107" s="200"/>
      <c r="PQC107" s="200"/>
      <c r="PQD107" s="200"/>
      <c r="PQE107" s="200"/>
      <c r="PQF107" s="200"/>
      <c r="PQG107" s="200"/>
      <c r="PQH107" s="200"/>
      <c r="PQI107" s="200"/>
      <c r="PQJ107" s="200"/>
      <c r="PQK107" s="200"/>
      <c r="PQL107" s="200"/>
      <c r="PQM107" s="200"/>
      <c r="PQN107" s="200"/>
      <c r="PQO107" s="200"/>
      <c r="PQP107" s="200"/>
      <c r="PQQ107" s="200"/>
      <c r="PQR107" s="201"/>
      <c r="PQS107" s="1"/>
      <c r="PQT107" s="1"/>
      <c r="PQU107" s="1"/>
      <c r="PQV107" s="1"/>
      <c r="PQW107" s="1"/>
      <c r="PQX107" s="1"/>
      <c r="PQY107" s="1"/>
      <c r="PQZ107" s="1"/>
      <c r="PRA107" s="1"/>
      <c r="PRB107" s="1"/>
      <c r="PRC107" s="1"/>
      <c r="PRD107" s="1"/>
      <c r="PRG107" s="202"/>
      <c r="PRH107" s="199"/>
      <c r="PRI107" s="200"/>
      <c r="PRJ107" s="200"/>
      <c r="PRK107" s="200"/>
      <c r="PRL107" s="200"/>
      <c r="PRM107" s="200"/>
      <c r="PRN107" s="200"/>
      <c r="PRO107" s="200"/>
      <c r="PRP107" s="200"/>
      <c r="PRQ107" s="200"/>
      <c r="PRR107" s="200"/>
      <c r="PRS107" s="200"/>
      <c r="PRT107" s="200"/>
      <c r="PRU107" s="200"/>
      <c r="PRV107" s="200"/>
      <c r="PRW107" s="200"/>
      <c r="PRX107" s="200"/>
      <c r="PRY107" s="200"/>
      <c r="PRZ107" s="201"/>
      <c r="PSA107" s="1"/>
      <c r="PSB107" s="1"/>
      <c r="PSC107" s="1"/>
      <c r="PSD107" s="1"/>
      <c r="PSE107" s="1"/>
      <c r="PSF107" s="1"/>
      <c r="PSG107" s="1"/>
      <c r="PSH107" s="1"/>
      <c r="PSI107" s="1"/>
      <c r="PSJ107" s="1"/>
      <c r="PSK107" s="1"/>
      <c r="PSL107" s="1"/>
      <c r="PSO107" s="202"/>
      <c r="PSP107" s="199"/>
      <c r="PSQ107" s="200"/>
      <c r="PSR107" s="200"/>
      <c r="PSS107" s="200"/>
      <c r="PST107" s="200"/>
      <c r="PSU107" s="200"/>
      <c r="PSV107" s="200"/>
      <c r="PSW107" s="200"/>
      <c r="PSX107" s="200"/>
      <c r="PSY107" s="200"/>
      <c r="PSZ107" s="200"/>
      <c r="PTA107" s="200"/>
      <c r="PTB107" s="200"/>
      <c r="PTC107" s="200"/>
      <c r="PTD107" s="200"/>
      <c r="PTE107" s="200"/>
      <c r="PTF107" s="200"/>
      <c r="PTG107" s="200"/>
      <c r="PTH107" s="201"/>
      <c r="PTI107" s="1"/>
      <c r="PTJ107" s="1"/>
      <c r="PTK107" s="1"/>
      <c r="PTL107" s="1"/>
      <c r="PTM107" s="1"/>
      <c r="PTN107" s="1"/>
      <c r="PTO107" s="1"/>
      <c r="PTP107" s="1"/>
      <c r="PTQ107" s="1"/>
      <c r="PTR107" s="1"/>
      <c r="PTS107" s="1"/>
      <c r="PTT107" s="1"/>
      <c r="PTW107" s="202"/>
      <c r="PTX107" s="199"/>
      <c r="PTY107" s="200"/>
      <c r="PTZ107" s="200"/>
      <c r="PUA107" s="200"/>
      <c r="PUB107" s="200"/>
      <c r="PUC107" s="200"/>
      <c r="PUD107" s="200"/>
      <c r="PUE107" s="200"/>
      <c r="PUF107" s="200"/>
      <c r="PUG107" s="200"/>
      <c r="PUH107" s="200"/>
      <c r="PUI107" s="200"/>
      <c r="PUJ107" s="200"/>
      <c r="PUK107" s="200"/>
      <c r="PUL107" s="200"/>
      <c r="PUM107" s="200"/>
      <c r="PUN107" s="200"/>
      <c r="PUO107" s="200"/>
      <c r="PUP107" s="201"/>
      <c r="PUQ107" s="1"/>
      <c r="PUR107" s="1"/>
      <c r="PUS107" s="1"/>
      <c r="PUT107" s="1"/>
      <c r="PUU107" s="1"/>
      <c r="PUV107" s="1"/>
      <c r="PUW107" s="1"/>
      <c r="PUX107" s="1"/>
      <c r="PUY107" s="1"/>
      <c r="PUZ107" s="1"/>
      <c r="PVA107" s="1"/>
      <c r="PVB107" s="1"/>
      <c r="PVE107" s="202"/>
      <c r="PVF107" s="199"/>
      <c r="PVG107" s="200"/>
      <c r="PVH107" s="200"/>
      <c r="PVI107" s="200"/>
      <c r="PVJ107" s="200"/>
      <c r="PVK107" s="200"/>
      <c r="PVL107" s="200"/>
      <c r="PVM107" s="200"/>
      <c r="PVN107" s="200"/>
      <c r="PVO107" s="200"/>
      <c r="PVP107" s="200"/>
      <c r="PVQ107" s="200"/>
      <c r="PVR107" s="200"/>
      <c r="PVS107" s="200"/>
      <c r="PVT107" s="200"/>
      <c r="PVU107" s="200"/>
      <c r="PVV107" s="200"/>
      <c r="PVW107" s="200"/>
      <c r="PVX107" s="201"/>
      <c r="PVY107" s="1"/>
      <c r="PVZ107" s="1"/>
      <c r="PWA107" s="1"/>
      <c r="PWB107" s="1"/>
      <c r="PWC107" s="1"/>
      <c r="PWD107" s="1"/>
      <c r="PWE107" s="1"/>
      <c r="PWF107" s="1"/>
      <c r="PWG107" s="1"/>
      <c r="PWH107" s="1"/>
      <c r="PWI107" s="1"/>
      <c r="PWJ107" s="1"/>
      <c r="PWM107" s="202"/>
      <c r="PWN107" s="199"/>
      <c r="PWO107" s="200"/>
      <c r="PWP107" s="200"/>
      <c r="PWQ107" s="200"/>
      <c r="PWR107" s="200"/>
      <c r="PWS107" s="200"/>
      <c r="PWT107" s="200"/>
      <c r="PWU107" s="200"/>
      <c r="PWV107" s="200"/>
      <c r="PWW107" s="200"/>
      <c r="PWX107" s="200"/>
      <c r="PWY107" s="200"/>
      <c r="PWZ107" s="200"/>
      <c r="PXA107" s="200"/>
      <c r="PXB107" s="200"/>
      <c r="PXC107" s="200"/>
      <c r="PXD107" s="200"/>
      <c r="PXE107" s="200"/>
      <c r="PXF107" s="201"/>
      <c r="PXG107" s="1"/>
      <c r="PXH107" s="1"/>
      <c r="PXI107" s="1"/>
      <c r="PXJ107" s="1"/>
      <c r="PXK107" s="1"/>
      <c r="PXL107" s="1"/>
      <c r="PXM107" s="1"/>
      <c r="PXN107" s="1"/>
      <c r="PXO107" s="1"/>
      <c r="PXP107" s="1"/>
      <c r="PXQ107" s="1"/>
      <c r="PXR107" s="1"/>
      <c r="PXU107" s="202"/>
      <c r="PXV107" s="199"/>
      <c r="PXW107" s="200"/>
      <c r="PXX107" s="200"/>
      <c r="PXY107" s="200"/>
      <c r="PXZ107" s="200"/>
      <c r="PYA107" s="200"/>
      <c r="PYB107" s="200"/>
      <c r="PYC107" s="200"/>
      <c r="PYD107" s="200"/>
      <c r="PYE107" s="200"/>
      <c r="PYF107" s="200"/>
      <c r="PYG107" s="200"/>
      <c r="PYH107" s="200"/>
      <c r="PYI107" s="200"/>
      <c r="PYJ107" s="200"/>
      <c r="PYK107" s="200"/>
      <c r="PYL107" s="200"/>
      <c r="PYM107" s="200"/>
      <c r="PYN107" s="201"/>
      <c r="PYO107" s="1"/>
      <c r="PYP107" s="1"/>
      <c r="PYQ107" s="1"/>
      <c r="PYR107" s="1"/>
      <c r="PYS107" s="1"/>
      <c r="PYT107" s="1"/>
      <c r="PYU107" s="1"/>
      <c r="PYV107" s="1"/>
      <c r="PYW107" s="1"/>
      <c r="PYX107" s="1"/>
      <c r="PYY107" s="1"/>
      <c r="PYZ107" s="1"/>
      <c r="PZC107" s="202"/>
      <c r="PZD107" s="199"/>
      <c r="PZE107" s="200"/>
      <c r="PZF107" s="200"/>
      <c r="PZG107" s="200"/>
      <c r="PZH107" s="200"/>
      <c r="PZI107" s="200"/>
      <c r="PZJ107" s="200"/>
      <c r="PZK107" s="200"/>
      <c r="PZL107" s="200"/>
      <c r="PZM107" s="200"/>
      <c r="PZN107" s="200"/>
      <c r="PZO107" s="200"/>
      <c r="PZP107" s="200"/>
      <c r="PZQ107" s="200"/>
      <c r="PZR107" s="200"/>
      <c r="PZS107" s="200"/>
      <c r="PZT107" s="200"/>
      <c r="PZU107" s="200"/>
      <c r="PZV107" s="201"/>
      <c r="PZW107" s="1"/>
      <c r="PZX107" s="1"/>
      <c r="PZY107" s="1"/>
      <c r="PZZ107" s="1"/>
      <c r="QAA107" s="1"/>
      <c r="QAB107" s="1"/>
      <c r="QAC107" s="1"/>
      <c r="QAD107" s="1"/>
      <c r="QAE107" s="1"/>
      <c r="QAF107" s="1"/>
      <c r="QAG107" s="1"/>
      <c r="QAH107" s="1"/>
      <c r="QAK107" s="202"/>
      <c r="QAL107" s="199"/>
      <c r="QAM107" s="200"/>
      <c r="QAN107" s="200"/>
      <c r="QAO107" s="200"/>
      <c r="QAP107" s="200"/>
      <c r="QAQ107" s="200"/>
      <c r="QAR107" s="200"/>
      <c r="QAS107" s="200"/>
      <c r="QAT107" s="200"/>
      <c r="QAU107" s="200"/>
      <c r="QAV107" s="200"/>
      <c r="QAW107" s="200"/>
      <c r="QAX107" s="200"/>
      <c r="QAY107" s="200"/>
      <c r="QAZ107" s="200"/>
      <c r="QBA107" s="200"/>
      <c r="QBB107" s="200"/>
      <c r="QBC107" s="200"/>
      <c r="QBD107" s="201"/>
      <c r="QBE107" s="1"/>
      <c r="QBF107" s="1"/>
      <c r="QBG107" s="1"/>
      <c r="QBH107" s="1"/>
      <c r="QBI107" s="1"/>
      <c r="QBJ107" s="1"/>
      <c r="QBK107" s="1"/>
      <c r="QBL107" s="1"/>
      <c r="QBM107" s="1"/>
      <c r="QBN107" s="1"/>
      <c r="QBO107" s="1"/>
      <c r="QBP107" s="1"/>
      <c r="QBS107" s="202"/>
      <c r="QBT107" s="199"/>
      <c r="QBU107" s="200"/>
      <c r="QBV107" s="200"/>
      <c r="QBW107" s="200"/>
      <c r="QBX107" s="200"/>
      <c r="QBY107" s="200"/>
      <c r="QBZ107" s="200"/>
      <c r="QCA107" s="200"/>
      <c r="QCB107" s="200"/>
      <c r="QCC107" s="200"/>
      <c r="QCD107" s="200"/>
      <c r="QCE107" s="200"/>
      <c r="QCF107" s="200"/>
      <c r="QCG107" s="200"/>
      <c r="QCH107" s="200"/>
      <c r="QCI107" s="200"/>
      <c r="QCJ107" s="200"/>
      <c r="QCK107" s="200"/>
      <c r="QCL107" s="201"/>
      <c r="QCM107" s="1"/>
      <c r="QCN107" s="1"/>
      <c r="QCO107" s="1"/>
      <c r="QCP107" s="1"/>
      <c r="QCQ107" s="1"/>
      <c r="QCR107" s="1"/>
      <c r="QCS107" s="1"/>
      <c r="QCT107" s="1"/>
      <c r="QCU107" s="1"/>
      <c r="QCV107" s="1"/>
      <c r="QCW107" s="1"/>
      <c r="QCX107" s="1"/>
      <c r="QDA107" s="202"/>
      <c r="QDB107" s="199"/>
      <c r="QDC107" s="200"/>
      <c r="QDD107" s="200"/>
      <c r="QDE107" s="200"/>
      <c r="QDF107" s="200"/>
      <c r="QDG107" s="200"/>
      <c r="QDH107" s="200"/>
      <c r="QDI107" s="200"/>
      <c r="QDJ107" s="200"/>
      <c r="QDK107" s="200"/>
      <c r="QDL107" s="200"/>
      <c r="QDM107" s="200"/>
      <c r="QDN107" s="200"/>
      <c r="QDO107" s="200"/>
      <c r="QDP107" s="200"/>
      <c r="QDQ107" s="200"/>
      <c r="QDR107" s="200"/>
      <c r="QDS107" s="200"/>
      <c r="QDT107" s="201"/>
      <c r="QDU107" s="1"/>
      <c r="QDV107" s="1"/>
      <c r="QDW107" s="1"/>
      <c r="QDX107" s="1"/>
      <c r="QDY107" s="1"/>
      <c r="QDZ107" s="1"/>
      <c r="QEA107" s="1"/>
      <c r="QEB107" s="1"/>
      <c r="QEC107" s="1"/>
      <c r="QED107" s="1"/>
      <c r="QEE107" s="1"/>
      <c r="QEF107" s="1"/>
      <c r="QEI107" s="202"/>
      <c r="QEJ107" s="199"/>
      <c r="QEK107" s="200"/>
      <c r="QEL107" s="200"/>
      <c r="QEM107" s="200"/>
      <c r="QEN107" s="200"/>
      <c r="QEO107" s="200"/>
      <c r="QEP107" s="200"/>
      <c r="QEQ107" s="200"/>
      <c r="QER107" s="200"/>
      <c r="QES107" s="200"/>
      <c r="QET107" s="200"/>
      <c r="QEU107" s="200"/>
      <c r="QEV107" s="200"/>
      <c r="QEW107" s="200"/>
      <c r="QEX107" s="200"/>
      <c r="QEY107" s="200"/>
      <c r="QEZ107" s="200"/>
      <c r="QFA107" s="200"/>
      <c r="QFB107" s="201"/>
      <c r="QFC107" s="1"/>
      <c r="QFD107" s="1"/>
      <c r="QFE107" s="1"/>
      <c r="QFF107" s="1"/>
      <c r="QFG107" s="1"/>
      <c r="QFH107" s="1"/>
      <c r="QFI107" s="1"/>
      <c r="QFJ107" s="1"/>
      <c r="QFK107" s="1"/>
      <c r="QFL107" s="1"/>
      <c r="QFM107" s="1"/>
      <c r="QFN107" s="1"/>
      <c r="QFQ107" s="202"/>
      <c r="QFR107" s="199"/>
      <c r="QFS107" s="200"/>
      <c r="QFT107" s="200"/>
      <c r="QFU107" s="200"/>
      <c r="QFV107" s="200"/>
      <c r="QFW107" s="200"/>
      <c r="QFX107" s="200"/>
      <c r="QFY107" s="200"/>
      <c r="QFZ107" s="200"/>
      <c r="QGA107" s="200"/>
      <c r="QGB107" s="200"/>
      <c r="QGC107" s="200"/>
      <c r="QGD107" s="200"/>
      <c r="QGE107" s="200"/>
      <c r="QGF107" s="200"/>
      <c r="QGG107" s="200"/>
      <c r="QGH107" s="200"/>
      <c r="QGI107" s="200"/>
      <c r="QGJ107" s="201"/>
      <c r="QGK107" s="1"/>
      <c r="QGL107" s="1"/>
      <c r="QGM107" s="1"/>
      <c r="QGN107" s="1"/>
      <c r="QGO107" s="1"/>
      <c r="QGP107" s="1"/>
      <c r="QGQ107" s="1"/>
      <c r="QGR107" s="1"/>
      <c r="QGS107" s="1"/>
      <c r="QGT107" s="1"/>
      <c r="QGU107" s="1"/>
      <c r="QGV107" s="1"/>
      <c r="QGY107" s="202"/>
      <c r="QGZ107" s="199"/>
      <c r="QHA107" s="200"/>
      <c r="QHB107" s="200"/>
      <c r="QHC107" s="200"/>
      <c r="QHD107" s="200"/>
      <c r="QHE107" s="200"/>
      <c r="QHF107" s="200"/>
      <c r="QHG107" s="200"/>
      <c r="QHH107" s="200"/>
      <c r="QHI107" s="200"/>
      <c r="QHJ107" s="200"/>
      <c r="QHK107" s="200"/>
      <c r="QHL107" s="200"/>
      <c r="QHM107" s="200"/>
      <c r="QHN107" s="200"/>
      <c r="QHO107" s="200"/>
      <c r="QHP107" s="200"/>
      <c r="QHQ107" s="200"/>
      <c r="QHR107" s="201"/>
      <c r="QHS107" s="1"/>
      <c r="QHT107" s="1"/>
      <c r="QHU107" s="1"/>
      <c r="QHV107" s="1"/>
      <c r="QHW107" s="1"/>
      <c r="QHX107" s="1"/>
      <c r="QHY107" s="1"/>
      <c r="QHZ107" s="1"/>
      <c r="QIA107" s="1"/>
      <c r="QIB107" s="1"/>
      <c r="QIC107" s="1"/>
      <c r="QID107" s="1"/>
      <c r="QIG107" s="202"/>
      <c r="QIH107" s="199"/>
      <c r="QII107" s="200"/>
      <c r="QIJ107" s="200"/>
      <c r="QIK107" s="200"/>
      <c r="QIL107" s="200"/>
      <c r="QIM107" s="200"/>
      <c r="QIN107" s="200"/>
      <c r="QIO107" s="200"/>
      <c r="QIP107" s="200"/>
      <c r="QIQ107" s="200"/>
      <c r="QIR107" s="200"/>
      <c r="QIS107" s="200"/>
      <c r="QIT107" s="200"/>
      <c r="QIU107" s="200"/>
      <c r="QIV107" s="200"/>
      <c r="QIW107" s="200"/>
      <c r="QIX107" s="200"/>
      <c r="QIY107" s="200"/>
      <c r="QIZ107" s="201"/>
      <c r="QJA107" s="1"/>
      <c r="QJB107" s="1"/>
      <c r="QJC107" s="1"/>
      <c r="QJD107" s="1"/>
      <c r="QJE107" s="1"/>
      <c r="QJF107" s="1"/>
      <c r="QJG107" s="1"/>
      <c r="QJH107" s="1"/>
      <c r="QJI107" s="1"/>
      <c r="QJJ107" s="1"/>
      <c r="QJK107" s="1"/>
      <c r="QJL107" s="1"/>
      <c r="QJO107" s="202"/>
      <c r="QJP107" s="199"/>
      <c r="QJQ107" s="200"/>
      <c r="QJR107" s="200"/>
      <c r="QJS107" s="200"/>
      <c r="QJT107" s="200"/>
      <c r="QJU107" s="200"/>
      <c r="QJV107" s="200"/>
      <c r="QJW107" s="200"/>
      <c r="QJX107" s="200"/>
      <c r="QJY107" s="200"/>
      <c r="QJZ107" s="200"/>
      <c r="QKA107" s="200"/>
      <c r="QKB107" s="200"/>
      <c r="QKC107" s="200"/>
      <c r="QKD107" s="200"/>
      <c r="QKE107" s="200"/>
      <c r="QKF107" s="200"/>
      <c r="QKG107" s="200"/>
      <c r="QKH107" s="201"/>
      <c r="QKI107" s="1"/>
      <c r="QKJ107" s="1"/>
      <c r="QKK107" s="1"/>
      <c r="QKL107" s="1"/>
      <c r="QKM107" s="1"/>
      <c r="QKN107" s="1"/>
      <c r="QKO107" s="1"/>
      <c r="QKP107" s="1"/>
      <c r="QKQ107" s="1"/>
      <c r="QKR107" s="1"/>
      <c r="QKS107" s="1"/>
      <c r="QKT107" s="1"/>
      <c r="QKW107" s="202"/>
      <c r="QKX107" s="199"/>
      <c r="QKY107" s="200"/>
      <c r="QKZ107" s="200"/>
      <c r="QLA107" s="200"/>
      <c r="QLB107" s="200"/>
      <c r="QLC107" s="200"/>
      <c r="QLD107" s="200"/>
      <c r="QLE107" s="200"/>
      <c r="QLF107" s="200"/>
      <c r="QLG107" s="200"/>
      <c r="QLH107" s="200"/>
      <c r="QLI107" s="200"/>
      <c r="QLJ107" s="200"/>
      <c r="QLK107" s="200"/>
      <c r="QLL107" s="200"/>
      <c r="QLM107" s="200"/>
      <c r="QLN107" s="200"/>
      <c r="QLO107" s="200"/>
      <c r="QLP107" s="201"/>
      <c r="QLQ107" s="1"/>
      <c r="QLR107" s="1"/>
      <c r="QLS107" s="1"/>
      <c r="QLT107" s="1"/>
      <c r="QLU107" s="1"/>
      <c r="QLV107" s="1"/>
      <c r="QLW107" s="1"/>
      <c r="QLX107" s="1"/>
      <c r="QLY107" s="1"/>
      <c r="QLZ107" s="1"/>
      <c r="QMA107" s="1"/>
      <c r="QMB107" s="1"/>
      <c r="QME107" s="202"/>
      <c r="QMF107" s="199"/>
      <c r="QMG107" s="200"/>
      <c r="QMH107" s="200"/>
      <c r="QMI107" s="200"/>
      <c r="QMJ107" s="200"/>
      <c r="QMK107" s="200"/>
      <c r="QML107" s="200"/>
      <c r="QMM107" s="200"/>
      <c r="QMN107" s="200"/>
      <c r="QMO107" s="200"/>
      <c r="QMP107" s="200"/>
      <c r="QMQ107" s="200"/>
      <c r="QMR107" s="200"/>
      <c r="QMS107" s="200"/>
      <c r="QMT107" s="200"/>
      <c r="QMU107" s="200"/>
      <c r="QMV107" s="200"/>
      <c r="QMW107" s="200"/>
      <c r="QMX107" s="201"/>
      <c r="QMY107" s="1"/>
      <c r="QMZ107" s="1"/>
      <c r="QNA107" s="1"/>
      <c r="QNB107" s="1"/>
      <c r="QNC107" s="1"/>
      <c r="QND107" s="1"/>
      <c r="QNE107" s="1"/>
      <c r="QNF107" s="1"/>
      <c r="QNG107" s="1"/>
      <c r="QNH107" s="1"/>
      <c r="QNI107" s="1"/>
      <c r="QNJ107" s="1"/>
      <c r="QNM107" s="202"/>
      <c r="QNN107" s="199"/>
      <c r="QNO107" s="200"/>
      <c r="QNP107" s="200"/>
      <c r="QNQ107" s="200"/>
      <c r="QNR107" s="200"/>
      <c r="QNS107" s="200"/>
      <c r="QNT107" s="200"/>
      <c r="QNU107" s="200"/>
      <c r="QNV107" s="200"/>
      <c r="QNW107" s="200"/>
      <c r="QNX107" s="200"/>
      <c r="QNY107" s="200"/>
      <c r="QNZ107" s="200"/>
      <c r="QOA107" s="200"/>
      <c r="QOB107" s="200"/>
      <c r="QOC107" s="200"/>
      <c r="QOD107" s="200"/>
      <c r="QOE107" s="200"/>
      <c r="QOF107" s="201"/>
      <c r="QOG107" s="1"/>
      <c r="QOH107" s="1"/>
      <c r="QOI107" s="1"/>
      <c r="QOJ107" s="1"/>
      <c r="QOK107" s="1"/>
      <c r="QOL107" s="1"/>
      <c r="QOM107" s="1"/>
      <c r="QON107" s="1"/>
      <c r="QOO107" s="1"/>
      <c r="QOP107" s="1"/>
      <c r="QOQ107" s="1"/>
      <c r="QOR107" s="1"/>
      <c r="QOU107" s="202"/>
      <c r="QOV107" s="199"/>
      <c r="QOW107" s="200"/>
      <c r="QOX107" s="200"/>
      <c r="QOY107" s="200"/>
      <c r="QOZ107" s="200"/>
      <c r="QPA107" s="200"/>
      <c r="QPB107" s="200"/>
      <c r="QPC107" s="200"/>
      <c r="QPD107" s="200"/>
      <c r="QPE107" s="200"/>
      <c r="QPF107" s="200"/>
      <c r="QPG107" s="200"/>
      <c r="QPH107" s="200"/>
      <c r="QPI107" s="200"/>
      <c r="QPJ107" s="200"/>
      <c r="QPK107" s="200"/>
      <c r="QPL107" s="200"/>
      <c r="QPM107" s="200"/>
      <c r="QPN107" s="201"/>
      <c r="QPO107" s="1"/>
      <c r="QPP107" s="1"/>
      <c r="QPQ107" s="1"/>
      <c r="QPR107" s="1"/>
      <c r="QPS107" s="1"/>
      <c r="QPT107" s="1"/>
      <c r="QPU107" s="1"/>
      <c r="QPV107" s="1"/>
      <c r="QPW107" s="1"/>
      <c r="QPX107" s="1"/>
      <c r="QPY107" s="1"/>
      <c r="QPZ107" s="1"/>
      <c r="QQC107" s="202"/>
      <c r="QQD107" s="199"/>
      <c r="QQE107" s="200"/>
      <c r="QQF107" s="200"/>
      <c r="QQG107" s="200"/>
      <c r="QQH107" s="200"/>
      <c r="QQI107" s="200"/>
      <c r="QQJ107" s="200"/>
      <c r="QQK107" s="200"/>
      <c r="QQL107" s="200"/>
      <c r="QQM107" s="200"/>
      <c r="QQN107" s="200"/>
      <c r="QQO107" s="200"/>
      <c r="QQP107" s="200"/>
      <c r="QQQ107" s="200"/>
      <c r="QQR107" s="200"/>
      <c r="QQS107" s="200"/>
      <c r="QQT107" s="200"/>
      <c r="QQU107" s="200"/>
      <c r="QQV107" s="201"/>
      <c r="QQW107" s="1"/>
      <c r="QQX107" s="1"/>
      <c r="QQY107" s="1"/>
      <c r="QQZ107" s="1"/>
      <c r="QRA107" s="1"/>
      <c r="QRB107" s="1"/>
      <c r="QRC107" s="1"/>
      <c r="QRD107" s="1"/>
      <c r="QRE107" s="1"/>
      <c r="QRF107" s="1"/>
      <c r="QRG107" s="1"/>
      <c r="QRH107" s="1"/>
      <c r="QRK107" s="202"/>
      <c r="QRL107" s="199"/>
      <c r="QRM107" s="200"/>
      <c r="QRN107" s="200"/>
      <c r="QRO107" s="200"/>
      <c r="QRP107" s="200"/>
      <c r="QRQ107" s="200"/>
      <c r="QRR107" s="200"/>
      <c r="QRS107" s="200"/>
      <c r="QRT107" s="200"/>
      <c r="QRU107" s="200"/>
      <c r="QRV107" s="200"/>
      <c r="QRW107" s="200"/>
      <c r="QRX107" s="200"/>
      <c r="QRY107" s="200"/>
      <c r="QRZ107" s="200"/>
      <c r="QSA107" s="200"/>
      <c r="QSB107" s="200"/>
      <c r="QSC107" s="200"/>
      <c r="QSD107" s="201"/>
      <c r="QSE107" s="1"/>
      <c r="QSF107" s="1"/>
      <c r="QSG107" s="1"/>
      <c r="QSH107" s="1"/>
      <c r="QSI107" s="1"/>
      <c r="QSJ107" s="1"/>
      <c r="QSK107" s="1"/>
      <c r="QSL107" s="1"/>
      <c r="QSM107" s="1"/>
      <c r="QSN107" s="1"/>
      <c r="QSO107" s="1"/>
      <c r="QSP107" s="1"/>
      <c r="QSS107" s="202"/>
      <c r="QST107" s="199"/>
      <c r="QSU107" s="200"/>
      <c r="QSV107" s="200"/>
      <c r="QSW107" s="200"/>
      <c r="QSX107" s="200"/>
      <c r="QSY107" s="200"/>
      <c r="QSZ107" s="200"/>
      <c r="QTA107" s="200"/>
      <c r="QTB107" s="200"/>
      <c r="QTC107" s="200"/>
      <c r="QTD107" s="200"/>
      <c r="QTE107" s="200"/>
      <c r="QTF107" s="200"/>
      <c r="QTG107" s="200"/>
      <c r="QTH107" s="200"/>
      <c r="QTI107" s="200"/>
      <c r="QTJ107" s="200"/>
      <c r="QTK107" s="200"/>
      <c r="QTL107" s="201"/>
      <c r="QTM107" s="1"/>
      <c r="QTN107" s="1"/>
      <c r="QTO107" s="1"/>
      <c r="QTP107" s="1"/>
      <c r="QTQ107" s="1"/>
      <c r="QTR107" s="1"/>
      <c r="QTS107" s="1"/>
      <c r="QTT107" s="1"/>
      <c r="QTU107" s="1"/>
      <c r="QTV107" s="1"/>
      <c r="QTW107" s="1"/>
      <c r="QTX107" s="1"/>
      <c r="QUA107" s="202"/>
      <c r="QUB107" s="199"/>
      <c r="QUC107" s="200"/>
      <c r="QUD107" s="200"/>
      <c r="QUE107" s="200"/>
      <c r="QUF107" s="200"/>
      <c r="QUG107" s="200"/>
      <c r="QUH107" s="200"/>
      <c r="QUI107" s="200"/>
      <c r="QUJ107" s="200"/>
      <c r="QUK107" s="200"/>
      <c r="QUL107" s="200"/>
      <c r="QUM107" s="200"/>
      <c r="QUN107" s="200"/>
      <c r="QUO107" s="200"/>
      <c r="QUP107" s="200"/>
      <c r="QUQ107" s="200"/>
      <c r="QUR107" s="200"/>
      <c r="QUS107" s="200"/>
      <c r="QUT107" s="201"/>
      <c r="QUU107" s="1"/>
      <c r="QUV107" s="1"/>
      <c r="QUW107" s="1"/>
      <c r="QUX107" s="1"/>
      <c r="QUY107" s="1"/>
      <c r="QUZ107" s="1"/>
      <c r="QVA107" s="1"/>
      <c r="QVB107" s="1"/>
      <c r="QVC107" s="1"/>
      <c r="QVD107" s="1"/>
      <c r="QVE107" s="1"/>
      <c r="QVF107" s="1"/>
      <c r="QVI107" s="202"/>
      <c r="QVJ107" s="199"/>
      <c r="QVK107" s="200"/>
      <c r="QVL107" s="200"/>
      <c r="QVM107" s="200"/>
      <c r="QVN107" s="200"/>
      <c r="QVO107" s="200"/>
      <c r="QVP107" s="200"/>
      <c r="QVQ107" s="200"/>
      <c r="QVR107" s="200"/>
      <c r="QVS107" s="200"/>
      <c r="QVT107" s="200"/>
      <c r="QVU107" s="200"/>
      <c r="QVV107" s="200"/>
      <c r="QVW107" s="200"/>
      <c r="QVX107" s="200"/>
      <c r="QVY107" s="200"/>
      <c r="QVZ107" s="200"/>
      <c r="QWA107" s="200"/>
      <c r="QWB107" s="201"/>
      <c r="QWC107" s="1"/>
      <c r="QWD107" s="1"/>
      <c r="QWE107" s="1"/>
      <c r="QWF107" s="1"/>
      <c r="QWG107" s="1"/>
      <c r="QWH107" s="1"/>
      <c r="QWI107" s="1"/>
      <c r="QWJ107" s="1"/>
      <c r="QWK107" s="1"/>
      <c r="QWL107" s="1"/>
      <c r="QWM107" s="1"/>
      <c r="QWN107" s="1"/>
      <c r="QWQ107" s="202"/>
      <c r="QWR107" s="199"/>
      <c r="QWS107" s="200"/>
      <c r="QWT107" s="200"/>
      <c r="QWU107" s="200"/>
      <c r="QWV107" s="200"/>
      <c r="QWW107" s="200"/>
      <c r="QWX107" s="200"/>
      <c r="QWY107" s="200"/>
      <c r="QWZ107" s="200"/>
      <c r="QXA107" s="200"/>
      <c r="QXB107" s="200"/>
      <c r="QXC107" s="200"/>
      <c r="QXD107" s="200"/>
      <c r="QXE107" s="200"/>
      <c r="QXF107" s="200"/>
      <c r="QXG107" s="200"/>
      <c r="QXH107" s="200"/>
      <c r="QXI107" s="200"/>
      <c r="QXJ107" s="201"/>
      <c r="QXK107" s="1"/>
      <c r="QXL107" s="1"/>
      <c r="QXM107" s="1"/>
      <c r="QXN107" s="1"/>
      <c r="QXO107" s="1"/>
      <c r="QXP107" s="1"/>
      <c r="QXQ107" s="1"/>
      <c r="QXR107" s="1"/>
      <c r="QXS107" s="1"/>
      <c r="QXT107" s="1"/>
      <c r="QXU107" s="1"/>
      <c r="QXV107" s="1"/>
      <c r="QXY107" s="202"/>
      <c r="QXZ107" s="199"/>
      <c r="QYA107" s="200"/>
      <c r="QYB107" s="200"/>
      <c r="QYC107" s="200"/>
      <c r="QYD107" s="200"/>
      <c r="QYE107" s="200"/>
      <c r="QYF107" s="200"/>
      <c r="QYG107" s="200"/>
      <c r="QYH107" s="200"/>
      <c r="QYI107" s="200"/>
      <c r="QYJ107" s="200"/>
      <c r="QYK107" s="200"/>
      <c r="QYL107" s="200"/>
      <c r="QYM107" s="200"/>
      <c r="QYN107" s="200"/>
      <c r="QYO107" s="200"/>
      <c r="QYP107" s="200"/>
      <c r="QYQ107" s="200"/>
      <c r="QYR107" s="201"/>
      <c r="QYS107" s="1"/>
      <c r="QYT107" s="1"/>
      <c r="QYU107" s="1"/>
      <c r="QYV107" s="1"/>
      <c r="QYW107" s="1"/>
      <c r="QYX107" s="1"/>
      <c r="QYY107" s="1"/>
      <c r="QYZ107" s="1"/>
      <c r="QZA107" s="1"/>
      <c r="QZB107" s="1"/>
      <c r="QZC107" s="1"/>
      <c r="QZD107" s="1"/>
      <c r="QZG107" s="202"/>
      <c r="QZH107" s="199"/>
      <c r="QZI107" s="200"/>
      <c r="QZJ107" s="200"/>
      <c r="QZK107" s="200"/>
      <c r="QZL107" s="200"/>
      <c r="QZM107" s="200"/>
      <c r="QZN107" s="200"/>
      <c r="QZO107" s="200"/>
      <c r="QZP107" s="200"/>
      <c r="QZQ107" s="200"/>
      <c r="QZR107" s="200"/>
      <c r="QZS107" s="200"/>
      <c r="QZT107" s="200"/>
      <c r="QZU107" s="200"/>
      <c r="QZV107" s="200"/>
      <c r="QZW107" s="200"/>
      <c r="QZX107" s="200"/>
      <c r="QZY107" s="200"/>
      <c r="QZZ107" s="201"/>
      <c r="RAA107" s="1"/>
      <c r="RAB107" s="1"/>
      <c r="RAC107" s="1"/>
      <c r="RAD107" s="1"/>
      <c r="RAE107" s="1"/>
      <c r="RAF107" s="1"/>
      <c r="RAG107" s="1"/>
      <c r="RAH107" s="1"/>
      <c r="RAI107" s="1"/>
      <c r="RAJ107" s="1"/>
      <c r="RAK107" s="1"/>
      <c r="RAL107" s="1"/>
      <c r="RAO107" s="202"/>
      <c r="RAP107" s="199"/>
      <c r="RAQ107" s="200"/>
      <c r="RAR107" s="200"/>
      <c r="RAS107" s="200"/>
      <c r="RAT107" s="200"/>
      <c r="RAU107" s="200"/>
      <c r="RAV107" s="200"/>
      <c r="RAW107" s="200"/>
      <c r="RAX107" s="200"/>
      <c r="RAY107" s="200"/>
      <c r="RAZ107" s="200"/>
      <c r="RBA107" s="200"/>
      <c r="RBB107" s="200"/>
      <c r="RBC107" s="200"/>
      <c r="RBD107" s="200"/>
      <c r="RBE107" s="200"/>
      <c r="RBF107" s="200"/>
      <c r="RBG107" s="200"/>
      <c r="RBH107" s="201"/>
      <c r="RBI107" s="1"/>
      <c r="RBJ107" s="1"/>
      <c r="RBK107" s="1"/>
      <c r="RBL107" s="1"/>
      <c r="RBM107" s="1"/>
      <c r="RBN107" s="1"/>
      <c r="RBO107" s="1"/>
      <c r="RBP107" s="1"/>
      <c r="RBQ107" s="1"/>
      <c r="RBR107" s="1"/>
      <c r="RBS107" s="1"/>
      <c r="RBT107" s="1"/>
      <c r="RBW107" s="202"/>
      <c r="RBX107" s="199"/>
      <c r="RBY107" s="200"/>
      <c r="RBZ107" s="200"/>
      <c r="RCA107" s="200"/>
      <c r="RCB107" s="200"/>
      <c r="RCC107" s="200"/>
      <c r="RCD107" s="200"/>
      <c r="RCE107" s="200"/>
      <c r="RCF107" s="200"/>
      <c r="RCG107" s="200"/>
      <c r="RCH107" s="200"/>
      <c r="RCI107" s="200"/>
      <c r="RCJ107" s="200"/>
      <c r="RCK107" s="200"/>
      <c r="RCL107" s="200"/>
      <c r="RCM107" s="200"/>
      <c r="RCN107" s="200"/>
      <c r="RCO107" s="200"/>
      <c r="RCP107" s="201"/>
      <c r="RCQ107" s="1"/>
      <c r="RCR107" s="1"/>
      <c r="RCS107" s="1"/>
      <c r="RCT107" s="1"/>
      <c r="RCU107" s="1"/>
      <c r="RCV107" s="1"/>
      <c r="RCW107" s="1"/>
      <c r="RCX107" s="1"/>
      <c r="RCY107" s="1"/>
      <c r="RCZ107" s="1"/>
      <c r="RDA107" s="1"/>
      <c r="RDB107" s="1"/>
      <c r="RDE107" s="202"/>
      <c r="RDF107" s="199"/>
      <c r="RDG107" s="200"/>
      <c r="RDH107" s="200"/>
      <c r="RDI107" s="200"/>
      <c r="RDJ107" s="200"/>
      <c r="RDK107" s="200"/>
      <c r="RDL107" s="200"/>
      <c r="RDM107" s="200"/>
      <c r="RDN107" s="200"/>
      <c r="RDO107" s="200"/>
      <c r="RDP107" s="200"/>
      <c r="RDQ107" s="200"/>
      <c r="RDR107" s="200"/>
      <c r="RDS107" s="200"/>
      <c r="RDT107" s="200"/>
      <c r="RDU107" s="200"/>
      <c r="RDV107" s="200"/>
      <c r="RDW107" s="200"/>
      <c r="RDX107" s="201"/>
      <c r="RDY107" s="1"/>
      <c r="RDZ107" s="1"/>
      <c r="REA107" s="1"/>
      <c r="REB107" s="1"/>
      <c r="REC107" s="1"/>
      <c r="RED107" s="1"/>
      <c r="REE107" s="1"/>
      <c r="REF107" s="1"/>
      <c r="REG107" s="1"/>
      <c r="REH107" s="1"/>
      <c r="REI107" s="1"/>
      <c r="REJ107" s="1"/>
      <c r="REM107" s="202"/>
      <c r="REN107" s="199"/>
      <c r="REO107" s="200"/>
      <c r="REP107" s="200"/>
      <c r="REQ107" s="200"/>
      <c r="RER107" s="200"/>
      <c r="RES107" s="200"/>
      <c r="RET107" s="200"/>
      <c r="REU107" s="200"/>
      <c r="REV107" s="200"/>
      <c r="REW107" s="200"/>
      <c r="REX107" s="200"/>
      <c r="REY107" s="200"/>
      <c r="REZ107" s="200"/>
      <c r="RFA107" s="200"/>
      <c r="RFB107" s="200"/>
      <c r="RFC107" s="200"/>
      <c r="RFD107" s="200"/>
      <c r="RFE107" s="200"/>
      <c r="RFF107" s="201"/>
      <c r="RFG107" s="1"/>
      <c r="RFH107" s="1"/>
      <c r="RFI107" s="1"/>
      <c r="RFJ107" s="1"/>
      <c r="RFK107" s="1"/>
      <c r="RFL107" s="1"/>
      <c r="RFM107" s="1"/>
      <c r="RFN107" s="1"/>
      <c r="RFO107" s="1"/>
      <c r="RFP107" s="1"/>
      <c r="RFQ107" s="1"/>
      <c r="RFR107" s="1"/>
      <c r="RFU107" s="202"/>
      <c r="RFV107" s="199"/>
      <c r="RFW107" s="200"/>
      <c r="RFX107" s="200"/>
      <c r="RFY107" s="200"/>
      <c r="RFZ107" s="200"/>
      <c r="RGA107" s="200"/>
      <c r="RGB107" s="200"/>
      <c r="RGC107" s="200"/>
      <c r="RGD107" s="200"/>
      <c r="RGE107" s="200"/>
      <c r="RGF107" s="200"/>
      <c r="RGG107" s="200"/>
      <c r="RGH107" s="200"/>
      <c r="RGI107" s="200"/>
      <c r="RGJ107" s="200"/>
      <c r="RGK107" s="200"/>
      <c r="RGL107" s="200"/>
      <c r="RGM107" s="200"/>
      <c r="RGN107" s="201"/>
      <c r="RGO107" s="1"/>
      <c r="RGP107" s="1"/>
      <c r="RGQ107" s="1"/>
      <c r="RGR107" s="1"/>
      <c r="RGS107" s="1"/>
      <c r="RGT107" s="1"/>
      <c r="RGU107" s="1"/>
      <c r="RGV107" s="1"/>
      <c r="RGW107" s="1"/>
      <c r="RGX107" s="1"/>
      <c r="RGY107" s="1"/>
      <c r="RGZ107" s="1"/>
      <c r="RHC107" s="202"/>
      <c r="RHD107" s="199"/>
      <c r="RHE107" s="200"/>
      <c r="RHF107" s="200"/>
      <c r="RHG107" s="200"/>
      <c r="RHH107" s="200"/>
      <c r="RHI107" s="200"/>
      <c r="RHJ107" s="200"/>
      <c r="RHK107" s="200"/>
      <c r="RHL107" s="200"/>
      <c r="RHM107" s="200"/>
      <c r="RHN107" s="200"/>
      <c r="RHO107" s="200"/>
      <c r="RHP107" s="200"/>
      <c r="RHQ107" s="200"/>
      <c r="RHR107" s="200"/>
      <c r="RHS107" s="200"/>
      <c r="RHT107" s="200"/>
      <c r="RHU107" s="200"/>
      <c r="RHV107" s="201"/>
      <c r="RHW107" s="1"/>
      <c r="RHX107" s="1"/>
      <c r="RHY107" s="1"/>
      <c r="RHZ107" s="1"/>
      <c r="RIA107" s="1"/>
      <c r="RIB107" s="1"/>
      <c r="RIC107" s="1"/>
      <c r="RID107" s="1"/>
      <c r="RIE107" s="1"/>
      <c r="RIF107" s="1"/>
      <c r="RIG107" s="1"/>
      <c r="RIH107" s="1"/>
      <c r="RIK107" s="202"/>
      <c r="RIL107" s="199"/>
      <c r="RIM107" s="200"/>
      <c r="RIN107" s="200"/>
      <c r="RIO107" s="200"/>
      <c r="RIP107" s="200"/>
      <c r="RIQ107" s="200"/>
      <c r="RIR107" s="200"/>
      <c r="RIS107" s="200"/>
      <c r="RIT107" s="200"/>
      <c r="RIU107" s="200"/>
      <c r="RIV107" s="200"/>
      <c r="RIW107" s="200"/>
      <c r="RIX107" s="200"/>
      <c r="RIY107" s="200"/>
      <c r="RIZ107" s="200"/>
      <c r="RJA107" s="200"/>
      <c r="RJB107" s="200"/>
      <c r="RJC107" s="200"/>
      <c r="RJD107" s="201"/>
      <c r="RJE107" s="1"/>
      <c r="RJF107" s="1"/>
      <c r="RJG107" s="1"/>
      <c r="RJH107" s="1"/>
      <c r="RJI107" s="1"/>
      <c r="RJJ107" s="1"/>
      <c r="RJK107" s="1"/>
      <c r="RJL107" s="1"/>
      <c r="RJM107" s="1"/>
      <c r="RJN107" s="1"/>
      <c r="RJO107" s="1"/>
      <c r="RJP107" s="1"/>
      <c r="RJS107" s="202"/>
      <c r="RJT107" s="199"/>
      <c r="RJU107" s="200"/>
      <c r="RJV107" s="200"/>
      <c r="RJW107" s="200"/>
      <c r="RJX107" s="200"/>
      <c r="RJY107" s="200"/>
      <c r="RJZ107" s="200"/>
      <c r="RKA107" s="200"/>
      <c r="RKB107" s="200"/>
      <c r="RKC107" s="200"/>
      <c r="RKD107" s="200"/>
      <c r="RKE107" s="200"/>
      <c r="RKF107" s="200"/>
      <c r="RKG107" s="200"/>
      <c r="RKH107" s="200"/>
      <c r="RKI107" s="200"/>
      <c r="RKJ107" s="200"/>
      <c r="RKK107" s="200"/>
      <c r="RKL107" s="201"/>
      <c r="RKM107" s="1"/>
      <c r="RKN107" s="1"/>
      <c r="RKO107" s="1"/>
      <c r="RKP107" s="1"/>
      <c r="RKQ107" s="1"/>
      <c r="RKR107" s="1"/>
      <c r="RKS107" s="1"/>
      <c r="RKT107" s="1"/>
      <c r="RKU107" s="1"/>
      <c r="RKV107" s="1"/>
      <c r="RKW107" s="1"/>
      <c r="RKX107" s="1"/>
      <c r="RLA107" s="202"/>
      <c r="RLB107" s="199"/>
      <c r="RLC107" s="200"/>
      <c r="RLD107" s="200"/>
      <c r="RLE107" s="200"/>
      <c r="RLF107" s="200"/>
      <c r="RLG107" s="200"/>
      <c r="RLH107" s="200"/>
      <c r="RLI107" s="200"/>
      <c r="RLJ107" s="200"/>
      <c r="RLK107" s="200"/>
      <c r="RLL107" s="200"/>
      <c r="RLM107" s="200"/>
      <c r="RLN107" s="200"/>
      <c r="RLO107" s="200"/>
      <c r="RLP107" s="200"/>
      <c r="RLQ107" s="200"/>
      <c r="RLR107" s="200"/>
      <c r="RLS107" s="200"/>
      <c r="RLT107" s="201"/>
      <c r="RLU107" s="1"/>
      <c r="RLV107" s="1"/>
      <c r="RLW107" s="1"/>
      <c r="RLX107" s="1"/>
      <c r="RLY107" s="1"/>
      <c r="RLZ107" s="1"/>
      <c r="RMA107" s="1"/>
      <c r="RMB107" s="1"/>
      <c r="RMC107" s="1"/>
      <c r="RMD107" s="1"/>
      <c r="RME107" s="1"/>
      <c r="RMF107" s="1"/>
      <c r="RMI107" s="202"/>
      <c r="RMJ107" s="199"/>
      <c r="RMK107" s="200"/>
      <c r="RML107" s="200"/>
      <c r="RMM107" s="200"/>
      <c r="RMN107" s="200"/>
      <c r="RMO107" s="200"/>
      <c r="RMP107" s="200"/>
      <c r="RMQ107" s="200"/>
      <c r="RMR107" s="200"/>
      <c r="RMS107" s="200"/>
      <c r="RMT107" s="200"/>
      <c r="RMU107" s="200"/>
      <c r="RMV107" s="200"/>
      <c r="RMW107" s="200"/>
      <c r="RMX107" s="200"/>
      <c r="RMY107" s="200"/>
      <c r="RMZ107" s="200"/>
      <c r="RNA107" s="200"/>
      <c r="RNB107" s="201"/>
      <c r="RNC107" s="1"/>
      <c r="RND107" s="1"/>
      <c r="RNE107" s="1"/>
      <c r="RNF107" s="1"/>
      <c r="RNG107" s="1"/>
      <c r="RNH107" s="1"/>
      <c r="RNI107" s="1"/>
      <c r="RNJ107" s="1"/>
      <c r="RNK107" s="1"/>
      <c r="RNL107" s="1"/>
      <c r="RNM107" s="1"/>
      <c r="RNN107" s="1"/>
      <c r="RNQ107" s="202"/>
      <c r="RNR107" s="199"/>
      <c r="RNS107" s="200"/>
      <c r="RNT107" s="200"/>
      <c r="RNU107" s="200"/>
      <c r="RNV107" s="200"/>
      <c r="RNW107" s="200"/>
      <c r="RNX107" s="200"/>
      <c r="RNY107" s="200"/>
      <c r="RNZ107" s="200"/>
      <c r="ROA107" s="200"/>
      <c r="ROB107" s="200"/>
      <c r="ROC107" s="200"/>
      <c r="ROD107" s="200"/>
      <c r="ROE107" s="200"/>
      <c r="ROF107" s="200"/>
      <c r="ROG107" s="200"/>
      <c r="ROH107" s="200"/>
      <c r="ROI107" s="200"/>
      <c r="ROJ107" s="201"/>
      <c r="ROK107" s="1"/>
      <c r="ROL107" s="1"/>
      <c r="ROM107" s="1"/>
      <c r="RON107" s="1"/>
      <c r="ROO107" s="1"/>
      <c r="ROP107" s="1"/>
      <c r="ROQ107" s="1"/>
      <c r="ROR107" s="1"/>
      <c r="ROS107" s="1"/>
      <c r="ROT107" s="1"/>
      <c r="ROU107" s="1"/>
      <c r="ROV107" s="1"/>
      <c r="ROY107" s="202"/>
      <c r="ROZ107" s="199"/>
      <c r="RPA107" s="200"/>
      <c r="RPB107" s="200"/>
      <c r="RPC107" s="200"/>
      <c r="RPD107" s="200"/>
      <c r="RPE107" s="200"/>
      <c r="RPF107" s="200"/>
      <c r="RPG107" s="200"/>
      <c r="RPH107" s="200"/>
      <c r="RPI107" s="200"/>
      <c r="RPJ107" s="200"/>
      <c r="RPK107" s="200"/>
      <c r="RPL107" s="200"/>
      <c r="RPM107" s="200"/>
      <c r="RPN107" s="200"/>
      <c r="RPO107" s="200"/>
      <c r="RPP107" s="200"/>
      <c r="RPQ107" s="200"/>
      <c r="RPR107" s="201"/>
      <c r="RPS107" s="1"/>
      <c r="RPT107" s="1"/>
      <c r="RPU107" s="1"/>
      <c r="RPV107" s="1"/>
      <c r="RPW107" s="1"/>
      <c r="RPX107" s="1"/>
      <c r="RPY107" s="1"/>
      <c r="RPZ107" s="1"/>
      <c r="RQA107" s="1"/>
      <c r="RQB107" s="1"/>
      <c r="RQC107" s="1"/>
      <c r="RQD107" s="1"/>
      <c r="RQG107" s="202"/>
      <c r="RQH107" s="199"/>
      <c r="RQI107" s="200"/>
      <c r="RQJ107" s="200"/>
      <c r="RQK107" s="200"/>
      <c r="RQL107" s="200"/>
      <c r="RQM107" s="200"/>
      <c r="RQN107" s="200"/>
      <c r="RQO107" s="200"/>
      <c r="RQP107" s="200"/>
      <c r="RQQ107" s="200"/>
      <c r="RQR107" s="200"/>
      <c r="RQS107" s="200"/>
      <c r="RQT107" s="200"/>
      <c r="RQU107" s="200"/>
      <c r="RQV107" s="200"/>
      <c r="RQW107" s="200"/>
      <c r="RQX107" s="200"/>
      <c r="RQY107" s="200"/>
      <c r="RQZ107" s="201"/>
      <c r="RRA107" s="1"/>
      <c r="RRB107" s="1"/>
      <c r="RRC107" s="1"/>
      <c r="RRD107" s="1"/>
      <c r="RRE107" s="1"/>
      <c r="RRF107" s="1"/>
      <c r="RRG107" s="1"/>
      <c r="RRH107" s="1"/>
      <c r="RRI107" s="1"/>
      <c r="RRJ107" s="1"/>
      <c r="RRK107" s="1"/>
      <c r="RRL107" s="1"/>
      <c r="RRO107" s="202"/>
      <c r="RRP107" s="199"/>
      <c r="RRQ107" s="200"/>
      <c r="RRR107" s="200"/>
      <c r="RRS107" s="200"/>
      <c r="RRT107" s="200"/>
      <c r="RRU107" s="200"/>
      <c r="RRV107" s="200"/>
      <c r="RRW107" s="200"/>
      <c r="RRX107" s="200"/>
      <c r="RRY107" s="200"/>
      <c r="RRZ107" s="200"/>
      <c r="RSA107" s="200"/>
      <c r="RSB107" s="200"/>
      <c r="RSC107" s="200"/>
      <c r="RSD107" s="200"/>
      <c r="RSE107" s="200"/>
      <c r="RSF107" s="200"/>
      <c r="RSG107" s="200"/>
      <c r="RSH107" s="201"/>
      <c r="RSI107" s="1"/>
      <c r="RSJ107" s="1"/>
      <c r="RSK107" s="1"/>
      <c r="RSL107" s="1"/>
      <c r="RSM107" s="1"/>
      <c r="RSN107" s="1"/>
      <c r="RSO107" s="1"/>
      <c r="RSP107" s="1"/>
      <c r="RSQ107" s="1"/>
      <c r="RSR107" s="1"/>
      <c r="RSS107" s="1"/>
      <c r="RST107" s="1"/>
      <c r="RSW107" s="202"/>
      <c r="RSX107" s="199"/>
      <c r="RSY107" s="200"/>
      <c r="RSZ107" s="200"/>
      <c r="RTA107" s="200"/>
      <c r="RTB107" s="200"/>
      <c r="RTC107" s="200"/>
      <c r="RTD107" s="200"/>
      <c r="RTE107" s="200"/>
      <c r="RTF107" s="200"/>
      <c r="RTG107" s="200"/>
      <c r="RTH107" s="200"/>
      <c r="RTI107" s="200"/>
      <c r="RTJ107" s="200"/>
      <c r="RTK107" s="200"/>
      <c r="RTL107" s="200"/>
      <c r="RTM107" s="200"/>
      <c r="RTN107" s="200"/>
      <c r="RTO107" s="200"/>
      <c r="RTP107" s="201"/>
      <c r="RTQ107" s="1"/>
      <c r="RTR107" s="1"/>
      <c r="RTS107" s="1"/>
      <c r="RTT107" s="1"/>
      <c r="RTU107" s="1"/>
      <c r="RTV107" s="1"/>
      <c r="RTW107" s="1"/>
      <c r="RTX107" s="1"/>
      <c r="RTY107" s="1"/>
      <c r="RTZ107" s="1"/>
      <c r="RUA107" s="1"/>
      <c r="RUB107" s="1"/>
      <c r="RUE107" s="202"/>
      <c r="RUF107" s="199"/>
      <c r="RUG107" s="200"/>
      <c r="RUH107" s="200"/>
      <c r="RUI107" s="200"/>
      <c r="RUJ107" s="200"/>
      <c r="RUK107" s="200"/>
      <c r="RUL107" s="200"/>
      <c r="RUM107" s="200"/>
      <c r="RUN107" s="200"/>
      <c r="RUO107" s="200"/>
      <c r="RUP107" s="200"/>
      <c r="RUQ107" s="200"/>
      <c r="RUR107" s="200"/>
      <c r="RUS107" s="200"/>
      <c r="RUT107" s="200"/>
      <c r="RUU107" s="200"/>
      <c r="RUV107" s="200"/>
      <c r="RUW107" s="200"/>
      <c r="RUX107" s="201"/>
      <c r="RUY107" s="1"/>
      <c r="RUZ107" s="1"/>
      <c r="RVA107" s="1"/>
      <c r="RVB107" s="1"/>
      <c r="RVC107" s="1"/>
      <c r="RVD107" s="1"/>
      <c r="RVE107" s="1"/>
      <c r="RVF107" s="1"/>
      <c r="RVG107" s="1"/>
      <c r="RVH107" s="1"/>
      <c r="RVI107" s="1"/>
      <c r="RVJ107" s="1"/>
      <c r="RVM107" s="202"/>
      <c r="RVN107" s="199"/>
      <c r="RVO107" s="200"/>
      <c r="RVP107" s="200"/>
      <c r="RVQ107" s="200"/>
      <c r="RVR107" s="200"/>
      <c r="RVS107" s="200"/>
      <c r="RVT107" s="200"/>
      <c r="RVU107" s="200"/>
      <c r="RVV107" s="200"/>
      <c r="RVW107" s="200"/>
      <c r="RVX107" s="200"/>
      <c r="RVY107" s="200"/>
      <c r="RVZ107" s="200"/>
      <c r="RWA107" s="200"/>
      <c r="RWB107" s="200"/>
      <c r="RWC107" s="200"/>
      <c r="RWD107" s="200"/>
      <c r="RWE107" s="200"/>
      <c r="RWF107" s="201"/>
      <c r="RWG107" s="1"/>
      <c r="RWH107" s="1"/>
      <c r="RWI107" s="1"/>
      <c r="RWJ107" s="1"/>
      <c r="RWK107" s="1"/>
      <c r="RWL107" s="1"/>
      <c r="RWM107" s="1"/>
      <c r="RWN107" s="1"/>
      <c r="RWO107" s="1"/>
      <c r="RWP107" s="1"/>
      <c r="RWQ107" s="1"/>
      <c r="RWR107" s="1"/>
      <c r="RWU107" s="202"/>
      <c r="RWV107" s="199"/>
      <c r="RWW107" s="200"/>
      <c r="RWX107" s="200"/>
      <c r="RWY107" s="200"/>
      <c r="RWZ107" s="200"/>
      <c r="RXA107" s="200"/>
      <c r="RXB107" s="200"/>
      <c r="RXC107" s="200"/>
      <c r="RXD107" s="200"/>
      <c r="RXE107" s="200"/>
      <c r="RXF107" s="200"/>
      <c r="RXG107" s="200"/>
      <c r="RXH107" s="200"/>
      <c r="RXI107" s="200"/>
      <c r="RXJ107" s="200"/>
      <c r="RXK107" s="200"/>
      <c r="RXL107" s="200"/>
      <c r="RXM107" s="200"/>
      <c r="RXN107" s="201"/>
      <c r="RXO107" s="1"/>
      <c r="RXP107" s="1"/>
      <c r="RXQ107" s="1"/>
      <c r="RXR107" s="1"/>
      <c r="RXS107" s="1"/>
      <c r="RXT107" s="1"/>
      <c r="RXU107" s="1"/>
      <c r="RXV107" s="1"/>
      <c r="RXW107" s="1"/>
      <c r="RXX107" s="1"/>
      <c r="RXY107" s="1"/>
      <c r="RXZ107" s="1"/>
      <c r="RYC107" s="202"/>
      <c r="RYD107" s="199"/>
      <c r="RYE107" s="200"/>
      <c r="RYF107" s="200"/>
      <c r="RYG107" s="200"/>
      <c r="RYH107" s="200"/>
      <c r="RYI107" s="200"/>
      <c r="RYJ107" s="200"/>
      <c r="RYK107" s="200"/>
      <c r="RYL107" s="200"/>
      <c r="RYM107" s="200"/>
      <c r="RYN107" s="200"/>
      <c r="RYO107" s="200"/>
      <c r="RYP107" s="200"/>
      <c r="RYQ107" s="200"/>
      <c r="RYR107" s="200"/>
      <c r="RYS107" s="200"/>
      <c r="RYT107" s="200"/>
      <c r="RYU107" s="200"/>
      <c r="RYV107" s="201"/>
      <c r="RYW107" s="1"/>
      <c r="RYX107" s="1"/>
      <c r="RYY107" s="1"/>
      <c r="RYZ107" s="1"/>
      <c r="RZA107" s="1"/>
      <c r="RZB107" s="1"/>
      <c r="RZC107" s="1"/>
      <c r="RZD107" s="1"/>
      <c r="RZE107" s="1"/>
      <c r="RZF107" s="1"/>
      <c r="RZG107" s="1"/>
      <c r="RZH107" s="1"/>
      <c r="RZK107" s="202"/>
      <c r="RZL107" s="199"/>
      <c r="RZM107" s="200"/>
      <c r="RZN107" s="200"/>
      <c r="RZO107" s="200"/>
      <c r="RZP107" s="200"/>
      <c r="RZQ107" s="200"/>
      <c r="RZR107" s="200"/>
      <c r="RZS107" s="200"/>
      <c r="RZT107" s="200"/>
      <c r="RZU107" s="200"/>
      <c r="RZV107" s="200"/>
      <c r="RZW107" s="200"/>
      <c r="RZX107" s="200"/>
      <c r="RZY107" s="200"/>
      <c r="RZZ107" s="200"/>
      <c r="SAA107" s="200"/>
      <c r="SAB107" s="200"/>
      <c r="SAC107" s="200"/>
      <c r="SAD107" s="201"/>
      <c r="SAE107" s="1"/>
      <c r="SAF107" s="1"/>
      <c r="SAG107" s="1"/>
      <c r="SAH107" s="1"/>
      <c r="SAI107" s="1"/>
      <c r="SAJ107" s="1"/>
      <c r="SAK107" s="1"/>
      <c r="SAL107" s="1"/>
      <c r="SAM107" s="1"/>
      <c r="SAN107" s="1"/>
      <c r="SAO107" s="1"/>
      <c r="SAP107" s="1"/>
      <c r="SAS107" s="202"/>
      <c r="SAT107" s="199"/>
      <c r="SAU107" s="200"/>
      <c r="SAV107" s="200"/>
      <c r="SAW107" s="200"/>
      <c r="SAX107" s="200"/>
      <c r="SAY107" s="200"/>
      <c r="SAZ107" s="200"/>
      <c r="SBA107" s="200"/>
      <c r="SBB107" s="200"/>
      <c r="SBC107" s="200"/>
      <c r="SBD107" s="200"/>
      <c r="SBE107" s="200"/>
      <c r="SBF107" s="200"/>
      <c r="SBG107" s="200"/>
      <c r="SBH107" s="200"/>
      <c r="SBI107" s="200"/>
      <c r="SBJ107" s="200"/>
      <c r="SBK107" s="200"/>
      <c r="SBL107" s="201"/>
      <c r="SBM107" s="1"/>
      <c r="SBN107" s="1"/>
      <c r="SBO107" s="1"/>
      <c r="SBP107" s="1"/>
      <c r="SBQ107" s="1"/>
      <c r="SBR107" s="1"/>
      <c r="SBS107" s="1"/>
      <c r="SBT107" s="1"/>
      <c r="SBU107" s="1"/>
      <c r="SBV107" s="1"/>
      <c r="SBW107" s="1"/>
      <c r="SBX107" s="1"/>
      <c r="SCA107" s="202"/>
      <c r="SCB107" s="199"/>
      <c r="SCC107" s="200"/>
      <c r="SCD107" s="200"/>
      <c r="SCE107" s="200"/>
      <c r="SCF107" s="200"/>
      <c r="SCG107" s="200"/>
      <c r="SCH107" s="200"/>
      <c r="SCI107" s="200"/>
      <c r="SCJ107" s="200"/>
      <c r="SCK107" s="200"/>
      <c r="SCL107" s="200"/>
      <c r="SCM107" s="200"/>
      <c r="SCN107" s="200"/>
      <c r="SCO107" s="200"/>
      <c r="SCP107" s="200"/>
      <c r="SCQ107" s="200"/>
      <c r="SCR107" s="200"/>
      <c r="SCS107" s="200"/>
      <c r="SCT107" s="201"/>
      <c r="SCU107" s="1"/>
      <c r="SCV107" s="1"/>
      <c r="SCW107" s="1"/>
      <c r="SCX107" s="1"/>
      <c r="SCY107" s="1"/>
      <c r="SCZ107" s="1"/>
      <c r="SDA107" s="1"/>
      <c r="SDB107" s="1"/>
      <c r="SDC107" s="1"/>
      <c r="SDD107" s="1"/>
      <c r="SDE107" s="1"/>
      <c r="SDF107" s="1"/>
      <c r="SDI107" s="202"/>
      <c r="SDJ107" s="199"/>
      <c r="SDK107" s="200"/>
      <c r="SDL107" s="200"/>
      <c r="SDM107" s="200"/>
      <c r="SDN107" s="200"/>
      <c r="SDO107" s="200"/>
      <c r="SDP107" s="200"/>
      <c r="SDQ107" s="200"/>
      <c r="SDR107" s="200"/>
      <c r="SDS107" s="200"/>
      <c r="SDT107" s="200"/>
      <c r="SDU107" s="200"/>
      <c r="SDV107" s="200"/>
      <c r="SDW107" s="200"/>
      <c r="SDX107" s="200"/>
      <c r="SDY107" s="200"/>
      <c r="SDZ107" s="200"/>
      <c r="SEA107" s="200"/>
      <c r="SEB107" s="201"/>
      <c r="SEC107" s="1"/>
      <c r="SED107" s="1"/>
      <c r="SEE107" s="1"/>
      <c r="SEF107" s="1"/>
      <c r="SEG107" s="1"/>
      <c r="SEH107" s="1"/>
      <c r="SEI107" s="1"/>
      <c r="SEJ107" s="1"/>
      <c r="SEK107" s="1"/>
      <c r="SEL107" s="1"/>
      <c r="SEM107" s="1"/>
      <c r="SEN107" s="1"/>
      <c r="SEQ107" s="202"/>
      <c r="SER107" s="199"/>
      <c r="SES107" s="200"/>
      <c r="SET107" s="200"/>
      <c r="SEU107" s="200"/>
      <c r="SEV107" s="200"/>
      <c r="SEW107" s="200"/>
      <c r="SEX107" s="200"/>
      <c r="SEY107" s="200"/>
      <c r="SEZ107" s="200"/>
      <c r="SFA107" s="200"/>
      <c r="SFB107" s="200"/>
      <c r="SFC107" s="200"/>
      <c r="SFD107" s="200"/>
      <c r="SFE107" s="200"/>
      <c r="SFF107" s="200"/>
      <c r="SFG107" s="200"/>
      <c r="SFH107" s="200"/>
      <c r="SFI107" s="200"/>
      <c r="SFJ107" s="201"/>
      <c r="SFK107" s="1"/>
      <c r="SFL107" s="1"/>
      <c r="SFM107" s="1"/>
      <c r="SFN107" s="1"/>
      <c r="SFO107" s="1"/>
      <c r="SFP107" s="1"/>
      <c r="SFQ107" s="1"/>
      <c r="SFR107" s="1"/>
      <c r="SFS107" s="1"/>
      <c r="SFT107" s="1"/>
      <c r="SFU107" s="1"/>
      <c r="SFV107" s="1"/>
      <c r="SFY107" s="202"/>
      <c r="SFZ107" s="199"/>
      <c r="SGA107" s="200"/>
      <c r="SGB107" s="200"/>
      <c r="SGC107" s="200"/>
      <c r="SGD107" s="200"/>
      <c r="SGE107" s="200"/>
      <c r="SGF107" s="200"/>
      <c r="SGG107" s="200"/>
      <c r="SGH107" s="200"/>
      <c r="SGI107" s="200"/>
      <c r="SGJ107" s="200"/>
      <c r="SGK107" s="200"/>
      <c r="SGL107" s="200"/>
      <c r="SGM107" s="200"/>
      <c r="SGN107" s="200"/>
      <c r="SGO107" s="200"/>
      <c r="SGP107" s="200"/>
      <c r="SGQ107" s="200"/>
      <c r="SGR107" s="201"/>
      <c r="SGS107" s="1"/>
      <c r="SGT107" s="1"/>
      <c r="SGU107" s="1"/>
      <c r="SGV107" s="1"/>
      <c r="SGW107" s="1"/>
      <c r="SGX107" s="1"/>
      <c r="SGY107" s="1"/>
      <c r="SGZ107" s="1"/>
      <c r="SHA107" s="1"/>
      <c r="SHB107" s="1"/>
      <c r="SHC107" s="1"/>
      <c r="SHD107" s="1"/>
      <c r="SHG107" s="202"/>
      <c r="SHH107" s="199"/>
      <c r="SHI107" s="200"/>
      <c r="SHJ107" s="200"/>
      <c r="SHK107" s="200"/>
      <c r="SHL107" s="200"/>
      <c r="SHM107" s="200"/>
      <c r="SHN107" s="200"/>
      <c r="SHO107" s="200"/>
      <c r="SHP107" s="200"/>
      <c r="SHQ107" s="200"/>
      <c r="SHR107" s="200"/>
      <c r="SHS107" s="200"/>
      <c r="SHT107" s="200"/>
      <c r="SHU107" s="200"/>
      <c r="SHV107" s="200"/>
      <c r="SHW107" s="200"/>
      <c r="SHX107" s="200"/>
      <c r="SHY107" s="200"/>
      <c r="SHZ107" s="201"/>
      <c r="SIA107" s="1"/>
      <c r="SIB107" s="1"/>
      <c r="SIC107" s="1"/>
      <c r="SID107" s="1"/>
      <c r="SIE107" s="1"/>
      <c r="SIF107" s="1"/>
      <c r="SIG107" s="1"/>
      <c r="SIH107" s="1"/>
      <c r="SII107" s="1"/>
      <c r="SIJ107" s="1"/>
      <c r="SIK107" s="1"/>
      <c r="SIL107" s="1"/>
      <c r="SIO107" s="202"/>
      <c r="SIP107" s="199"/>
      <c r="SIQ107" s="200"/>
      <c r="SIR107" s="200"/>
      <c r="SIS107" s="200"/>
      <c r="SIT107" s="200"/>
      <c r="SIU107" s="200"/>
      <c r="SIV107" s="200"/>
      <c r="SIW107" s="200"/>
      <c r="SIX107" s="200"/>
      <c r="SIY107" s="200"/>
      <c r="SIZ107" s="200"/>
      <c r="SJA107" s="200"/>
      <c r="SJB107" s="200"/>
      <c r="SJC107" s="200"/>
      <c r="SJD107" s="200"/>
      <c r="SJE107" s="200"/>
      <c r="SJF107" s="200"/>
      <c r="SJG107" s="200"/>
      <c r="SJH107" s="201"/>
      <c r="SJI107" s="1"/>
      <c r="SJJ107" s="1"/>
      <c r="SJK107" s="1"/>
      <c r="SJL107" s="1"/>
      <c r="SJM107" s="1"/>
      <c r="SJN107" s="1"/>
      <c r="SJO107" s="1"/>
      <c r="SJP107" s="1"/>
      <c r="SJQ107" s="1"/>
      <c r="SJR107" s="1"/>
      <c r="SJS107" s="1"/>
      <c r="SJT107" s="1"/>
      <c r="SJW107" s="202"/>
      <c r="SJX107" s="199"/>
      <c r="SJY107" s="200"/>
      <c r="SJZ107" s="200"/>
      <c r="SKA107" s="200"/>
      <c r="SKB107" s="200"/>
      <c r="SKC107" s="200"/>
      <c r="SKD107" s="200"/>
      <c r="SKE107" s="200"/>
      <c r="SKF107" s="200"/>
      <c r="SKG107" s="200"/>
      <c r="SKH107" s="200"/>
      <c r="SKI107" s="200"/>
      <c r="SKJ107" s="200"/>
      <c r="SKK107" s="200"/>
      <c r="SKL107" s="200"/>
      <c r="SKM107" s="200"/>
      <c r="SKN107" s="200"/>
      <c r="SKO107" s="200"/>
      <c r="SKP107" s="201"/>
      <c r="SKQ107" s="1"/>
      <c r="SKR107" s="1"/>
      <c r="SKS107" s="1"/>
      <c r="SKT107" s="1"/>
      <c r="SKU107" s="1"/>
      <c r="SKV107" s="1"/>
      <c r="SKW107" s="1"/>
      <c r="SKX107" s="1"/>
      <c r="SKY107" s="1"/>
      <c r="SKZ107" s="1"/>
      <c r="SLA107" s="1"/>
      <c r="SLB107" s="1"/>
      <c r="SLE107" s="202"/>
      <c r="SLF107" s="199"/>
      <c r="SLG107" s="200"/>
      <c r="SLH107" s="200"/>
      <c r="SLI107" s="200"/>
      <c r="SLJ107" s="200"/>
      <c r="SLK107" s="200"/>
      <c r="SLL107" s="200"/>
      <c r="SLM107" s="200"/>
      <c r="SLN107" s="200"/>
      <c r="SLO107" s="200"/>
      <c r="SLP107" s="200"/>
      <c r="SLQ107" s="200"/>
      <c r="SLR107" s="200"/>
      <c r="SLS107" s="200"/>
      <c r="SLT107" s="200"/>
      <c r="SLU107" s="200"/>
      <c r="SLV107" s="200"/>
      <c r="SLW107" s="200"/>
      <c r="SLX107" s="201"/>
      <c r="SLY107" s="1"/>
      <c r="SLZ107" s="1"/>
      <c r="SMA107" s="1"/>
      <c r="SMB107" s="1"/>
      <c r="SMC107" s="1"/>
      <c r="SMD107" s="1"/>
      <c r="SME107" s="1"/>
      <c r="SMF107" s="1"/>
      <c r="SMG107" s="1"/>
      <c r="SMH107" s="1"/>
      <c r="SMI107" s="1"/>
      <c r="SMJ107" s="1"/>
      <c r="SMM107" s="202"/>
      <c r="SMN107" s="199"/>
      <c r="SMO107" s="200"/>
      <c r="SMP107" s="200"/>
      <c r="SMQ107" s="200"/>
      <c r="SMR107" s="200"/>
      <c r="SMS107" s="200"/>
      <c r="SMT107" s="200"/>
      <c r="SMU107" s="200"/>
      <c r="SMV107" s="200"/>
      <c r="SMW107" s="200"/>
      <c r="SMX107" s="200"/>
      <c r="SMY107" s="200"/>
      <c r="SMZ107" s="200"/>
      <c r="SNA107" s="200"/>
      <c r="SNB107" s="200"/>
      <c r="SNC107" s="200"/>
      <c r="SND107" s="200"/>
      <c r="SNE107" s="200"/>
      <c r="SNF107" s="201"/>
      <c r="SNG107" s="1"/>
      <c r="SNH107" s="1"/>
      <c r="SNI107" s="1"/>
      <c r="SNJ107" s="1"/>
      <c r="SNK107" s="1"/>
      <c r="SNL107" s="1"/>
      <c r="SNM107" s="1"/>
      <c r="SNN107" s="1"/>
      <c r="SNO107" s="1"/>
      <c r="SNP107" s="1"/>
      <c r="SNQ107" s="1"/>
      <c r="SNR107" s="1"/>
      <c r="SNU107" s="202"/>
      <c r="SNV107" s="199"/>
      <c r="SNW107" s="200"/>
      <c r="SNX107" s="200"/>
      <c r="SNY107" s="200"/>
      <c r="SNZ107" s="200"/>
      <c r="SOA107" s="200"/>
      <c r="SOB107" s="200"/>
      <c r="SOC107" s="200"/>
      <c r="SOD107" s="200"/>
      <c r="SOE107" s="200"/>
      <c r="SOF107" s="200"/>
      <c r="SOG107" s="200"/>
      <c r="SOH107" s="200"/>
      <c r="SOI107" s="200"/>
      <c r="SOJ107" s="200"/>
      <c r="SOK107" s="200"/>
      <c r="SOL107" s="200"/>
      <c r="SOM107" s="200"/>
      <c r="SON107" s="201"/>
      <c r="SOO107" s="1"/>
      <c r="SOP107" s="1"/>
      <c r="SOQ107" s="1"/>
      <c r="SOR107" s="1"/>
      <c r="SOS107" s="1"/>
      <c r="SOT107" s="1"/>
      <c r="SOU107" s="1"/>
      <c r="SOV107" s="1"/>
      <c r="SOW107" s="1"/>
      <c r="SOX107" s="1"/>
      <c r="SOY107" s="1"/>
      <c r="SOZ107" s="1"/>
      <c r="SPC107" s="202"/>
      <c r="SPD107" s="199"/>
      <c r="SPE107" s="200"/>
      <c r="SPF107" s="200"/>
      <c r="SPG107" s="200"/>
      <c r="SPH107" s="200"/>
      <c r="SPI107" s="200"/>
      <c r="SPJ107" s="200"/>
      <c r="SPK107" s="200"/>
      <c r="SPL107" s="200"/>
      <c r="SPM107" s="200"/>
      <c r="SPN107" s="200"/>
      <c r="SPO107" s="200"/>
      <c r="SPP107" s="200"/>
      <c r="SPQ107" s="200"/>
      <c r="SPR107" s="200"/>
      <c r="SPS107" s="200"/>
      <c r="SPT107" s="200"/>
      <c r="SPU107" s="200"/>
      <c r="SPV107" s="201"/>
      <c r="SPW107" s="1"/>
      <c r="SPX107" s="1"/>
      <c r="SPY107" s="1"/>
      <c r="SPZ107" s="1"/>
      <c r="SQA107" s="1"/>
      <c r="SQB107" s="1"/>
      <c r="SQC107" s="1"/>
      <c r="SQD107" s="1"/>
      <c r="SQE107" s="1"/>
      <c r="SQF107" s="1"/>
      <c r="SQG107" s="1"/>
      <c r="SQH107" s="1"/>
      <c r="SQK107" s="202"/>
      <c r="SQL107" s="199"/>
      <c r="SQM107" s="200"/>
      <c r="SQN107" s="200"/>
      <c r="SQO107" s="200"/>
      <c r="SQP107" s="200"/>
      <c r="SQQ107" s="200"/>
      <c r="SQR107" s="200"/>
      <c r="SQS107" s="200"/>
      <c r="SQT107" s="200"/>
      <c r="SQU107" s="200"/>
      <c r="SQV107" s="200"/>
      <c r="SQW107" s="200"/>
      <c r="SQX107" s="200"/>
      <c r="SQY107" s="200"/>
      <c r="SQZ107" s="200"/>
      <c r="SRA107" s="200"/>
      <c r="SRB107" s="200"/>
      <c r="SRC107" s="200"/>
      <c r="SRD107" s="201"/>
      <c r="SRE107" s="1"/>
      <c r="SRF107" s="1"/>
      <c r="SRG107" s="1"/>
      <c r="SRH107" s="1"/>
      <c r="SRI107" s="1"/>
      <c r="SRJ107" s="1"/>
      <c r="SRK107" s="1"/>
      <c r="SRL107" s="1"/>
      <c r="SRM107" s="1"/>
      <c r="SRN107" s="1"/>
      <c r="SRO107" s="1"/>
      <c r="SRP107" s="1"/>
      <c r="SRS107" s="202"/>
      <c r="SRT107" s="199"/>
      <c r="SRU107" s="200"/>
      <c r="SRV107" s="200"/>
      <c r="SRW107" s="200"/>
      <c r="SRX107" s="200"/>
      <c r="SRY107" s="200"/>
      <c r="SRZ107" s="200"/>
      <c r="SSA107" s="200"/>
      <c r="SSB107" s="200"/>
      <c r="SSC107" s="200"/>
      <c r="SSD107" s="200"/>
      <c r="SSE107" s="200"/>
      <c r="SSF107" s="200"/>
      <c r="SSG107" s="200"/>
      <c r="SSH107" s="200"/>
      <c r="SSI107" s="200"/>
      <c r="SSJ107" s="200"/>
      <c r="SSK107" s="200"/>
      <c r="SSL107" s="201"/>
      <c r="SSM107" s="1"/>
      <c r="SSN107" s="1"/>
      <c r="SSO107" s="1"/>
      <c r="SSP107" s="1"/>
      <c r="SSQ107" s="1"/>
      <c r="SSR107" s="1"/>
      <c r="SSS107" s="1"/>
      <c r="SST107" s="1"/>
      <c r="SSU107" s="1"/>
      <c r="SSV107" s="1"/>
      <c r="SSW107" s="1"/>
      <c r="SSX107" s="1"/>
      <c r="STA107" s="202"/>
      <c r="STB107" s="199"/>
      <c r="STC107" s="200"/>
      <c r="STD107" s="200"/>
      <c r="STE107" s="200"/>
      <c r="STF107" s="200"/>
      <c r="STG107" s="200"/>
      <c r="STH107" s="200"/>
      <c r="STI107" s="200"/>
      <c r="STJ107" s="200"/>
      <c r="STK107" s="200"/>
      <c r="STL107" s="200"/>
      <c r="STM107" s="200"/>
      <c r="STN107" s="200"/>
      <c r="STO107" s="200"/>
      <c r="STP107" s="200"/>
      <c r="STQ107" s="200"/>
      <c r="STR107" s="200"/>
      <c r="STS107" s="200"/>
      <c r="STT107" s="201"/>
      <c r="STU107" s="1"/>
      <c r="STV107" s="1"/>
      <c r="STW107" s="1"/>
      <c r="STX107" s="1"/>
      <c r="STY107" s="1"/>
      <c r="STZ107" s="1"/>
      <c r="SUA107" s="1"/>
      <c r="SUB107" s="1"/>
      <c r="SUC107" s="1"/>
      <c r="SUD107" s="1"/>
      <c r="SUE107" s="1"/>
      <c r="SUF107" s="1"/>
      <c r="SUI107" s="202"/>
      <c r="SUJ107" s="199"/>
      <c r="SUK107" s="200"/>
      <c r="SUL107" s="200"/>
      <c r="SUM107" s="200"/>
      <c r="SUN107" s="200"/>
      <c r="SUO107" s="200"/>
      <c r="SUP107" s="200"/>
      <c r="SUQ107" s="200"/>
      <c r="SUR107" s="200"/>
      <c r="SUS107" s="200"/>
      <c r="SUT107" s="200"/>
      <c r="SUU107" s="200"/>
      <c r="SUV107" s="200"/>
      <c r="SUW107" s="200"/>
      <c r="SUX107" s="200"/>
      <c r="SUY107" s="200"/>
      <c r="SUZ107" s="200"/>
      <c r="SVA107" s="200"/>
      <c r="SVB107" s="201"/>
      <c r="SVC107" s="1"/>
      <c r="SVD107" s="1"/>
      <c r="SVE107" s="1"/>
      <c r="SVF107" s="1"/>
      <c r="SVG107" s="1"/>
      <c r="SVH107" s="1"/>
      <c r="SVI107" s="1"/>
      <c r="SVJ107" s="1"/>
      <c r="SVK107" s="1"/>
      <c r="SVL107" s="1"/>
      <c r="SVM107" s="1"/>
      <c r="SVN107" s="1"/>
      <c r="SVQ107" s="202"/>
      <c r="SVR107" s="199"/>
      <c r="SVS107" s="200"/>
      <c r="SVT107" s="200"/>
      <c r="SVU107" s="200"/>
      <c r="SVV107" s="200"/>
      <c r="SVW107" s="200"/>
      <c r="SVX107" s="200"/>
      <c r="SVY107" s="200"/>
      <c r="SVZ107" s="200"/>
      <c r="SWA107" s="200"/>
      <c r="SWB107" s="200"/>
      <c r="SWC107" s="200"/>
      <c r="SWD107" s="200"/>
      <c r="SWE107" s="200"/>
      <c r="SWF107" s="200"/>
      <c r="SWG107" s="200"/>
      <c r="SWH107" s="200"/>
      <c r="SWI107" s="200"/>
      <c r="SWJ107" s="201"/>
      <c r="SWK107" s="1"/>
      <c r="SWL107" s="1"/>
      <c r="SWM107" s="1"/>
      <c r="SWN107" s="1"/>
      <c r="SWO107" s="1"/>
      <c r="SWP107" s="1"/>
      <c r="SWQ107" s="1"/>
      <c r="SWR107" s="1"/>
      <c r="SWS107" s="1"/>
      <c r="SWT107" s="1"/>
      <c r="SWU107" s="1"/>
      <c r="SWV107" s="1"/>
      <c r="SWY107" s="202"/>
      <c r="SWZ107" s="199"/>
      <c r="SXA107" s="200"/>
      <c r="SXB107" s="200"/>
      <c r="SXC107" s="200"/>
      <c r="SXD107" s="200"/>
      <c r="SXE107" s="200"/>
      <c r="SXF107" s="200"/>
      <c r="SXG107" s="200"/>
      <c r="SXH107" s="200"/>
      <c r="SXI107" s="200"/>
      <c r="SXJ107" s="200"/>
      <c r="SXK107" s="200"/>
      <c r="SXL107" s="200"/>
      <c r="SXM107" s="200"/>
      <c r="SXN107" s="200"/>
      <c r="SXO107" s="200"/>
      <c r="SXP107" s="200"/>
      <c r="SXQ107" s="200"/>
      <c r="SXR107" s="201"/>
      <c r="SXS107" s="1"/>
      <c r="SXT107" s="1"/>
      <c r="SXU107" s="1"/>
      <c r="SXV107" s="1"/>
      <c r="SXW107" s="1"/>
      <c r="SXX107" s="1"/>
      <c r="SXY107" s="1"/>
      <c r="SXZ107" s="1"/>
      <c r="SYA107" s="1"/>
      <c r="SYB107" s="1"/>
      <c r="SYC107" s="1"/>
      <c r="SYD107" s="1"/>
      <c r="SYG107" s="202"/>
      <c r="SYH107" s="199"/>
      <c r="SYI107" s="200"/>
      <c r="SYJ107" s="200"/>
      <c r="SYK107" s="200"/>
      <c r="SYL107" s="200"/>
      <c r="SYM107" s="200"/>
      <c r="SYN107" s="200"/>
      <c r="SYO107" s="200"/>
      <c r="SYP107" s="200"/>
      <c r="SYQ107" s="200"/>
      <c r="SYR107" s="200"/>
      <c r="SYS107" s="200"/>
      <c r="SYT107" s="200"/>
      <c r="SYU107" s="200"/>
      <c r="SYV107" s="200"/>
      <c r="SYW107" s="200"/>
      <c r="SYX107" s="200"/>
      <c r="SYY107" s="200"/>
      <c r="SYZ107" s="201"/>
      <c r="SZA107" s="1"/>
      <c r="SZB107" s="1"/>
      <c r="SZC107" s="1"/>
      <c r="SZD107" s="1"/>
      <c r="SZE107" s="1"/>
      <c r="SZF107" s="1"/>
      <c r="SZG107" s="1"/>
      <c r="SZH107" s="1"/>
      <c r="SZI107" s="1"/>
      <c r="SZJ107" s="1"/>
      <c r="SZK107" s="1"/>
      <c r="SZL107" s="1"/>
      <c r="SZO107" s="202"/>
      <c r="SZP107" s="199"/>
      <c r="SZQ107" s="200"/>
      <c r="SZR107" s="200"/>
      <c r="SZS107" s="200"/>
      <c r="SZT107" s="200"/>
      <c r="SZU107" s="200"/>
      <c r="SZV107" s="200"/>
      <c r="SZW107" s="200"/>
      <c r="SZX107" s="200"/>
      <c r="SZY107" s="200"/>
      <c r="SZZ107" s="200"/>
      <c r="TAA107" s="200"/>
      <c r="TAB107" s="200"/>
      <c r="TAC107" s="200"/>
      <c r="TAD107" s="200"/>
      <c r="TAE107" s="200"/>
      <c r="TAF107" s="200"/>
      <c r="TAG107" s="200"/>
      <c r="TAH107" s="201"/>
      <c r="TAI107" s="1"/>
      <c r="TAJ107" s="1"/>
      <c r="TAK107" s="1"/>
      <c r="TAL107" s="1"/>
      <c r="TAM107" s="1"/>
      <c r="TAN107" s="1"/>
      <c r="TAO107" s="1"/>
      <c r="TAP107" s="1"/>
      <c r="TAQ107" s="1"/>
      <c r="TAR107" s="1"/>
      <c r="TAS107" s="1"/>
      <c r="TAT107" s="1"/>
      <c r="TAW107" s="202"/>
      <c r="TAX107" s="199"/>
      <c r="TAY107" s="200"/>
      <c r="TAZ107" s="200"/>
      <c r="TBA107" s="200"/>
      <c r="TBB107" s="200"/>
      <c r="TBC107" s="200"/>
      <c r="TBD107" s="200"/>
      <c r="TBE107" s="200"/>
      <c r="TBF107" s="200"/>
      <c r="TBG107" s="200"/>
      <c r="TBH107" s="200"/>
      <c r="TBI107" s="200"/>
      <c r="TBJ107" s="200"/>
      <c r="TBK107" s="200"/>
      <c r="TBL107" s="200"/>
      <c r="TBM107" s="200"/>
      <c r="TBN107" s="200"/>
      <c r="TBO107" s="200"/>
      <c r="TBP107" s="201"/>
      <c r="TBQ107" s="1"/>
      <c r="TBR107" s="1"/>
      <c r="TBS107" s="1"/>
      <c r="TBT107" s="1"/>
      <c r="TBU107" s="1"/>
      <c r="TBV107" s="1"/>
      <c r="TBW107" s="1"/>
      <c r="TBX107" s="1"/>
      <c r="TBY107" s="1"/>
      <c r="TBZ107" s="1"/>
      <c r="TCA107" s="1"/>
      <c r="TCB107" s="1"/>
      <c r="TCE107" s="202"/>
      <c r="TCF107" s="199"/>
      <c r="TCG107" s="200"/>
      <c r="TCH107" s="200"/>
      <c r="TCI107" s="200"/>
      <c r="TCJ107" s="200"/>
      <c r="TCK107" s="200"/>
      <c r="TCL107" s="200"/>
      <c r="TCM107" s="200"/>
      <c r="TCN107" s="200"/>
      <c r="TCO107" s="200"/>
      <c r="TCP107" s="200"/>
      <c r="TCQ107" s="200"/>
      <c r="TCR107" s="200"/>
      <c r="TCS107" s="200"/>
      <c r="TCT107" s="200"/>
      <c r="TCU107" s="200"/>
      <c r="TCV107" s="200"/>
      <c r="TCW107" s="200"/>
      <c r="TCX107" s="201"/>
      <c r="TCY107" s="1"/>
      <c r="TCZ107" s="1"/>
      <c r="TDA107" s="1"/>
      <c r="TDB107" s="1"/>
      <c r="TDC107" s="1"/>
      <c r="TDD107" s="1"/>
      <c r="TDE107" s="1"/>
      <c r="TDF107" s="1"/>
      <c r="TDG107" s="1"/>
      <c r="TDH107" s="1"/>
      <c r="TDI107" s="1"/>
      <c r="TDJ107" s="1"/>
      <c r="TDM107" s="202"/>
      <c r="TDN107" s="199"/>
      <c r="TDO107" s="200"/>
      <c r="TDP107" s="200"/>
      <c r="TDQ107" s="200"/>
      <c r="TDR107" s="200"/>
      <c r="TDS107" s="200"/>
      <c r="TDT107" s="200"/>
      <c r="TDU107" s="200"/>
      <c r="TDV107" s="200"/>
      <c r="TDW107" s="200"/>
      <c r="TDX107" s="200"/>
      <c r="TDY107" s="200"/>
      <c r="TDZ107" s="200"/>
      <c r="TEA107" s="200"/>
      <c r="TEB107" s="200"/>
      <c r="TEC107" s="200"/>
      <c r="TED107" s="200"/>
      <c r="TEE107" s="200"/>
      <c r="TEF107" s="201"/>
      <c r="TEG107" s="1"/>
      <c r="TEH107" s="1"/>
      <c r="TEI107" s="1"/>
      <c r="TEJ107" s="1"/>
      <c r="TEK107" s="1"/>
      <c r="TEL107" s="1"/>
      <c r="TEM107" s="1"/>
      <c r="TEN107" s="1"/>
      <c r="TEO107" s="1"/>
      <c r="TEP107" s="1"/>
      <c r="TEQ107" s="1"/>
      <c r="TER107" s="1"/>
      <c r="TEU107" s="202"/>
      <c r="TEV107" s="199"/>
      <c r="TEW107" s="200"/>
      <c r="TEX107" s="200"/>
      <c r="TEY107" s="200"/>
      <c r="TEZ107" s="200"/>
      <c r="TFA107" s="200"/>
      <c r="TFB107" s="200"/>
      <c r="TFC107" s="200"/>
      <c r="TFD107" s="200"/>
      <c r="TFE107" s="200"/>
      <c r="TFF107" s="200"/>
      <c r="TFG107" s="200"/>
      <c r="TFH107" s="200"/>
      <c r="TFI107" s="200"/>
      <c r="TFJ107" s="200"/>
      <c r="TFK107" s="200"/>
      <c r="TFL107" s="200"/>
      <c r="TFM107" s="200"/>
      <c r="TFN107" s="201"/>
      <c r="TFO107" s="1"/>
      <c r="TFP107" s="1"/>
      <c r="TFQ107" s="1"/>
      <c r="TFR107" s="1"/>
      <c r="TFS107" s="1"/>
      <c r="TFT107" s="1"/>
      <c r="TFU107" s="1"/>
      <c r="TFV107" s="1"/>
      <c r="TFW107" s="1"/>
      <c r="TFX107" s="1"/>
      <c r="TFY107" s="1"/>
      <c r="TFZ107" s="1"/>
      <c r="TGC107" s="202"/>
      <c r="TGD107" s="199"/>
      <c r="TGE107" s="200"/>
      <c r="TGF107" s="200"/>
      <c r="TGG107" s="200"/>
      <c r="TGH107" s="200"/>
      <c r="TGI107" s="200"/>
      <c r="TGJ107" s="200"/>
      <c r="TGK107" s="200"/>
      <c r="TGL107" s="200"/>
      <c r="TGM107" s="200"/>
      <c r="TGN107" s="200"/>
      <c r="TGO107" s="200"/>
      <c r="TGP107" s="200"/>
      <c r="TGQ107" s="200"/>
      <c r="TGR107" s="200"/>
      <c r="TGS107" s="200"/>
      <c r="TGT107" s="200"/>
      <c r="TGU107" s="200"/>
      <c r="TGV107" s="201"/>
      <c r="TGW107" s="1"/>
      <c r="TGX107" s="1"/>
      <c r="TGY107" s="1"/>
      <c r="TGZ107" s="1"/>
      <c r="THA107" s="1"/>
      <c r="THB107" s="1"/>
      <c r="THC107" s="1"/>
      <c r="THD107" s="1"/>
      <c r="THE107" s="1"/>
      <c r="THF107" s="1"/>
      <c r="THG107" s="1"/>
      <c r="THH107" s="1"/>
      <c r="THK107" s="202"/>
      <c r="THL107" s="199"/>
      <c r="THM107" s="200"/>
      <c r="THN107" s="200"/>
      <c r="THO107" s="200"/>
      <c r="THP107" s="200"/>
      <c r="THQ107" s="200"/>
      <c r="THR107" s="200"/>
      <c r="THS107" s="200"/>
      <c r="THT107" s="200"/>
      <c r="THU107" s="200"/>
      <c r="THV107" s="200"/>
      <c r="THW107" s="200"/>
      <c r="THX107" s="200"/>
      <c r="THY107" s="200"/>
      <c r="THZ107" s="200"/>
      <c r="TIA107" s="200"/>
      <c r="TIB107" s="200"/>
      <c r="TIC107" s="200"/>
      <c r="TID107" s="201"/>
      <c r="TIE107" s="1"/>
      <c r="TIF107" s="1"/>
      <c r="TIG107" s="1"/>
      <c r="TIH107" s="1"/>
      <c r="TII107" s="1"/>
      <c r="TIJ107" s="1"/>
      <c r="TIK107" s="1"/>
      <c r="TIL107" s="1"/>
      <c r="TIM107" s="1"/>
      <c r="TIN107" s="1"/>
      <c r="TIO107" s="1"/>
      <c r="TIP107" s="1"/>
      <c r="TIS107" s="202"/>
      <c r="TIT107" s="199"/>
      <c r="TIU107" s="200"/>
      <c r="TIV107" s="200"/>
      <c r="TIW107" s="200"/>
      <c r="TIX107" s="200"/>
      <c r="TIY107" s="200"/>
      <c r="TIZ107" s="200"/>
      <c r="TJA107" s="200"/>
      <c r="TJB107" s="200"/>
      <c r="TJC107" s="200"/>
      <c r="TJD107" s="200"/>
      <c r="TJE107" s="200"/>
      <c r="TJF107" s="200"/>
      <c r="TJG107" s="200"/>
      <c r="TJH107" s="200"/>
      <c r="TJI107" s="200"/>
      <c r="TJJ107" s="200"/>
      <c r="TJK107" s="200"/>
      <c r="TJL107" s="201"/>
      <c r="TJM107" s="1"/>
      <c r="TJN107" s="1"/>
      <c r="TJO107" s="1"/>
      <c r="TJP107" s="1"/>
      <c r="TJQ107" s="1"/>
      <c r="TJR107" s="1"/>
      <c r="TJS107" s="1"/>
      <c r="TJT107" s="1"/>
      <c r="TJU107" s="1"/>
      <c r="TJV107" s="1"/>
      <c r="TJW107" s="1"/>
      <c r="TJX107" s="1"/>
      <c r="TKA107" s="202"/>
      <c r="TKB107" s="199"/>
      <c r="TKC107" s="200"/>
      <c r="TKD107" s="200"/>
      <c r="TKE107" s="200"/>
      <c r="TKF107" s="200"/>
      <c r="TKG107" s="200"/>
      <c r="TKH107" s="200"/>
      <c r="TKI107" s="200"/>
      <c r="TKJ107" s="200"/>
      <c r="TKK107" s="200"/>
      <c r="TKL107" s="200"/>
      <c r="TKM107" s="200"/>
      <c r="TKN107" s="200"/>
      <c r="TKO107" s="200"/>
      <c r="TKP107" s="200"/>
      <c r="TKQ107" s="200"/>
      <c r="TKR107" s="200"/>
      <c r="TKS107" s="200"/>
      <c r="TKT107" s="201"/>
      <c r="TKU107" s="1"/>
      <c r="TKV107" s="1"/>
      <c r="TKW107" s="1"/>
      <c r="TKX107" s="1"/>
      <c r="TKY107" s="1"/>
      <c r="TKZ107" s="1"/>
      <c r="TLA107" s="1"/>
      <c r="TLB107" s="1"/>
      <c r="TLC107" s="1"/>
      <c r="TLD107" s="1"/>
      <c r="TLE107" s="1"/>
      <c r="TLF107" s="1"/>
      <c r="TLI107" s="202"/>
      <c r="TLJ107" s="199"/>
      <c r="TLK107" s="200"/>
      <c r="TLL107" s="200"/>
      <c r="TLM107" s="200"/>
      <c r="TLN107" s="200"/>
      <c r="TLO107" s="200"/>
      <c r="TLP107" s="200"/>
      <c r="TLQ107" s="200"/>
      <c r="TLR107" s="200"/>
      <c r="TLS107" s="200"/>
      <c r="TLT107" s="200"/>
      <c r="TLU107" s="200"/>
      <c r="TLV107" s="200"/>
      <c r="TLW107" s="200"/>
      <c r="TLX107" s="200"/>
      <c r="TLY107" s="200"/>
      <c r="TLZ107" s="200"/>
      <c r="TMA107" s="200"/>
      <c r="TMB107" s="201"/>
      <c r="TMC107" s="1"/>
      <c r="TMD107" s="1"/>
      <c r="TME107" s="1"/>
      <c r="TMF107" s="1"/>
      <c r="TMG107" s="1"/>
      <c r="TMH107" s="1"/>
      <c r="TMI107" s="1"/>
      <c r="TMJ107" s="1"/>
      <c r="TMK107" s="1"/>
      <c r="TML107" s="1"/>
      <c r="TMM107" s="1"/>
      <c r="TMN107" s="1"/>
      <c r="TMQ107" s="202"/>
      <c r="TMR107" s="199"/>
      <c r="TMS107" s="200"/>
      <c r="TMT107" s="200"/>
      <c r="TMU107" s="200"/>
      <c r="TMV107" s="200"/>
      <c r="TMW107" s="200"/>
      <c r="TMX107" s="200"/>
      <c r="TMY107" s="200"/>
      <c r="TMZ107" s="200"/>
      <c r="TNA107" s="200"/>
      <c r="TNB107" s="200"/>
      <c r="TNC107" s="200"/>
      <c r="TND107" s="200"/>
      <c r="TNE107" s="200"/>
      <c r="TNF107" s="200"/>
      <c r="TNG107" s="200"/>
      <c r="TNH107" s="200"/>
      <c r="TNI107" s="200"/>
      <c r="TNJ107" s="201"/>
      <c r="TNK107" s="1"/>
      <c r="TNL107" s="1"/>
      <c r="TNM107" s="1"/>
      <c r="TNN107" s="1"/>
      <c r="TNO107" s="1"/>
      <c r="TNP107" s="1"/>
      <c r="TNQ107" s="1"/>
      <c r="TNR107" s="1"/>
      <c r="TNS107" s="1"/>
      <c r="TNT107" s="1"/>
      <c r="TNU107" s="1"/>
      <c r="TNV107" s="1"/>
      <c r="TNY107" s="202"/>
      <c r="TNZ107" s="199"/>
      <c r="TOA107" s="200"/>
      <c r="TOB107" s="200"/>
      <c r="TOC107" s="200"/>
      <c r="TOD107" s="200"/>
      <c r="TOE107" s="200"/>
      <c r="TOF107" s="200"/>
      <c r="TOG107" s="200"/>
      <c r="TOH107" s="200"/>
      <c r="TOI107" s="200"/>
      <c r="TOJ107" s="200"/>
      <c r="TOK107" s="200"/>
      <c r="TOL107" s="200"/>
      <c r="TOM107" s="200"/>
      <c r="TON107" s="200"/>
      <c r="TOO107" s="200"/>
      <c r="TOP107" s="200"/>
      <c r="TOQ107" s="200"/>
      <c r="TOR107" s="201"/>
      <c r="TOS107" s="1"/>
      <c r="TOT107" s="1"/>
      <c r="TOU107" s="1"/>
      <c r="TOV107" s="1"/>
      <c r="TOW107" s="1"/>
      <c r="TOX107" s="1"/>
      <c r="TOY107" s="1"/>
      <c r="TOZ107" s="1"/>
      <c r="TPA107" s="1"/>
      <c r="TPB107" s="1"/>
      <c r="TPC107" s="1"/>
      <c r="TPD107" s="1"/>
      <c r="TPG107" s="202"/>
      <c r="TPH107" s="199"/>
      <c r="TPI107" s="200"/>
      <c r="TPJ107" s="200"/>
      <c r="TPK107" s="200"/>
      <c r="TPL107" s="200"/>
      <c r="TPM107" s="200"/>
      <c r="TPN107" s="200"/>
      <c r="TPO107" s="200"/>
      <c r="TPP107" s="200"/>
      <c r="TPQ107" s="200"/>
      <c r="TPR107" s="200"/>
      <c r="TPS107" s="200"/>
      <c r="TPT107" s="200"/>
      <c r="TPU107" s="200"/>
      <c r="TPV107" s="200"/>
      <c r="TPW107" s="200"/>
      <c r="TPX107" s="200"/>
      <c r="TPY107" s="200"/>
      <c r="TPZ107" s="201"/>
      <c r="TQA107" s="1"/>
      <c r="TQB107" s="1"/>
      <c r="TQC107" s="1"/>
      <c r="TQD107" s="1"/>
      <c r="TQE107" s="1"/>
      <c r="TQF107" s="1"/>
      <c r="TQG107" s="1"/>
      <c r="TQH107" s="1"/>
      <c r="TQI107" s="1"/>
      <c r="TQJ107" s="1"/>
      <c r="TQK107" s="1"/>
      <c r="TQL107" s="1"/>
      <c r="TQO107" s="202"/>
      <c r="TQP107" s="199"/>
      <c r="TQQ107" s="200"/>
      <c r="TQR107" s="200"/>
      <c r="TQS107" s="200"/>
      <c r="TQT107" s="200"/>
      <c r="TQU107" s="200"/>
      <c r="TQV107" s="200"/>
      <c r="TQW107" s="200"/>
      <c r="TQX107" s="200"/>
      <c r="TQY107" s="200"/>
      <c r="TQZ107" s="200"/>
      <c r="TRA107" s="200"/>
      <c r="TRB107" s="200"/>
      <c r="TRC107" s="200"/>
      <c r="TRD107" s="200"/>
      <c r="TRE107" s="200"/>
      <c r="TRF107" s="200"/>
      <c r="TRG107" s="200"/>
      <c r="TRH107" s="201"/>
      <c r="TRI107" s="1"/>
      <c r="TRJ107" s="1"/>
      <c r="TRK107" s="1"/>
      <c r="TRL107" s="1"/>
      <c r="TRM107" s="1"/>
      <c r="TRN107" s="1"/>
      <c r="TRO107" s="1"/>
      <c r="TRP107" s="1"/>
      <c r="TRQ107" s="1"/>
      <c r="TRR107" s="1"/>
      <c r="TRS107" s="1"/>
      <c r="TRT107" s="1"/>
      <c r="TRW107" s="202"/>
      <c r="TRX107" s="199"/>
      <c r="TRY107" s="200"/>
      <c r="TRZ107" s="200"/>
      <c r="TSA107" s="200"/>
      <c r="TSB107" s="200"/>
      <c r="TSC107" s="200"/>
      <c r="TSD107" s="200"/>
      <c r="TSE107" s="200"/>
      <c r="TSF107" s="200"/>
      <c r="TSG107" s="200"/>
      <c r="TSH107" s="200"/>
      <c r="TSI107" s="200"/>
      <c r="TSJ107" s="200"/>
      <c r="TSK107" s="200"/>
      <c r="TSL107" s="200"/>
      <c r="TSM107" s="200"/>
      <c r="TSN107" s="200"/>
      <c r="TSO107" s="200"/>
      <c r="TSP107" s="201"/>
      <c r="TSQ107" s="1"/>
      <c r="TSR107" s="1"/>
      <c r="TSS107" s="1"/>
      <c r="TST107" s="1"/>
      <c r="TSU107" s="1"/>
      <c r="TSV107" s="1"/>
      <c r="TSW107" s="1"/>
      <c r="TSX107" s="1"/>
      <c r="TSY107" s="1"/>
      <c r="TSZ107" s="1"/>
      <c r="TTA107" s="1"/>
      <c r="TTB107" s="1"/>
      <c r="TTE107" s="202"/>
      <c r="TTF107" s="199"/>
      <c r="TTG107" s="200"/>
      <c r="TTH107" s="200"/>
      <c r="TTI107" s="200"/>
      <c r="TTJ107" s="200"/>
      <c r="TTK107" s="200"/>
      <c r="TTL107" s="200"/>
      <c r="TTM107" s="200"/>
      <c r="TTN107" s="200"/>
      <c r="TTO107" s="200"/>
      <c r="TTP107" s="200"/>
      <c r="TTQ107" s="200"/>
      <c r="TTR107" s="200"/>
      <c r="TTS107" s="200"/>
      <c r="TTT107" s="200"/>
      <c r="TTU107" s="200"/>
      <c r="TTV107" s="200"/>
      <c r="TTW107" s="200"/>
      <c r="TTX107" s="201"/>
      <c r="TTY107" s="1"/>
      <c r="TTZ107" s="1"/>
      <c r="TUA107" s="1"/>
      <c r="TUB107" s="1"/>
      <c r="TUC107" s="1"/>
      <c r="TUD107" s="1"/>
      <c r="TUE107" s="1"/>
      <c r="TUF107" s="1"/>
      <c r="TUG107" s="1"/>
      <c r="TUH107" s="1"/>
      <c r="TUI107" s="1"/>
      <c r="TUJ107" s="1"/>
      <c r="TUM107" s="202"/>
      <c r="TUN107" s="199"/>
      <c r="TUO107" s="200"/>
      <c r="TUP107" s="200"/>
      <c r="TUQ107" s="200"/>
      <c r="TUR107" s="200"/>
      <c r="TUS107" s="200"/>
      <c r="TUT107" s="200"/>
      <c r="TUU107" s="200"/>
      <c r="TUV107" s="200"/>
      <c r="TUW107" s="200"/>
      <c r="TUX107" s="200"/>
      <c r="TUY107" s="200"/>
      <c r="TUZ107" s="200"/>
      <c r="TVA107" s="200"/>
      <c r="TVB107" s="200"/>
      <c r="TVC107" s="200"/>
      <c r="TVD107" s="200"/>
      <c r="TVE107" s="200"/>
      <c r="TVF107" s="201"/>
      <c r="TVG107" s="1"/>
      <c r="TVH107" s="1"/>
      <c r="TVI107" s="1"/>
      <c r="TVJ107" s="1"/>
      <c r="TVK107" s="1"/>
      <c r="TVL107" s="1"/>
      <c r="TVM107" s="1"/>
      <c r="TVN107" s="1"/>
      <c r="TVO107" s="1"/>
      <c r="TVP107" s="1"/>
      <c r="TVQ107" s="1"/>
      <c r="TVR107" s="1"/>
      <c r="TVU107" s="202"/>
      <c r="TVV107" s="199"/>
      <c r="TVW107" s="200"/>
      <c r="TVX107" s="200"/>
      <c r="TVY107" s="200"/>
      <c r="TVZ107" s="200"/>
      <c r="TWA107" s="200"/>
      <c r="TWB107" s="200"/>
      <c r="TWC107" s="200"/>
      <c r="TWD107" s="200"/>
      <c r="TWE107" s="200"/>
      <c r="TWF107" s="200"/>
      <c r="TWG107" s="200"/>
      <c r="TWH107" s="200"/>
      <c r="TWI107" s="200"/>
      <c r="TWJ107" s="200"/>
      <c r="TWK107" s="200"/>
      <c r="TWL107" s="200"/>
      <c r="TWM107" s="200"/>
      <c r="TWN107" s="201"/>
      <c r="TWO107" s="1"/>
      <c r="TWP107" s="1"/>
      <c r="TWQ107" s="1"/>
      <c r="TWR107" s="1"/>
      <c r="TWS107" s="1"/>
      <c r="TWT107" s="1"/>
      <c r="TWU107" s="1"/>
      <c r="TWV107" s="1"/>
      <c r="TWW107" s="1"/>
      <c r="TWX107" s="1"/>
      <c r="TWY107" s="1"/>
      <c r="TWZ107" s="1"/>
      <c r="TXC107" s="202"/>
      <c r="TXD107" s="199"/>
      <c r="TXE107" s="200"/>
      <c r="TXF107" s="200"/>
      <c r="TXG107" s="200"/>
      <c r="TXH107" s="200"/>
      <c r="TXI107" s="200"/>
      <c r="TXJ107" s="200"/>
      <c r="TXK107" s="200"/>
      <c r="TXL107" s="200"/>
      <c r="TXM107" s="200"/>
      <c r="TXN107" s="200"/>
      <c r="TXO107" s="200"/>
      <c r="TXP107" s="200"/>
      <c r="TXQ107" s="200"/>
      <c r="TXR107" s="200"/>
      <c r="TXS107" s="200"/>
      <c r="TXT107" s="200"/>
      <c r="TXU107" s="200"/>
      <c r="TXV107" s="201"/>
      <c r="TXW107" s="1"/>
      <c r="TXX107" s="1"/>
      <c r="TXY107" s="1"/>
      <c r="TXZ107" s="1"/>
      <c r="TYA107" s="1"/>
      <c r="TYB107" s="1"/>
      <c r="TYC107" s="1"/>
      <c r="TYD107" s="1"/>
      <c r="TYE107" s="1"/>
      <c r="TYF107" s="1"/>
      <c r="TYG107" s="1"/>
      <c r="TYH107" s="1"/>
      <c r="TYK107" s="202"/>
      <c r="TYL107" s="199"/>
      <c r="TYM107" s="200"/>
      <c r="TYN107" s="200"/>
      <c r="TYO107" s="200"/>
      <c r="TYP107" s="200"/>
      <c r="TYQ107" s="200"/>
      <c r="TYR107" s="200"/>
      <c r="TYS107" s="200"/>
      <c r="TYT107" s="200"/>
      <c r="TYU107" s="200"/>
      <c r="TYV107" s="200"/>
      <c r="TYW107" s="200"/>
      <c r="TYX107" s="200"/>
      <c r="TYY107" s="200"/>
      <c r="TYZ107" s="200"/>
      <c r="TZA107" s="200"/>
      <c r="TZB107" s="200"/>
      <c r="TZC107" s="200"/>
      <c r="TZD107" s="201"/>
      <c r="TZE107" s="1"/>
      <c r="TZF107" s="1"/>
      <c r="TZG107" s="1"/>
      <c r="TZH107" s="1"/>
      <c r="TZI107" s="1"/>
      <c r="TZJ107" s="1"/>
      <c r="TZK107" s="1"/>
      <c r="TZL107" s="1"/>
      <c r="TZM107" s="1"/>
      <c r="TZN107" s="1"/>
      <c r="TZO107" s="1"/>
      <c r="TZP107" s="1"/>
      <c r="TZS107" s="202"/>
      <c r="TZT107" s="199"/>
      <c r="TZU107" s="200"/>
      <c r="TZV107" s="200"/>
      <c r="TZW107" s="200"/>
      <c r="TZX107" s="200"/>
      <c r="TZY107" s="200"/>
      <c r="TZZ107" s="200"/>
      <c r="UAA107" s="200"/>
      <c r="UAB107" s="200"/>
      <c r="UAC107" s="200"/>
      <c r="UAD107" s="200"/>
      <c r="UAE107" s="200"/>
      <c r="UAF107" s="200"/>
      <c r="UAG107" s="200"/>
      <c r="UAH107" s="200"/>
      <c r="UAI107" s="200"/>
      <c r="UAJ107" s="200"/>
      <c r="UAK107" s="200"/>
      <c r="UAL107" s="201"/>
      <c r="UAM107" s="1"/>
      <c r="UAN107" s="1"/>
      <c r="UAO107" s="1"/>
      <c r="UAP107" s="1"/>
      <c r="UAQ107" s="1"/>
      <c r="UAR107" s="1"/>
      <c r="UAS107" s="1"/>
      <c r="UAT107" s="1"/>
      <c r="UAU107" s="1"/>
      <c r="UAV107" s="1"/>
      <c r="UAW107" s="1"/>
      <c r="UAX107" s="1"/>
      <c r="UBA107" s="202"/>
      <c r="UBB107" s="199"/>
      <c r="UBC107" s="200"/>
      <c r="UBD107" s="200"/>
      <c r="UBE107" s="200"/>
      <c r="UBF107" s="200"/>
      <c r="UBG107" s="200"/>
      <c r="UBH107" s="200"/>
      <c r="UBI107" s="200"/>
      <c r="UBJ107" s="200"/>
      <c r="UBK107" s="200"/>
      <c r="UBL107" s="200"/>
      <c r="UBM107" s="200"/>
      <c r="UBN107" s="200"/>
      <c r="UBO107" s="200"/>
      <c r="UBP107" s="200"/>
      <c r="UBQ107" s="200"/>
      <c r="UBR107" s="200"/>
      <c r="UBS107" s="200"/>
      <c r="UBT107" s="201"/>
      <c r="UBU107" s="1"/>
      <c r="UBV107" s="1"/>
      <c r="UBW107" s="1"/>
      <c r="UBX107" s="1"/>
      <c r="UBY107" s="1"/>
      <c r="UBZ107" s="1"/>
      <c r="UCA107" s="1"/>
      <c r="UCB107" s="1"/>
      <c r="UCC107" s="1"/>
      <c r="UCD107" s="1"/>
      <c r="UCE107" s="1"/>
      <c r="UCF107" s="1"/>
      <c r="UCI107" s="202"/>
      <c r="UCJ107" s="199"/>
      <c r="UCK107" s="200"/>
      <c r="UCL107" s="200"/>
      <c r="UCM107" s="200"/>
      <c r="UCN107" s="200"/>
      <c r="UCO107" s="200"/>
      <c r="UCP107" s="200"/>
      <c r="UCQ107" s="200"/>
      <c r="UCR107" s="200"/>
      <c r="UCS107" s="200"/>
      <c r="UCT107" s="200"/>
      <c r="UCU107" s="200"/>
      <c r="UCV107" s="200"/>
      <c r="UCW107" s="200"/>
      <c r="UCX107" s="200"/>
      <c r="UCY107" s="200"/>
      <c r="UCZ107" s="200"/>
      <c r="UDA107" s="200"/>
      <c r="UDB107" s="201"/>
      <c r="UDC107" s="1"/>
      <c r="UDD107" s="1"/>
      <c r="UDE107" s="1"/>
      <c r="UDF107" s="1"/>
      <c r="UDG107" s="1"/>
      <c r="UDH107" s="1"/>
      <c r="UDI107" s="1"/>
      <c r="UDJ107" s="1"/>
      <c r="UDK107" s="1"/>
      <c r="UDL107" s="1"/>
      <c r="UDM107" s="1"/>
      <c r="UDN107" s="1"/>
      <c r="UDQ107" s="202"/>
      <c r="UDR107" s="199"/>
      <c r="UDS107" s="200"/>
      <c r="UDT107" s="200"/>
      <c r="UDU107" s="200"/>
      <c r="UDV107" s="200"/>
      <c r="UDW107" s="200"/>
      <c r="UDX107" s="200"/>
      <c r="UDY107" s="200"/>
      <c r="UDZ107" s="200"/>
      <c r="UEA107" s="200"/>
      <c r="UEB107" s="200"/>
      <c r="UEC107" s="200"/>
      <c r="UED107" s="200"/>
      <c r="UEE107" s="200"/>
      <c r="UEF107" s="200"/>
      <c r="UEG107" s="200"/>
      <c r="UEH107" s="200"/>
      <c r="UEI107" s="200"/>
      <c r="UEJ107" s="201"/>
      <c r="UEK107" s="1"/>
      <c r="UEL107" s="1"/>
      <c r="UEM107" s="1"/>
      <c r="UEN107" s="1"/>
      <c r="UEO107" s="1"/>
      <c r="UEP107" s="1"/>
      <c r="UEQ107" s="1"/>
      <c r="UER107" s="1"/>
      <c r="UES107" s="1"/>
      <c r="UET107" s="1"/>
      <c r="UEU107" s="1"/>
      <c r="UEV107" s="1"/>
      <c r="UEY107" s="202"/>
      <c r="UEZ107" s="199"/>
      <c r="UFA107" s="200"/>
      <c r="UFB107" s="200"/>
      <c r="UFC107" s="200"/>
      <c r="UFD107" s="200"/>
      <c r="UFE107" s="200"/>
      <c r="UFF107" s="200"/>
      <c r="UFG107" s="200"/>
      <c r="UFH107" s="200"/>
      <c r="UFI107" s="200"/>
      <c r="UFJ107" s="200"/>
      <c r="UFK107" s="200"/>
      <c r="UFL107" s="200"/>
      <c r="UFM107" s="200"/>
      <c r="UFN107" s="200"/>
      <c r="UFO107" s="200"/>
      <c r="UFP107" s="200"/>
      <c r="UFQ107" s="200"/>
      <c r="UFR107" s="201"/>
      <c r="UFS107" s="1"/>
      <c r="UFT107" s="1"/>
      <c r="UFU107" s="1"/>
      <c r="UFV107" s="1"/>
      <c r="UFW107" s="1"/>
      <c r="UFX107" s="1"/>
      <c r="UFY107" s="1"/>
      <c r="UFZ107" s="1"/>
      <c r="UGA107" s="1"/>
      <c r="UGB107" s="1"/>
      <c r="UGC107" s="1"/>
      <c r="UGD107" s="1"/>
      <c r="UGG107" s="202"/>
      <c r="UGH107" s="199"/>
      <c r="UGI107" s="200"/>
      <c r="UGJ107" s="200"/>
      <c r="UGK107" s="200"/>
      <c r="UGL107" s="200"/>
      <c r="UGM107" s="200"/>
      <c r="UGN107" s="200"/>
      <c r="UGO107" s="200"/>
      <c r="UGP107" s="200"/>
      <c r="UGQ107" s="200"/>
      <c r="UGR107" s="200"/>
      <c r="UGS107" s="200"/>
      <c r="UGT107" s="200"/>
      <c r="UGU107" s="200"/>
      <c r="UGV107" s="200"/>
      <c r="UGW107" s="200"/>
      <c r="UGX107" s="200"/>
      <c r="UGY107" s="200"/>
      <c r="UGZ107" s="201"/>
      <c r="UHA107" s="1"/>
      <c r="UHB107" s="1"/>
      <c r="UHC107" s="1"/>
      <c r="UHD107" s="1"/>
      <c r="UHE107" s="1"/>
      <c r="UHF107" s="1"/>
      <c r="UHG107" s="1"/>
      <c r="UHH107" s="1"/>
      <c r="UHI107" s="1"/>
      <c r="UHJ107" s="1"/>
      <c r="UHK107" s="1"/>
      <c r="UHL107" s="1"/>
      <c r="UHO107" s="202"/>
      <c r="UHP107" s="199"/>
      <c r="UHQ107" s="200"/>
      <c r="UHR107" s="200"/>
      <c r="UHS107" s="200"/>
      <c r="UHT107" s="200"/>
      <c r="UHU107" s="200"/>
      <c r="UHV107" s="200"/>
      <c r="UHW107" s="200"/>
      <c r="UHX107" s="200"/>
      <c r="UHY107" s="200"/>
      <c r="UHZ107" s="200"/>
      <c r="UIA107" s="200"/>
      <c r="UIB107" s="200"/>
      <c r="UIC107" s="200"/>
      <c r="UID107" s="200"/>
      <c r="UIE107" s="200"/>
      <c r="UIF107" s="200"/>
      <c r="UIG107" s="200"/>
      <c r="UIH107" s="201"/>
      <c r="UII107" s="1"/>
      <c r="UIJ107" s="1"/>
      <c r="UIK107" s="1"/>
      <c r="UIL107" s="1"/>
      <c r="UIM107" s="1"/>
      <c r="UIN107" s="1"/>
      <c r="UIO107" s="1"/>
      <c r="UIP107" s="1"/>
      <c r="UIQ107" s="1"/>
      <c r="UIR107" s="1"/>
      <c r="UIS107" s="1"/>
      <c r="UIT107" s="1"/>
      <c r="UIW107" s="202"/>
      <c r="UIX107" s="199"/>
      <c r="UIY107" s="200"/>
      <c r="UIZ107" s="200"/>
      <c r="UJA107" s="200"/>
      <c r="UJB107" s="200"/>
      <c r="UJC107" s="200"/>
      <c r="UJD107" s="200"/>
      <c r="UJE107" s="200"/>
      <c r="UJF107" s="200"/>
      <c r="UJG107" s="200"/>
      <c r="UJH107" s="200"/>
      <c r="UJI107" s="200"/>
      <c r="UJJ107" s="200"/>
      <c r="UJK107" s="200"/>
      <c r="UJL107" s="200"/>
      <c r="UJM107" s="200"/>
      <c r="UJN107" s="200"/>
      <c r="UJO107" s="200"/>
      <c r="UJP107" s="201"/>
      <c r="UJQ107" s="1"/>
      <c r="UJR107" s="1"/>
      <c r="UJS107" s="1"/>
      <c r="UJT107" s="1"/>
      <c r="UJU107" s="1"/>
      <c r="UJV107" s="1"/>
      <c r="UJW107" s="1"/>
      <c r="UJX107" s="1"/>
      <c r="UJY107" s="1"/>
      <c r="UJZ107" s="1"/>
      <c r="UKA107" s="1"/>
      <c r="UKB107" s="1"/>
      <c r="UKE107" s="202"/>
      <c r="UKF107" s="199"/>
      <c r="UKG107" s="200"/>
      <c r="UKH107" s="200"/>
      <c r="UKI107" s="200"/>
      <c r="UKJ107" s="200"/>
      <c r="UKK107" s="200"/>
      <c r="UKL107" s="200"/>
      <c r="UKM107" s="200"/>
      <c r="UKN107" s="200"/>
      <c r="UKO107" s="200"/>
      <c r="UKP107" s="200"/>
      <c r="UKQ107" s="200"/>
      <c r="UKR107" s="200"/>
      <c r="UKS107" s="200"/>
      <c r="UKT107" s="200"/>
      <c r="UKU107" s="200"/>
      <c r="UKV107" s="200"/>
      <c r="UKW107" s="200"/>
      <c r="UKX107" s="201"/>
      <c r="UKY107" s="1"/>
      <c r="UKZ107" s="1"/>
      <c r="ULA107" s="1"/>
      <c r="ULB107" s="1"/>
      <c r="ULC107" s="1"/>
      <c r="ULD107" s="1"/>
      <c r="ULE107" s="1"/>
      <c r="ULF107" s="1"/>
      <c r="ULG107" s="1"/>
      <c r="ULH107" s="1"/>
      <c r="ULI107" s="1"/>
      <c r="ULJ107" s="1"/>
      <c r="ULM107" s="202"/>
      <c r="ULN107" s="199"/>
      <c r="ULO107" s="200"/>
      <c r="ULP107" s="200"/>
      <c r="ULQ107" s="200"/>
      <c r="ULR107" s="200"/>
      <c r="ULS107" s="200"/>
      <c r="ULT107" s="200"/>
      <c r="ULU107" s="200"/>
      <c r="ULV107" s="200"/>
      <c r="ULW107" s="200"/>
      <c r="ULX107" s="200"/>
      <c r="ULY107" s="200"/>
      <c r="ULZ107" s="200"/>
      <c r="UMA107" s="200"/>
      <c r="UMB107" s="200"/>
      <c r="UMC107" s="200"/>
      <c r="UMD107" s="200"/>
      <c r="UME107" s="200"/>
      <c r="UMF107" s="201"/>
      <c r="UMG107" s="1"/>
      <c r="UMH107" s="1"/>
      <c r="UMI107" s="1"/>
      <c r="UMJ107" s="1"/>
      <c r="UMK107" s="1"/>
      <c r="UML107" s="1"/>
      <c r="UMM107" s="1"/>
      <c r="UMN107" s="1"/>
      <c r="UMO107" s="1"/>
      <c r="UMP107" s="1"/>
      <c r="UMQ107" s="1"/>
      <c r="UMR107" s="1"/>
      <c r="UMU107" s="202"/>
      <c r="UMV107" s="199"/>
      <c r="UMW107" s="200"/>
      <c r="UMX107" s="200"/>
      <c r="UMY107" s="200"/>
      <c r="UMZ107" s="200"/>
      <c r="UNA107" s="200"/>
      <c r="UNB107" s="200"/>
      <c r="UNC107" s="200"/>
      <c r="UND107" s="200"/>
      <c r="UNE107" s="200"/>
      <c r="UNF107" s="200"/>
      <c r="UNG107" s="200"/>
      <c r="UNH107" s="200"/>
      <c r="UNI107" s="200"/>
      <c r="UNJ107" s="200"/>
      <c r="UNK107" s="200"/>
      <c r="UNL107" s="200"/>
      <c r="UNM107" s="200"/>
      <c r="UNN107" s="201"/>
      <c r="UNO107" s="1"/>
      <c r="UNP107" s="1"/>
      <c r="UNQ107" s="1"/>
      <c r="UNR107" s="1"/>
      <c r="UNS107" s="1"/>
      <c r="UNT107" s="1"/>
      <c r="UNU107" s="1"/>
      <c r="UNV107" s="1"/>
      <c r="UNW107" s="1"/>
      <c r="UNX107" s="1"/>
      <c r="UNY107" s="1"/>
      <c r="UNZ107" s="1"/>
      <c r="UOC107" s="202"/>
      <c r="UOD107" s="199"/>
      <c r="UOE107" s="200"/>
      <c r="UOF107" s="200"/>
      <c r="UOG107" s="200"/>
      <c r="UOH107" s="200"/>
      <c r="UOI107" s="200"/>
      <c r="UOJ107" s="200"/>
      <c r="UOK107" s="200"/>
      <c r="UOL107" s="200"/>
      <c r="UOM107" s="200"/>
      <c r="UON107" s="200"/>
      <c r="UOO107" s="200"/>
      <c r="UOP107" s="200"/>
      <c r="UOQ107" s="200"/>
      <c r="UOR107" s="200"/>
      <c r="UOS107" s="200"/>
      <c r="UOT107" s="200"/>
      <c r="UOU107" s="200"/>
      <c r="UOV107" s="201"/>
      <c r="UOW107" s="1"/>
      <c r="UOX107" s="1"/>
      <c r="UOY107" s="1"/>
      <c r="UOZ107" s="1"/>
      <c r="UPA107" s="1"/>
      <c r="UPB107" s="1"/>
      <c r="UPC107" s="1"/>
      <c r="UPD107" s="1"/>
      <c r="UPE107" s="1"/>
      <c r="UPF107" s="1"/>
      <c r="UPG107" s="1"/>
      <c r="UPH107" s="1"/>
      <c r="UPK107" s="202"/>
      <c r="UPL107" s="199"/>
      <c r="UPM107" s="200"/>
      <c r="UPN107" s="200"/>
      <c r="UPO107" s="200"/>
      <c r="UPP107" s="200"/>
      <c r="UPQ107" s="200"/>
      <c r="UPR107" s="200"/>
      <c r="UPS107" s="200"/>
      <c r="UPT107" s="200"/>
      <c r="UPU107" s="200"/>
      <c r="UPV107" s="200"/>
      <c r="UPW107" s="200"/>
      <c r="UPX107" s="200"/>
      <c r="UPY107" s="200"/>
      <c r="UPZ107" s="200"/>
      <c r="UQA107" s="200"/>
      <c r="UQB107" s="200"/>
      <c r="UQC107" s="200"/>
      <c r="UQD107" s="201"/>
      <c r="UQE107" s="1"/>
      <c r="UQF107" s="1"/>
      <c r="UQG107" s="1"/>
      <c r="UQH107" s="1"/>
      <c r="UQI107" s="1"/>
      <c r="UQJ107" s="1"/>
      <c r="UQK107" s="1"/>
      <c r="UQL107" s="1"/>
      <c r="UQM107" s="1"/>
      <c r="UQN107" s="1"/>
      <c r="UQO107" s="1"/>
      <c r="UQP107" s="1"/>
      <c r="UQS107" s="202"/>
      <c r="UQT107" s="199"/>
      <c r="UQU107" s="200"/>
      <c r="UQV107" s="200"/>
      <c r="UQW107" s="200"/>
      <c r="UQX107" s="200"/>
      <c r="UQY107" s="200"/>
      <c r="UQZ107" s="200"/>
      <c r="URA107" s="200"/>
      <c r="URB107" s="200"/>
      <c r="URC107" s="200"/>
      <c r="URD107" s="200"/>
      <c r="URE107" s="200"/>
      <c r="URF107" s="200"/>
      <c r="URG107" s="200"/>
      <c r="URH107" s="200"/>
      <c r="URI107" s="200"/>
      <c r="URJ107" s="200"/>
      <c r="URK107" s="200"/>
      <c r="URL107" s="201"/>
      <c r="URM107" s="1"/>
      <c r="URN107" s="1"/>
      <c r="URO107" s="1"/>
      <c r="URP107" s="1"/>
      <c r="URQ107" s="1"/>
      <c r="URR107" s="1"/>
      <c r="URS107" s="1"/>
      <c r="URT107" s="1"/>
      <c r="URU107" s="1"/>
      <c r="URV107" s="1"/>
      <c r="URW107" s="1"/>
      <c r="URX107" s="1"/>
      <c r="USA107" s="202"/>
      <c r="USB107" s="199"/>
      <c r="USC107" s="200"/>
      <c r="USD107" s="200"/>
      <c r="USE107" s="200"/>
      <c r="USF107" s="200"/>
      <c r="USG107" s="200"/>
      <c r="USH107" s="200"/>
      <c r="USI107" s="200"/>
      <c r="USJ107" s="200"/>
      <c r="USK107" s="200"/>
      <c r="USL107" s="200"/>
      <c r="USM107" s="200"/>
      <c r="USN107" s="200"/>
      <c r="USO107" s="200"/>
      <c r="USP107" s="200"/>
      <c r="USQ107" s="200"/>
      <c r="USR107" s="200"/>
      <c r="USS107" s="200"/>
      <c r="UST107" s="201"/>
      <c r="USU107" s="1"/>
      <c r="USV107" s="1"/>
      <c r="USW107" s="1"/>
      <c r="USX107" s="1"/>
      <c r="USY107" s="1"/>
      <c r="USZ107" s="1"/>
      <c r="UTA107" s="1"/>
      <c r="UTB107" s="1"/>
      <c r="UTC107" s="1"/>
      <c r="UTD107" s="1"/>
      <c r="UTE107" s="1"/>
      <c r="UTF107" s="1"/>
      <c r="UTI107" s="202"/>
      <c r="UTJ107" s="199"/>
      <c r="UTK107" s="200"/>
      <c r="UTL107" s="200"/>
      <c r="UTM107" s="200"/>
      <c r="UTN107" s="200"/>
      <c r="UTO107" s="200"/>
      <c r="UTP107" s="200"/>
      <c r="UTQ107" s="200"/>
      <c r="UTR107" s="200"/>
      <c r="UTS107" s="200"/>
      <c r="UTT107" s="200"/>
      <c r="UTU107" s="200"/>
      <c r="UTV107" s="200"/>
      <c r="UTW107" s="200"/>
      <c r="UTX107" s="200"/>
      <c r="UTY107" s="200"/>
      <c r="UTZ107" s="200"/>
      <c r="UUA107" s="200"/>
      <c r="UUB107" s="201"/>
      <c r="UUC107" s="1"/>
      <c r="UUD107" s="1"/>
      <c r="UUE107" s="1"/>
      <c r="UUF107" s="1"/>
      <c r="UUG107" s="1"/>
      <c r="UUH107" s="1"/>
      <c r="UUI107" s="1"/>
      <c r="UUJ107" s="1"/>
      <c r="UUK107" s="1"/>
      <c r="UUL107" s="1"/>
      <c r="UUM107" s="1"/>
      <c r="UUN107" s="1"/>
      <c r="UUQ107" s="202"/>
      <c r="UUR107" s="199"/>
      <c r="UUS107" s="200"/>
      <c r="UUT107" s="200"/>
      <c r="UUU107" s="200"/>
      <c r="UUV107" s="200"/>
      <c r="UUW107" s="200"/>
      <c r="UUX107" s="200"/>
      <c r="UUY107" s="200"/>
      <c r="UUZ107" s="200"/>
      <c r="UVA107" s="200"/>
      <c r="UVB107" s="200"/>
      <c r="UVC107" s="200"/>
      <c r="UVD107" s="200"/>
      <c r="UVE107" s="200"/>
      <c r="UVF107" s="200"/>
      <c r="UVG107" s="200"/>
      <c r="UVH107" s="200"/>
      <c r="UVI107" s="200"/>
      <c r="UVJ107" s="201"/>
      <c r="UVK107" s="1"/>
      <c r="UVL107" s="1"/>
      <c r="UVM107" s="1"/>
      <c r="UVN107" s="1"/>
      <c r="UVO107" s="1"/>
      <c r="UVP107" s="1"/>
      <c r="UVQ107" s="1"/>
      <c r="UVR107" s="1"/>
      <c r="UVS107" s="1"/>
      <c r="UVT107" s="1"/>
      <c r="UVU107" s="1"/>
      <c r="UVV107" s="1"/>
      <c r="UVY107" s="202"/>
      <c r="UVZ107" s="199"/>
      <c r="UWA107" s="200"/>
      <c r="UWB107" s="200"/>
      <c r="UWC107" s="200"/>
      <c r="UWD107" s="200"/>
      <c r="UWE107" s="200"/>
      <c r="UWF107" s="200"/>
      <c r="UWG107" s="200"/>
      <c r="UWH107" s="200"/>
      <c r="UWI107" s="200"/>
      <c r="UWJ107" s="200"/>
      <c r="UWK107" s="200"/>
      <c r="UWL107" s="200"/>
      <c r="UWM107" s="200"/>
      <c r="UWN107" s="200"/>
      <c r="UWO107" s="200"/>
      <c r="UWP107" s="200"/>
      <c r="UWQ107" s="200"/>
      <c r="UWR107" s="201"/>
      <c r="UWS107" s="1"/>
      <c r="UWT107" s="1"/>
      <c r="UWU107" s="1"/>
      <c r="UWV107" s="1"/>
      <c r="UWW107" s="1"/>
      <c r="UWX107" s="1"/>
      <c r="UWY107" s="1"/>
      <c r="UWZ107" s="1"/>
      <c r="UXA107" s="1"/>
      <c r="UXB107" s="1"/>
      <c r="UXC107" s="1"/>
      <c r="UXD107" s="1"/>
      <c r="UXG107" s="202"/>
      <c r="UXH107" s="199"/>
      <c r="UXI107" s="200"/>
      <c r="UXJ107" s="200"/>
      <c r="UXK107" s="200"/>
      <c r="UXL107" s="200"/>
      <c r="UXM107" s="200"/>
      <c r="UXN107" s="200"/>
      <c r="UXO107" s="200"/>
      <c r="UXP107" s="200"/>
      <c r="UXQ107" s="200"/>
      <c r="UXR107" s="200"/>
      <c r="UXS107" s="200"/>
      <c r="UXT107" s="200"/>
      <c r="UXU107" s="200"/>
      <c r="UXV107" s="200"/>
      <c r="UXW107" s="200"/>
      <c r="UXX107" s="200"/>
      <c r="UXY107" s="200"/>
      <c r="UXZ107" s="201"/>
      <c r="UYA107" s="1"/>
      <c r="UYB107" s="1"/>
      <c r="UYC107" s="1"/>
      <c r="UYD107" s="1"/>
      <c r="UYE107" s="1"/>
      <c r="UYF107" s="1"/>
      <c r="UYG107" s="1"/>
      <c r="UYH107" s="1"/>
      <c r="UYI107" s="1"/>
      <c r="UYJ107" s="1"/>
      <c r="UYK107" s="1"/>
      <c r="UYL107" s="1"/>
      <c r="UYO107" s="202"/>
      <c r="UYP107" s="199"/>
      <c r="UYQ107" s="200"/>
      <c r="UYR107" s="200"/>
      <c r="UYS107" s="200"/>
      <c r="UYT107" s="200"/>
      <c r="UYU107" s="200"/>
      <c r="UYV107" s="200"/>
      <c r="UYW107" s="200"/>
      <c r="UYX107" s="200"/>
      <c r="UYY107" s="200"/>
      <c r="UYZ107" s="200"/>
      <c r="UZA107" s="200"/>
      <c r="UZB107" s="200"/>
      <c r="UZC107" s="200"/>
      <c r="UZD107" s="200"/>
      <c r="UZE107" s="200"/>
      <c r="UZF107" s="200"/>
      <c r="UZG107" s="200"/>
      <c r="UZH107" s="201"/>
      <c r="UZI107" s="1"/>
      <c r="UZJ107" s="1"/>
      <c r="UZK107" s="1"/>
      <c r="UZL107" s="1"/>
      <c r="UZM107" s="1"/>
      <c r="UZN107" s="1"/>
      <c r="UZO107" s="1"/>
      <c r="UZP107" s="1"/>
      <c r="UZQ107" s="1"/>
      <c r="UZR107" s="1"/>
      <c r="UZS107" s="1"/>
      <c r="UZT107" s="1"/>
      <c r="UZW107" s="202"/>
      <c r="UZX107" s="199"/>
      <c r="UZY107" s="200"/>
      <c r="UZZ107" s="200"/>
      <c r="VAA107" s="200"/>
      <c r="VAB107" s="200"/>
      <c r="VAC107" s="200"/>
      <c r="VAD107" s="200"/>
      <c r="VAE107" s="200"/>
      <c r="VAF107" s="200"/>
      <c r="VAG107" s="200"/>
      <c r="VAH107" s="200"/>
      <c r="VAI107" s="200"/>
      <c r="VAJ107" s="200"/>
      <c r="VAK107" s="200"/>
      <c r="VAL107" s="200"/>
      <c r="VAM107" s="200"/>
      <c r="VAN107" s="200"/>
      <c r="VAO107" s="200"/>
      <c r="VAP107" s="201"/>
      <c r="VAQ107" s="1"/>
      <c r="VAR107" s="1"/>
      <c r="VAS107" s="1"/>
      <c r="VAT107" s="1"/>
      <c r="VAU107" s="1"/>
      <c r="VAV107" s="1"/>
      <c r="VAW107" s="1"/>
      <c r="VAX107" s="1"/>
      <c r="VAY107" s="1"/>
      <c r="VAZ107" s="1"/>
      <c r="VBA107" s="1"/>
      <c r="VBB107" s="1"/>
      <c r="VBE107" s="202"/>
      <c r="VBF107" s="199"/>
      <c r="VBG107" s="200"/>
      <c r="VBH107" s="200"/>
      <c r="VBI107" s="200"/>
      <c r="VBJ107" s="200"/>
      <c r="VBK107" s="200"/>
      <c r="VBL107" s="200"/>
      <c r="VBM107" s="200"/>
      <c r="VBN107" s="200"/>
      <c r="VBO107" s="200"/>
      <c r="VBP107" s="200"/>
      <c r="VBQ107" s="200"/>
      <c r="VBR107" s="200"/>
      <c r="VBS107" s="200"/>
      <c r="VBT107" s="200"/>
      <c r="VBU107" s="200"/>
      <c r="VBV107" s="200"/>
      <c r="VBW107" s="200"/>
      <c r="VBX107" s="201"/>
      <c r="VBY107" s="1"/>
      <c r="VBZ107" s="1"/>
      <c r="VCA107" s="1"/>
      <c r="VCB107" s="1"/>
      <c r="VCC107" s="1"/>
      <c r="VCD107" s="1"/>
      <c r="VCE107" s="1"/>
      <c r="VCF107" s="1"/>
      <c r="VCG107" s="1"/>
      <c r="VCH107" s="1"/>
      <c r="VCI107" s="1"/>
      <c r="VCJ107" s="1"/>
      <c r="VCM107" s="202"/>
      <c r="VCN107" s="199"/>
      <c r="VCO107" s="200"/>
      <c r="VCP107" s="200"/>
      <c r="VCQ107" s="200"/>
      <c r="VCR107" s="200"/>
      <c r="VCS107" s="200"/>
      <c r="VCT107" s="200"/>
      <c r="VCU107" s="200"/>
      <c r="VCV107" s="200"/>
      <c r="VCW107" s="200"/>
      <c r="VCX107" s="200"/>
      <c r="VCY107" s="200"/>
      <c r="VCZ107" s="200"/>
      <c r="VDA107" s="200"/>
      <c r="VDB107" s="200"/>
      <c r="VDC107" s="200"/>
      <c r="VDD107" s="200"/>
      <c r="VDE107" s="200"/>
      <c r="VDF107" s="201"/>
      <c r="VDG107" s="1"/>
      <c r="VDH107" s="1"/>
      <c r="VDI107" s="1"/>
      <c r="VDJ107" s="1"/>
      <c r="VDK107" s="1"/>
      <c r="VDL107" s="1"/>
      <c r="VDM107" s="1"/>
      <c r="VDN107" s="1"/>
      <c r="VDO107" s="1"/>
      <c r="VDP107" s="1"/>
      <c r="VDQ107" s="1"/>
      <c r="VDR107" s="1"/>
      <c r="VDU107" s="202"/>
      <c r="VDV107" s="199"/>
      <c r="VDW107" s="200"/>
      <c r="VDX107" s="200"/>
      <c r="VDY107" s="200"/>
      <c r="VDZ107" s="200"/>
      <c r="VEA107" s="200"/>
      <c r="VEB107" s="200"/>
      <c r="VEC107" s="200"/>
      <c r="VED107" s="200"/>
      <c r="VEE107" s="200"/>
      <c r="VEF107" s="200"/>
      <c r="VEG107" s="200"/>
      <c r="VEH107" s="200"/>
      <c r="VEI107" s="200"/>
      <c r="VEJ107" s="200"/>
      <c r="VEK107" s="200"/>
      <c r="VEL107" s="200"/>
      <c r="VEM107" s="200"/>
      <c r="VEN107" s="201"/>
      <c r="VEO107" s="1"/>
      <c r="VEP107" s="1"/>
      <c r="VEQ107" s="1"/>
      <c r="VER107" s="1"/>
      <c r="VES107" s="1"/>
      <c r="VET107" s="1"/>
      <c r="VEU107" s="1"/>
      <c r="VEV107" s="1"/>
      <c r="VEW107" s="1"/>
      <c r="VEX107" s="1"/>
      <c r="VEY107" s="1"/>
      <c r="VEZ107" s="1"/>
      <c r="VFC107" s="202"/>
      <c r="VFD107" s="199"/>
      <c r="VFE107" s="200"/>
      <c r="VFF107" s="200"/>
      <c r="VFG107" s="200"/>
      <c r="VFH107" s="200"/>
      <c r="VFI107" s="200"/>
      <c r="VFJ107" s="200"/>
      <c r="VFK107" s="200"/>
      <c r="VFL107" s="200"/>
      <c r="VFM107" s="200"/>
      <c r="VFN107" s="200"/>
      <c r="VFO107" s="200"/>
      <c r="VFP107" s="200"/>
      <c r="VFQ107" s="200"/>
      <c r="VFR107" s="200"/>
      <c r="VFS107" s="200"/>
      <c r="VFT107" s="200"/>
      <c r="VFU107" s="200"/>
      <c r="VFV107" s="201"/>
      <c r="VFW107" s="1"/>
      <c r="VFX107" s="1"/>
      <c r="VFY107" s="1"/>
      <c r="VFZ107" s="1"/>
      <c r="VGA107" s="1"/>
      <c r="VGB107" s="1"/>
      <c r="VGC107" s="1"/>
      <c r="VGD107" s="1"/>
      <c r="VGE107" s="1"/>
      <c r="VGF107" s="1"/>
      <c r="VGG107" s="1"/>
      <c r="VGH107" s="1"/>
      <c r="VGK107" s="202"/>
      <c r="VGL107" s="199"/>
      <c r="VGM107" s="200"/>
      <c r="VGN107" s="200"/>
      <c r="VGO107" s="200"/>
      <c r="VGP107" s="200"/>
      <c r="VGQ107" s="200"/>
      <c r="VGR107" s="200"/>
      <c r="VGS107" s="200"/>
      <c r="VGT107" s="200"/>
      <c r="VGU107" s="200"/>
      <c r="VGV107" s="200"/>
      <c r="VGW107" s="200"/>
      <c r="VGX107" s="200"/>
      <c r="VGY107" s="200"/>
      <c r="VGZ107" s="200"/>
      <c r="VHA107" s="200"/>
      <c r="VHB107" s="200"/>
      <c r="VHC107" s="200"/>
      <c r="VHD107" s="201"/>
      <c r="VHE107" s="1"/>
      <c r="VHF107" s="1"/>
      <c r="VHG107" s="1"/>
      <c r="VHH107" s="1"/>
      <c r="VHI107" s="1"/>
      <c r="VHJ107" s="1"/>
      <c r="VHK107" s="1"/>
      <c r="VHL107" s="1"/>
      <c r="VHM107" s="1"/>
      <c r="VHN107" s="1"/>
      <c r="VHO107" s="1"/>
      <c r="VHP107" s="1"/>
      <c r="VHS107" s="202"/>
      <c r="VHT107" s="199"/>
      <c r="VHU107" s="200"/>
      <c r="VHV107" s="200"/>
      <c r="VHW107" s="200"/>
      <c r="VHX107" s="200"/>
      <c r="VHY107" s="200"/>
      <c r="VHZ107" s="200"/>
      <c r="VIA107" s="200"/>
      <c r="VIB107" s="200"/>
      <c r="VIC107" s="200"/>
      <c r="VID107" s="200"/>
      <c r="VIE107" s="200"/>
      <c r="VIF107" s="200"/>
      <c r="VIG107" s="200"/>
      <c r="VIH107" s="200"/>
      <c r="VII107" s="200"/>
      <c r="VIJ107" s="200"/>
      <c r="VIK107" s="200"/>
      <c r="VIL107" s="201"/>
      <c r="VIM107" s="1"/>
      <c r="VIN107" s="1"/>
      <c r="VIO107" s="1"/>
      <c r="VIP107" s="1"/>
      <c r="VIQ107" s="1"/>
      <c r="VIR107" s="1"/>
      <c r="VIS107" s="1"/>
      <c r="VIT107" s="1"/>
      <c r="VIU107" s="1"/>
      <c r="VIV107" s="1"/>
      <c r="VIW107" s="1"/>
      <c r="VIX107" s="1"/>
      <c r="VJA107" s="202"/>
      <c r="VJB107" s="199"/>
      <c r="VJC107" s="200"/>
      <c r="VJD107" s="200"/>
      <c r="VJE107" s="200"/>
      <c r="VJF107" s="200"/>
      <c r="VJG107" s="200"/>
      <c r="VJH107" s="200"/>
      <c r="VJI107" s="200"/>
      <c r="VJJ107" s="200"/>
      <c r="VJK107" s="200"/>
      <c r="VJL107" s="200"/>
      <c r="VJM107" s="200"/>
      <c r="VJN107" s="200"/>
      <c r="VJO107" s="200"/>
      <c r="VJP107" s="200"/>
      <c r="VJQ107" s="200"/>
      <c r="VJR107" s="200"/>
      <c r="VJS107" s="200"/>
      <c r="VJT107" s="201"/>
      <c r="VJU107" s="1"/>
      <c r="VJV107" s="1"/>
      <c r="VJW107" s="1"/>
      <c r="VJX107" s="1"/>
      <c r="VJY107" s="1"/>
      <c r="VJZ107" s="1"/>
      <c r="VKA107" s="1"/>
      <c r="VKB107" s="1"/>
      <c r="VKC107" s="1"/>
      <c r="VKD107" s="1"/>
      <c r="VKE107" s="1"/>
      <c r="VKF107" s="1"/>
      <c r="VKI107" s="202"/>
      <c r="VKJ107" s="199"/>
      <c r="VKK107" s="200"/>
      <c r="VKL107" s="200"/>
      <c r="VKM107" s="200"/>
      <c r="VKN107" s="200"/>
      <c r="VKO107" s="200"/>
      <c r="VKP107" s="200"/>
      <c r="VKQ107" s="200"/>
      <c r="VKR107" s="200"/>
      <c r="VKS107" s="200"/>
      <c r="VKT107" s="200"/>
      <c r="VKU107" s="200"/>
      <c r="VKV107" s="200"/>
      <c r="VKW107" s="200"/>
      <c r="VKX107" s="200"/>
      <c r="VKY107" s="200"/>
      <c r="VKZ107" s="200"/>
      <c r="VLA107" s="200"/>
      <c r="VLB107" s="201"/>
      <c r="VLC107" s="1"/>
      <c r="VLD107" s="1"/>
      <c r="VLE107" s="1"/>
      <c r="VLF107" s="1"/>
      <c r="VLG107" s="1"/>
      <c r="VLH107" s="1"/>
      <c r="VLI107" s="1"/>
      <c r="VLJ107" s="1"/>
      <c r="VLK107" s="1"/>
      <c r="VLL107" s="1"/>
      <c r="VLM107" s="1"/>
      <c r="VLN107" s="1"/>
      <c r="VLQ107" s="202"/>
      <c r="VLR107" s="199"/>
      <c r="VLS107" s="200"/>
      <c r="VLT107" s="200"/>
      <c r="VLU107" s="200"/>
      <c r="VLV107" s="200"/>
      <c r="VLW107" s="200"/>
      <c r="VLX107" s="200"/>
      <c r="VLY107" s="200"/>
      <c r="VLZ107" s="200"/>
      <c r="VMA107" s="200"/>
      <c r="VMB107" s="200"/>
      <c r="VMC107" s="200"/>
      <c r="VMD107" s="200"/>
      <c r="VME107" s="200"/>
      <c r="VMF107" s="200"/>
      <c r="VMG107" s="200"/>
      <c r="VMH107" s="200"/>
      <c r="VMI107" s="200"/>
      <c r="VMJ107" s="201"/>
      <c r="VMK107" s="1"/>
      <c r="VML107" s="1"/>
      <c r="VMM107" s="1"/>
      <c r="VMN107" s="1"/>
      <c r="VMO107" s="1"/>
      <c r="VMP107" s="1"/>
      <c r="VMQ107" s="1"/>
      <c r="VMR107" s="1"/>
      <c r="VMS107" s="1"/>
      <c r="VMT107" s="1"/>
      <c r="VMU107" s="1"/>
      <c r="VMV107" s="1"/>
      <c r="VMY107" s="202"/>
      <c r="VMZ107" s="199"/>
      <c r="VNA107" s="200"/>
      <c r="VNB107" s="200"/>
      <c r="VNC107" s="200"/>
      <c r="VND107" s="200"/>
      <c r="VNE107" s="200"/>
      <c r="VNF107" s="200"/>
      <c r="VNG107" s="200"/>
      <c r="VNH107" s="200"/>
      <c r="VNI107" s="200"/>
      <c r="VNJ107" s="200"/>
      <c r="VNK107" s="200"/>
      <c r="VNL107" s="200"/>
      <c r="VNM107" s="200"/>
      <c r="VNN107" s="200"/>
      <c r="VNO107" s="200"/>
      <c r="VNP107" s="200"/>
      <c r="VNQ107" s="200"/>
      <c r="VNR107" s="201"/>
      <c r="VNS107" s="1"/>
      <c r="VNT107" s="1"/>
      <c r="VNU107" s="1"/>
      <c r="VNV107" s="1"/>
      <c r="VNW107" s="1"/>
      <c r="VNX107" s="1"/>
      <c r="VNY107" s="1"/>
      <c r="VNZ107" s="1"/>
      <c r="VOA107" s="1"/>
      <c r="VOB107" s="1"/>
      <c r="VOC107" s="1"/>
      <c r="VOD107" s="1"/>
      <c r="VOG107" s="202"/>
      <c r="VOH107" s="199"/>
      <c r="VOI107" s="200"/>
      <c r="VOJ107" s="200"/>
      <c r="VOK107" s="200"/>
      <c r="VOL107" s="200"/>
      <c r="VOM107" s="200"/>
      <c r="VON107" s="200"/>
      <c r="VOO107" s="200"/>
      <c r="VOP107" s="200"/>
      <c r="VOQ107" s="200"/>
      <c r="VOR107" s="200"/>
      <c r="VOS107" s="200"/>
      <c r="VOT107" s="200"/>
      <c r="VOU107" s="200"/>
      <c r="VOV107" s="200"/>
      <c r="VOW107" s="200"/>
      <c r="VOX107" s="200"/>
      <c r="VOY107" s="200"/>
      <c r="VOZ107" s="201"/>
      <c r="VPA107" s="1"/>
      <c r="VPB107" s="1"/>
      <c r="VPC107" s="1"/>
      <c r="VPD107" s="1"/>
      <c r="VPE107" s="1"/>
      <c r="VPF107" s="1"/>
      <c r="VPG107" s="1"/>
      <c r="VPH107" s="1"/>
      <c r="VPI107" s="1"/>
      <c r="VPJ107" s="1"/>
      <c r="VPK107" s="1"/>
      <c r="VPL107" s="1"/>
      <c r="VPO107" s="202"/>
      <c r="VPP107" s="199"/>
      <c r="VPQ107" s="200"/>
      <c r="VPR107" s="200"/>
      <c r="VPS107" s="200"/>
      <c r="VPT107" s="200"/>
      <c r="VPU107" s="200"/>
      <c r="VPV107" s="200"/>
      <c r="VPW107" s="200"/>
      <c r="VPX107" s="200"/>
      <c r="VPY107" s="200"/>
      <c r="VPZ107" s="200"/>
      <c r="VQA107" s="200"/>
      <c r="VQB107" s="200"/>
      <c r="VQC107" s="200"/>
      <c r="VQD107" s="200"/>
      <c r="VQE107" s="200"/>
      <c r="VQF107" s="200"/>
      <c r="VQG107" s="200"/>
      <c r="VQH107" s="201"/>
      <c r="VQI107" s="1"/>
      <c r="VQJ107" s="1"/>
      <c r="VQK107" s="1"/>
      <c r="VQL107" s="1"/>
      <c r="VQM107" s="1"/>
      <c r="VQN107" s="1"/>
      <c r="VQO107" s="1"/>
      <c r="VQP107" s="1"/>
      <c r="VQQ107" s="1"/>
      <c r="VQR107" s="1"/>
      <c r="VQS107" s="1"/>
      <c r="VQT107" s="1"/>
      <c r="VQW107" s="202"/>
      <c r="VQX107" s="199"/>
      <c r="VQY107" s="200"/>
      <c r="VQZ107" s="200"/>
      <c r="VRA107" s="200"/>
      <c r="VRB107" s="200"/>
      <c r="VRC107" s="200"/>
      <c r="VRD107" s="200"/>
      <c r="VRE107" s="200"/>
      <c r="VRF107" s="200"/>
      <c r="VRG107" s="200"/>
      <c r="VRH107" s="200"/>
      <c r="VRI107" s="200"/>
      <c r="VRJ107" s="200"/>
      <c r="VRK107" s="200"/>
      <c r="VRL107" s="200"/>
      <c r="VRM107" s="200"/>
      <c r="VRN107" s="200"/>
      <c r="VRO107" s="200"/>
      <c r="VRP107" s="201"/>
      <c r="VRQ107" s="1"/>
      <c r="VRR107" s="1"/>
      <c r="VRS107" s="1"/>
      <c r="VRT107" s="1"/>
      <c r="VRU107" s="1"/>
      <c r="VRV107" s="1"/>
      <c r="VRW107" s="1"/>
      <c r="VRX107" s="1"/>
      <c r="VRY107" s="1"/>
      <c r="VRZ107" s="1"/>
      <c r="VSA107" s="1"/>
      <c r="VSB107" s="1"/>
      <c r="VSE107" s="202"/>
      <c r="VSF107" s="199"/>
      <c r="VSG107" s="200"/>
      <c r="VSH107" s="200"/>
      <c r="VSI107" s="200"/>
      <c r="VSJ107" s="200"/>
      <c r="VSK107" s="200"/>
      <c r="VSL107" s="200"/>
      <c r="VSM107" s="200"/>
      <c r="VSN107" s="200"/>
      <c r="VSO107" s="200"/>
      <c r="VSP107" s="200"/>
      <c r="VSQ107" s="200"/>
      <c r="VSR107" s="200"/>
      <c r="VSS107" s="200"/>
      <c r="VST107" s="200"/>
      <c r="VSU107" s="200"/>
      <c r="VSV107" s="200"/>
      <c r="VSW107" s="200"/>
      <c r="VSX107" s="201"/>
      <c r="VSY107" s="1"/>
      <c r="VSZ107" s="1"/>
      <c r="VTA107" s="1"/>
      <c r="VTB107" s="1"/>
      <c r="VTC107" s="1"/>
      <c r="VTD107" s="1"/>
      <c r="VTE107" s="1"/>
      <c r="VTF107" s="1"/>
      <c r="VTG107" s="1"/>
      <c r="VTH107" s="1"/>
      <c r="VTI107" s="1"/>
      <c r="VTJ107" s="1"/>
      <c r="VTM107" s="202"/>
      <c r="VTN107" s="199"/>
      <c r="VTO107" s="200"/>
      <c r="VTP107" s="200"/>
      <c r="VTQ107" s="200"/>
      <c r="VTR107" s="200"/>
      <c r="VTS107" s="200"/>
      <c r="VTT107" s="200"/>
      <c r="VTU107" s="200"/>
      <c r="VTV107" s="200"/>
      <c r="VTW107" s="200"/>
      <c r="VTX107" s="200"/>
      <c r="VTY107" s="200"/>
      <c r="VTZ107" s="200"/>
      <c r="VUA107" s="200"/>
      <c r="VUB107" s="200"/>
      <c r="VUC107" s="200"/>
      <c r="VUD107" s="200"/>
      <c r="VUE107" s="200"/>
      <c r="VUF107" s="201"/>
      <c r="VUG107" s="1"/>
      <c r="VUH107" s="1"/>
      <c r="VUI107" s="1"/>
      <c r="VUJ107" s="1"/>
      <c r="VUK107" s="1"/>
      <c r="VUL107" s="1"/>
      <c r="VUM107" s="1"/>
      <c r="VUN107" s="1"/>
      <c r="VUO107" s="1"/>
      <c r="VUP107" s="1"/>
      <c r="VUQ107" s="1"/>
      <c r="VUR107" s="1"/>
      <c r="VUU107" s="202"/>
      <c r="VUV107" s="199"/>
      <c r="VUW107" s="200"/>
      <c r="VUX107" s="200"/>
      <c r="VUY107" s="200"/>
      <c r="VUZ107" s="200"/>
      <c r="VVA107" s="200"/>
      <c r="VVB107" s="200"/>
      <c r="VVC107" s="200"/>
      <c r="VVD107" s="200"/>
      <c r="VVE107" s="200"/>
      <c r="VVF107" s="200"/>
      <c r="VVG107" s="200"/>
      <c r="VVH107" s="200"/>
      <c r="VVI107" s="200"/>
      <c r="VVJ107" s="200"/>
      <c r="VVK107" s="200"/>
      <c r="VVL107" s="200"/>
      <c r="VVM107" s="200"/>
      <c r="VVN107" s="201"/>
      <c r="VVO107" s="1"/>
      <c r="VVP107" s="1"/>
      <c r="VVQ107" s="1"/>
      <c r="VVR107" s="1"/>
      <c r="VVS107" s="1"/>
      <c r="VVT107" s="1"/>
      <c r="VVU107" s="1"/>
      <c r="VVV107" s="1"/>
      <c r="VVW107" s="1"/>
      <c r="VVX107" s="1"/>
      <c r="VVY107" s="1"/>
      <c r="VVZ107" s="1"/>
      <c r="VWC107" s="202"/>
      <c r="VWD107" s="199"/>
      <c r="VWE107" s="200"/>
      <c r="VWF107" s="200"/>
      <c r="VWG107" s="200"/>
      <c r="VWH107" s="200"/>
      <c r="VWI107" s="200"/>
      <c r="VWJ107" s="200"/>
      <c r="VWK107" s="200"/>
      <c r="VWL107" s="200"/>
      <c r="VWM107" s="200"/>
      <c r="VWN107" s="200"/>
      <c r="VWO107" s="200"/>
      <c r="VWP107" s="200"/>
      <c r="VWQ107" s="200"/>
      <c r="VWR107" s="200"/>
      <c r="VWS107" s="200"/>
      <c r="VWT107" s="200"/>
      <c r="VWU107" s="200"/>
      <c r="VWV107" s="201"/>
      <c r="VWW107" s="1"/>
      <c r="VWX107" s="1"/>
      <c r="VWY107" s="1"/>
      <c r="VWZ107" s="1"/>
      <c r="VXA107" s="1"/>
      <c r="VXB107" s="1"/>
      <c r="VXC107" s="1"/>
      <c r="VXD107" s="1"/>
      <c r="VXE107" s="1"/>
      <c r="VXF107" s="1"/>
      <c r="VXG107" s="1"/>
      <c r="VXH107" s="1"/>
      <c r="VXK107" s="202"/>
      <c r="VXL107" s="199"/>
      <c r="VXM107" s="200"/>
      <c r="VXN107" s="200"/>
      <c r="VXO107" s="200"/>
      <c r="VXP107" s="200"/>
      <c r="VXQ107" s="200"/>
      <c r="VXR107" s="200"/>
      <c r="VXS107" s="200"/>
      <c r="VXT107" s="200"/>
      <c r="VXU107" s="200"/>
      <c r="VXV107" s="200"/>
      <c r="VXW107" s="200"/>
      <c r="VXX107" s="200"/>
      <c r="VXY107" s="200"/>
      <c r="VXZ107" s="200"/>
      <c r="VYA107" s="200"/>
      <c r="VYB107" s="200"/>
      <c r="VYC107" s="200"/>
      <c r="VYD107" s="201"/>
      <c r="VYE107" s="1"/>
      <c r="VYF107" s="1"/>
      <c r="VYG107" s="1"/>
      <c r="VYH107" s="1"/>
      <c r="VYI107" s="1"/>
      <c r="VYJ107" s="1"/>
      <c r="VYK107" s="1"/>
      <c r="VYL107" s="1"/>
      <c r="VYM107" s="1"/>
      <c r="VYN107" s="1"/>
      <c r="VYO107" s="1"/>
      <c r="VYP107" s="1"/>
      <c r="VYS107" s="202"/>
      <c r="VYT107" s="199"/>
      <c r="VYU107" s="200"/>
      <c r="VYV107" s="200"/>
      <c r="VYW107" s="200"/>
      <c r="VYX107" s="200"/>
      <c r="VYY107" s="200"/>
      <c r="VYZ107" s="200"/>
      <c r="VZA107" s="200"/>
      <c r="VZB107" s="200"/>
      <c r="VZC107" s="200"/>
      <c r="VZD107" s="200"/>
      <c r="VZE107" s="200"/>
      <c r="VZF107" s="200"/>
      <c r="VZG107" s="200"/>
      <c r="VZH107" s="200"/>
      <c r="VZI107" s="200"/>
      <c r="VZJ107" s="200"/>
      <c r="VZK107" s="200"/>
      <c r="VZL107" s="201"/>
      <c r="VZM107" s="1"/>
      <c r="VZN107" s="1"/>
      <c r="VZO107" s="1"/>
      <c r="VZP107" s="1"/>
      <c r="VZQ107" s="1"/>
      <c r="VZR107" s="1"/>
      <c r="VZS107" s="1"/>
      <c r="VZT107" s="1"/>
      <c r="VZU107" s="1"/>
      <c r="VZV107" s="1"/>
      <c r="VZW107" s="1"/>
      <c r="VZX107" s="1"/>
      <c r="WAA107" s="202"/>
      <c r="WAB107" s="199"/>
      <c r="WAC107" s="200"/>
      <c r="WAD107" s="200"/>
      <c r="WAE107" s="200"/>
      <c r="WAF107" s="200"/>
      <c r="WAG107" s="200"/>
      <c r="WAH107" s="200"/>
      <c r="WAI107" s="200"/>
      <c r="WAJ107" s="200"/>
      <c r="WAK107" s="200"/>
      <c r="WAL107" s="200"/>
      <c r="WAM107" s="200"/>
      <c r="WAN107" s="200"/>
      <c r="WAO107" s="200"/>
      <c r="WAP107" s="200"/>
      <c r="WAQ107" s="200"/>
      <c r="WAR107" s="200"/>
      <c r="WAS107" s="200"/>
      <c r="WAT107" s="201"/>
      <c r="WAU107" s="1"/>
      <c r="WAV107" s="1"/>
      <c r="WAW107" s="1"/>
      <c r="WAX107" s="1"/>
      <c r="WAY107" s="1"/>
      <c r="WAZ107" s="1"/>
      <c r="WBA107" s="1"/>
      <c r="WBB107" s="1"/>
      <c r="WBC107" s="1"/>
      <c r="WBD107" s="1"/>
      <c r="WBE107" s="1"/>
      <c r="WBF107" s="1"/>
      <c r="WBI107" s="202"/>
      <c r="WBJ107" s="199"/>
      <c r="WBK107" s="200"/>
      <c r="WBL107" s="200"/>
      <c r="WBM107" s="200"/>
      <c r="WBN107" s="200"/>
      <c r="WBO107" s="200"/>
      <c r="WBP107" s="200"/>
      <c r="WBQ107" s="200"/>
      <c r="WBR107" s="200"/>
      <c r="WBS107" s="200"/>
      <c r="WBT107" s="200"/>
      <c r="WBU107" s="200"/>
      <c r="WBV107" s="200"/>
      <c r="WBW107" s="200"/>
      <c r="WBX107" s="200"/>
      <c r="WBY107" s="200"/>
      <c r="WBZ107" s="200"/>
      <c r="WCA107" s="200"/>
      <c r="WCB107" s="201"/>
      <c r="WCC107" s="1"/>
      <c r="WCD107" s="1"/>
      <c r="WCE107" s="1"/>
      <c r="WCF107" s="1"/>
      <c r="WCG107" s="1"/>
      <c r="WCH107" s="1"/>
      <c r="WCI107" s="1"/>
      <c r="WCJ107" s="1"/>
      <c r="WCK107" s="1"/>
      <c r="WCL107" s="1"/>
      <c r="WCM107" s="1"/>
      <c r="WCN107" s="1"/>
      <c r="WCQ107" s="202"/>
      <c r="WCR107" s="199"/>
      <c r="WCS107" s="200"/>
      <c r="WCT107" s="200"/>
      <c r="WCU107" s="200"/>
      <c r="WCV107" s="200"/>
      <c r="WCW107" s="200"/>
      <c r="WCX107" s="200"/>
      <c r="WCY107" s="200"/>
      <c r="WCZ107" s="200"/>
      <c r="WDA107" s="200"/>
      <c r="WDB107" s="200"/>
      <c r="WDC107" s="200"/>
      <c r="WDD107" s="200"/>
      <c r="WDE107" s="200"/>
      <c r="WDF107" s="200"/>
      <c r="WDG107" s="200"/>
      <c r="WDH107" s="200"/>
      <c r="WDI107" s="200"/>
      <c r="WDJ107" s="201"/>
      <c r="WDK107" s="1"/>
      <c r="WDL107" s="1"/>
      <c r="WDM107" s="1"/>
      <c r="WDN107" s="1"/>
      <c r="WDO107" s="1"/>
      <c r="WDP107" s="1"/>
      <c r="WDQ107" s="1"/>
      <c r="WDR107" s="1"/>
      <c r="WDS107" s="1"/>
      <c r="WDT107" s="1"/>
      <c r="WDU107" s="1"/>
      <c r="WDV107" s="1"/>
      <c r="WDY107" s="202"/>
      <c r="WDZ107" s="199"/>
      <c r="WEA107" s="200"/>
      <c r="WEB107" s="200"/>
      <c r="WEC107" s="200"/>
      <c r="WED107" s="200"/>
      <c r="WEE107" s="200"/>
      <c r="WEF107" s="200"/>
      <c r="WEG107" s="200"/>
      <c r="WEH107" s="200"/>
      <c r="WEI107" s="200"/>
      <c r="WEJ107" s="200"/>
      <c r="WEK107" s="200"/>
      <c r="WEL107" s="200"/>
      <c r="WEM107" s="200"/>
      <c r="WEN107" s="200"/>
      <c r="WEO107" s="200"/>
      <c r="WEP107" s="200"/>
      <c r="WEQ107" s="200"/>
      <c r="WER107" s="201"/>
      <c r="WES107" s="1"/>
      <c r="WET107" s="1"/>
      <c r="WEU107" s="1"/>
      <c r="WEV107" s="1"/>
      <c r="WEW107" s="1"/>
      <c r="WEX107" s="1"/>
      <c r="WEY107" s="1"/>
      <c r="WEZ107" s="1"/>
      <c r="WFA107" s="1"/>
      <c r="WFB107" s="1"/>
      <c r="WFC107" s="1"/>
      <c r="WFD107" s="1"/>
      <c r="WFG107" s="202"/>
      <c r="WFH107" s="199"/>
      <c r="WFI107" s="200"/>
      <c r="WFJ107" s="200"/>
      <c r="WFK107" s="200"/>
      <c r="WFL107" s="200"/>
      <c r="WFM107" s="200"/>
      <c r="WFN107" s="200"/>
      <c r="WFO107" s="200"/>
      <c r="WFP107" s="200"/>
      <c r="WFQ107" s="200"/>
      <c r="WFR107" s="200"/>
      <c r="WFS107" s="200"/>
      <c r="WFT107" s="200"/>
      <c r="WFU107" s="200"/>
      <c r="WFV107" s="200"/>
      <c r="WFW107" s="200"/>
      <c r="WFX107" s="200"/>
      <c r="WFY107" s="200"/>
      <c r="WFZ107" s="201"/>
      <c r="WGA107" s="1"/>
      <c r="WGB107" s="1"/>
      <c r="WGC107" s="1"/>
      <c r="WGD107" s="1"/>
      <c r="WGE107" s="1"/>
      <c r="WGF107" s="1"/>
      <c r="WGG107" s="1"/>
      <c r="WGH107" s="1"/>
      <c r="WGI107" s="1"/>
      <c r="WGJ107" s="1"/>
      <c r="WGK107" s="1"/>
      <c r="WGL107" s="1"/>
      <c r="WGO107" s="202"/>
      <c r="WGP107" s="199"/>
      <c r="WGQ107" s="200"/>
      <c r="WGR107" s="200"/>
      <c r="WGS107" s="200"/>
      <c r="WGT107" s="200"/>
      <c r="WGU107" s="200"/>
      <c r="WGV107" s="200"/>
      <c r="WGW107" s="200"/>
      <c r="WGX107" s="200"/>
      <c r="WGY107" s="200"/>
      <c r="WGZ107" s="200"/>
      <c r="WHA107" s="200"/>
      <c r="WHB107" s="200"/>
      <c r="WHC107" s="200"/>
      <c r="WHD107" s="200"/>
      <c r="WHE107" s="200"/>
      <c r="WHF107" s="200"/>
      <c r="WHG107" s="200"/>
      <c r="WHH107" s="201"/>
      <c r="WHI107" s="1"/>
      <c r="WHJ107" s="1"/>
      <c r="WHK107" s="1"/>
      <c r="WHL107" s="1"/>
      <c r="WHM107" s="1"/>
      <c r="WHN107" s="1"/>
      <c r="WHO107" s="1"/>
      <c r="WHP107" s="1"/>
      <c r="WHQ107" s="1"/>
      <c r="WHR107" s="1"/>
      <c r="WHS107" s="1"/>
      <c r="WHT107" s="1"/>
      <c r="WHW107" s="202"/>
      <c r="WHX107" s="199"/>
      <c r="WHY107" s="200"/>
      <c r="WHZ107" s="200"/>
      <c r="WIA107" s="200"/>
      <c r="WIB107" s="200"/>
      <c r="WIC107" s="200"/>
      <c r="WID107" s="200"/>
      <c r="WIE107" s="200"/>
      <c r="WIF107" s="200"/>
      <c r="WIG107" s="200"/>
      <c r="WIH107" s="200"/>
      <c r="WII107" s="200"/>
      <c r="WIJ107" s="200"/>
      <c r="WIK107" s="200"/>
      <c r="WIL107" s="200"/>
      <c r="WIM107" s="200"/>
      <c r="WIN107" s="200"/>
      <c r="WIO107" s="200"/>
      <c r="WIP107" s="201"/>
      <c r="WIQ107" s="1"/>
      <c r="WIR107" s="1"/>
      <c r="WIS107" s="1"/>
      <c r="WIT107" s="1"/>
      <c r="WIU107" s="1"/>
      <c r="WIV107" s="1"/>
      <c r="WIW107" s="1"/>
      <c r="WIX107" s="1"/>
      <c r="WIY107" s="1"/>
      <c r="WIZ107" s="1"/>
      <c r="WJA107" s="1"/>
      <c r="WJB107" s="1"/>
      <c r="WJE107" s="202"/>
      <c r="WJF107" s="199"/>
      <c r="WJG107" s="200"/>
      <c r="WJH107" s="200"/>
      <c r="WJI107" s="200"/>
      <c r="WJJ107" s="200"/>
      <c r="WJK107" s="200"/>
      <c r="WJL107" s="200"/>
      <c r="WJM107" s="200"/>
      <c r="WJN107" s="200"/>
      <c r="WJO107" s="200"/>
      <c r="WJP107" s="200"/>
      <c r="WJQ107" s="200"/>
      <c r="WJR107" s="200"/>
      <c r="WJS107" s="200"/>
      <c r="WJT107" s="200"/>
      <c r="WJU107" s="200"/>
      <c r="WJV107" s="200"/>
      <c r="WJW107" s="200"/>
      <c r="WJX107" s="201"/>
      <c r="WJY107" s="1"/>
      <c r="WJZ107" s="1"/>
      <c r="WKA107" s="1"/>
      <c r="WKB107" s="1"/>
      <c r="WKC107" s="1"/>
      <c r="WKD107" s="1"/>
      <c r="WKE107" s="1"/>
      <c r="WKF107" s="1"/>
      <c r="WKG107" s="1"/>
      <c r="WKH107" s="1"/>
      <c r="WKI107" s="1"/>
      <c r="WKJ107" s="1"/>
      <c r="WKM107" s="202"/>
      <c r="WKN107" s="199"/>
      <c r="WKO107" s="200"/>
      <c r="WKP107" s="200"/>
      <c r="WKQ107" s="200"/>
      <c r="WKR107" s="200"/>
      <c r="WKS107" s="200"/>
      <c r="WKT107" s="200"/>
      <c r="WKU107" s="200"/>
      <c r="WKV107" s="200"/>
      <c r="WKW107" s="200"/>
      <c r="WKX107" s="200"/>
      <c r="WKY107" s="200"/>
      <c r="WKZ107" s="200"/>
      <c r="WLA107" s="200"/>
      <c r="WLB107" s="200"/>
      <c r="WLC107" s="200"/>
      <c r="WLD107" s="200"/>
      <c r="WLE107" s="200"/>
      <c r="WLF107" s="201"/>
      <c r="WLG107" s="1"/>
      <c r="WLH107" s="1"/>
      <c r="WLI107" s="1"/>
      <c r="WLJ107" s="1"/>
      <c r="WLK107" s="1"/>
      <c r="WLL107" s="1"/>
      <c r="WLM107" s="1"/>
      <c r="WLN107" s="1"/>
      <c r="WLO107" s="1"/>
      <c r="WLP107" s="1"/>
      <c r="WLQ107" s="1"/>
      <c r="WLR107" s="1"/>
      <c r="WLU107" s="202"/>
      <c r="WLV107" s="199"/>
      <c r="WLW107" s="200"/>
      <c r="WLX107" s="200"/>
      <c r="WLY107" s="200"/>
      <c r="WLZ107" s="200"/>
      <c r="WMA107" s="200"/>
      <c r="WMB107" s="200"/>
      <c r="WMC107" s="200"/>
      <c r="WMD107" s="200"/>
      <c r="WME107" s="200"/>
      <c r="WMF107" s="200"/>
      <c r="WMG107" s="200"/>
      <c r="WMH107" s="200"/>
      <c r="WMI107" s="200"/>
      <c r="WMJ107" s="200"/>
      <c r="WMK107" s="200"/>
      <c r="WML107" s="200"/>
      <c r="WMM107" s="200"/>
      <c r="WMN107" s="201"/>
      <c r="WMO107" s="1"/>
      <c r="WMP107" s="1"/>
      <c r="WMQ107" s="1"/>
      <c r="WMR107" s="1"/>
      <c r="WMS107" s="1"/>
      <c r="WMT107" s="1"/>
      <c r="WMU107" s="1"/>
      <c r="WMV107" s="1"/>
      <c r="WMW107" s="1"/>
      <c r="WMX107" s="1"/>
      <c r="WMY107" s="1"/>
      <c r="WMZ107" s="1"/>
      <c r="WNC107" s="202"/>
      <c r="WND107" s="199"/>
      <c r="WNE107" s="200"/>
      <c r="WNF107" s="200"/>
      <c r="WNG107" s="200"/>
      <c r="WNH107" s="200"/>
      <c r="WNI107" s="200"/>
      <c r="WNJ107" s="200"/>
      <c r="WNK107" s="200"/>
      <c r="WNL107" s="200"/>
      <c r="WNM107" s="200"/>
      <c r="WNN107" s="200"/>
      <c r="WNO107" s="200"/>
      <c r="WNP107" s="200"/>
      <c r="WNQ107" s="200"/>
      <c r="WNR107" s="200"/>
      <c r="WNS107" s="200"/>
      <c r="WNT107" s="200"/>
      <c r="WNU107" s="200"/>
      <c r="WNV107" s="201"/>
      <c r="WNW107" s="1"/>
      <c r="WNX107" s="1"/>
      <c r="WNY107" s="1"/>
      <c r="WNZ107" s="1"/>
      <c r="WOA107" s="1"/>
      <c r="WOB107" s="1"/>
      <c r="WOC107" s="1"/>
      <c r="WOD107" s="1"/>
      <c r="WOE107" s="1"/>
      <c r="WOF107" s="1"/>
      <c r="WOG107" s="1"/>
      <c r="WOH107" s="1"/>
      <c r="WOK107" s="202"/>
      <c r="WOL107" s="199"/>
      <c r="WOM107" s="200"/>
      <c r="WON107" s="200"/>
      <c r="WOO107" s="200"/>
      <c r="WOP107" s="200"/>
      <c r="WOQ107" s="200"/>
      <c r="WOR107" s="200"/>
      <c r="WOS107" s="200"/>
      <c r="WOT107" s="200"/>
      <c r="WOU107" s="200"/>
      <c r="WOV107" s="200"/>
      <c r="WOW107" s="200"/>
      <c r="WOX107" s="200"/>
      <c r="WOY107" s="200"/>
      <c r="WOZ107" s="200"/>
      <c r="WPA107" s="200"/>
      <c r="WPB107" s="200"/>
      <c r="WPC107" s="200"/>
      <c r="WPD107" s="201"/>
      <c r="WPE107" s="1"/>
      <c r="WPF107" s="1"/>
      <c r="WPG107" s="1"/>
      <c r="WPH107" s="1"/>
      <c r="WPI107" s="1"/>
      <c r="WPJ107" s="1"/>
      <c r="WPK107" s="1"/>
      <c r="WPL107" s="1"/>
      <c r="WPM107" s="1"/>
      <c r="WPN107" s="1"/>
      <c r="WPO107" s="1"/>
      <c r="WPP107" s="1"/>
      <c r="WPS107" s="202"/>
      <c r="WPT107" s="199"/>
      <c r="WPU107" s="200"/>
      <c r="WPV107" s="200"/>
      <c r="WPW107" s="200"/>
      <c r="WPX107" s="200"/>
      <c r="WPY107" s="200"/>
      <c r="WPZ107" s="200"/>
      <c r="WQA107" s="200"/>
      <c r="WQB107" s="200"/>
      <c r="WQC107" s="200"/>
      <c r="WQD107" s="200"/>
      <c r="WQE107" s="200"/>
      <c r="WQF107" s="200"/>
      <c r="WQG107" s="200"/>
      <c r="WQH107" s="200"/>
      <c r="WQI107" s="200"/>
      <c r="WQJ107" s="200"/>
      <c r="WQK107" s="200"/>
      <c r="WQL107" s="201"/>
      <c r="WQM107" s="1"/>
      <c r="WQN107" s="1"/>
      <c r="WQO107" s="1"/>
      <c r="WQP107" s="1"/>
      <c r="WQQ107" s="1"/>
      <c r="WQR107" s="1"/>
      <c r="WQS107" s="1"/>
      <c r="WQT107" s="1"/>
      <c r="WQU107" s="1"/>
      <c r="WQV107" s="1"/>
      <c r="WQW107" s="1"/>
      <c r="WQX107" s="1"/>
      <c r="WRA107" s="202"/>
      <c r="WRB107" s="199"/>
      <c r="WRC107" s="200"/>
      <c r="WRD107" s="200"/>
      <c r="WRE107" s="200"/>
      <c r="WRF107" s="200"/>
      <c r="WRG107" s="200"/>
      <c r="WRH107" s="200"/>
      <c r="WRI107" s="200"/>
      <c r="WRJ107" s="200"/>
      <c r="WRK107" s="200"/>
      <c r="WRL107" s="200"/>
      <c r="WRM107" s="200"/>
      <c r="WRN107" s="200"/>
      <c r="WRO107" s="200"/>
      <c r="WRP107" s="200"/>
      <c r="WRQ107" s="200"/>
      <c r="WRR107" s="200"/>
      <c r="WRS107" s="200"/>
      <c r="WRT107" s="201"/>
      <c r="WRU107" s="1"/>
      <c r="WRV107" s="1"/>
      <c r="WRW107" s="1"/>
      <c r="WRX107" s="1"/>
      <c r="WRY107" s="1"/>
      <c r="WRZ107" s="1"/>
      <c r="WSA107" s="1"/>
      <c r="WSB107" s="1"/>
      <c r="WSC107" s="1"/>
      <c r="WSD107" s="1"/>
      <c r="WSE107" s="1"/>
      <c r="WSF107" s="1"/>
      <c r="WSI107" s="202"/>
      <c r="WSJ107" s="199"/>
      <c r="WSK107" s="200"/>
      <c r="WSL107" s="200"/>
      <c r="WSM107" s="200"/>
      <c r="WSN107" s="200"/>
      <c r="WSO107" s="200"/>
      <c r="WSP107" s="200"/>
      <c r="WSQ107" s="200"/>
      <c r="WSR107" s="200"/>
      <c r="WSS107" s="200"/>
      <c r="WST107" s="200"/>
      <c r="WSU107" s="200"/>
      <c r="WSV107" s="200"/>
      <c r="WSW107" s="200"/>
      <c r="WSX107" s="200"/>
      <c r="WSY107" s="200"/>
      <c r="WSZ107" s="200"/>
      <c r="WTA107" s="200"/>
      <c r="WTB107" s="201"/>
      <c r="WTC107" s="1"/>
      <c r="WTD107" s="1"/>
      <c r="WTE107" s="1"/>
      <c r="WTF107" s="1"/>
      <c r="WTG107" s="1"/>
      <c r="WTH107" s="1"/>
      <c r="WTI107" s="1"/>
      <c r="WTJ107" s="1"/>
      <c r="WTK107" s="1"/>
      <c r="WTL107" s="1"/>
      <c r="WTM107" s="1"/>
      <c r="WTN107" s="1"/>
      <c r="WTQ107" s="202"/>
      <c r="WTR107" s="199"/>
      <c r="WTS107" s="200"/>
      <c r="WTT107" s="200"/>
      <c r="WTU107" s="200"/>
      <c r="WTV107" s="200"/>
      <c r="WTW107" s="200"/>
      <c r="WTX107" s="200"/>
      <c r="WTY107" s="200"/>
      <c r="WTZ107" s="200"/>
      <c r="WUA107" s="200"/>
      <c r="WUB107" s="200"/>
      <c r="WUC107" s="200"/>
      <c r="WUD107" s="200"/>
      <c r="WUE107" s="200"/>
      <c r="WUF107" s="200"/>
      <c r="WUG107" s="200"/>
      <c r="WUH107" s="200"/>
      <c r="WUI107" s="200"/>
      <c r="WUJ107" s="201"/>
      <c r="WUK107" s="1"/>
      <c r="WUL107" s="1"/>
      <c r="WUM107" s="1"/>
      <c r="WUN107" s="1"/>
      <c r="WUO107" s="1"/>
      <c r="WUP107" s="1"/>
      <c r="WUQ107" s="1"/>
      <c r="WUR107" s="1"/>
      <c r="WUS107" s="1"/>
      <c r="WUT107" s="1"/>
      <c r="WUU107" s="1"/>
      <c r="WUV107" s="1"/>
      <c r="WUY107" s="202"/>
      <c r="WUZ107" s="199"/>
      <c r="WVA107" s="200"/>
      <c r="WVB107" s="200"/>
      <c r="WVC107" s="200"/>
      <c r="WVD107" s="200"/>
      <c r="WVE107" s="200"/>
      <c r="WVF107" s="200"/>
      <c r="WVG107" s="200"/>
      <c r="WVH107" s="200"/>
      <c r="WVI107" s="200"/>
      <c r="WVJ107" s="200"/>
      <c r="WVK107" s="200"/>
      <c r="WVL107" s="200"/>
      <c r="WVM107" s="200"/>
      <c r="WVN107" s="200"/>
      <c r="WVO107" s="200"/>
      <c r="WVP107" s="200"/>
      <c r="WVQ107" s="200"/>
      <c r="WVR107" s="201"/>
      <c r="WVS107" s="1"/>
      <c r="WVT107" s="1"/>
      <c r="WVU107" s="1"/>
      <c r="WVV107" s="1"/>
      <c r="WVW107" s="1"/>
      <c r="WVX107" s="1"/>
      <c r="WVY107" s="1"/>
      <c r="WVZ107" s="1"/>
    </row>
    <row r="108" spans="1:9214 9217:16146" ht="50.25" customHeight="1" x14ac:dyDescent="0.25">
      <c r="C108" s="259" t="s">
        <v>37</v>
      </c>
      <c r="D108" s="275" t="s">
        <v>153</v>
      </c>
      <c r="E108" s="220"/>
      <c r="F108" s="209"/>
      <c r="G108" s="209"/>
      <c r="H108" s="213">
        <v>1</v>
      </c>
      <c r="I108" s="209"/>
      <c r="J108" s="209"/>
      <c r="K108" s="209"/>
      <c r="L108" s="209"/>
      <c r="M108" s="209"/>
      <c r="N108" s="209"/>
      <c r="O108" s="209"/>
      <c r="P108" s="209"/>
      <c r="Q108" s="209"/>
      <c r="R108" s="253" t="s">
        <v>30</v>
      </c>
      <c r="S108" s="296" t="s">
        <v>392</v>
      </c>
      <c r="T108" s="17"/>
      <c r="U108" s="17"/>
      <c r="V108" s="50"/>
      <c r="W108" s="1"/>
      <c r="X108" s="1"/>
      <c r="Y108" s="1"/>
      <c r="Z108" s="1"/>
      <c r="AA108" s="1"/>
      <c r="AB108" s="1"/>
      <c r="AC108" s="1"/>
      <c r="AD108" s="1"/>
      <c r="AE108" s="1"/>
      <c r="AF108" s="1"/>
      <c r="AG108" s="1"/>
      <c r="AH108" s="1"/>
    </row>
    <row r="109" spans="1:9214 9217:16146" ht="50.25" customHeight="1" x14ac:dyDescent="0.25">
      <c r="C109" s="259"/>
      <c r="D109" s="275"/>
      <c r="E109" s="220"/>
      <c r="F109" s="210"/>
      <c r="G109" s="210"/>
      <c r="H109" s="210"/>
      <c r="I109" s="210"/>
      <c r="J109" s="210"/>
      <c r="K109" s="210"/>
      <c r="L109" s="210"/>
      <c r="M109" s="210"/>
      <c r="N109" s="210"/>
      <c r="O109" s="210"/>
      <c r="P109" s="210"/>
      <c r="Q109" s="210"/>
      <c r="R109" s="253"/>
      <c r="S109" s="238"/>
      <c r="T109" s="17"/>
      <c r="U109" s="17"/>
      <c r="V109" s="50"/>
      <c r="W109" s="1"/>
      <c r="X109" s="1"/>
      <c r="Y109" s="1"/>
      <c r="Z109" s="1"/>
      <c r="AA109" s="1"/>
      <c r="AB109" s="1"/>
      <c r="AC109" s="1"/>
      <c r="AD109" s="1"/>
      <c r="AE109" s="1"/>
      <c r="AF109" s="1"/>
      <c r="AG109" s="1"/>
      <c r="AH109" s="1"/>
    </row>
    <row r="110" spans="1:9214 9217:16146" ht="50.25" customHeight="1" x14ac:dyDescent="0.25">
      <c r="C110" s="259"/>
      <c r="D110" s="271" t="s">
        <v>156</v>
      </c>
      <c r="E110" s="220"/>
      <c r="F110" s="209"/>
      <c r="G110" s="209"/>
      <c r="H110" s="209"/>
      <c r="I110" s="209"/>
      <c r="J110" s="209"/>
      <c r="K110" s="209"/>
      <c r="L110" s="209"/>
      <c r="M110" s="213">
        <v>1</v>
      </c>
      <c r="N110" s="209"/>
      <c r="O110" s="209"/>
      <c r="P110" s="209"/>
      <c r="Q110" s="209"/>
      <c r="R110" s="253" t="s">
        <v>30</v>
      </c>
      <c r="S110" s="17"/>
      <c r="T110" s="17"/>
      <c r="U110" s="17"/>
      <c r="V110" s="50"/>
      <c r="W110" s="1"/>
      <c r="X110" s="1"/>
      <c r="Y110" s="1"/>
      <c r="Z110" s="1"/>
      <c r="AA110" s="1"/>
      <c r="AB110" s="1"/>
      <c r="AC110" s="1"/>
      <c r="AD110" s="1"/>
      <c r="AE110" s="1"/>
      <c r="AF110" s="1"/>
      <c r="AG110" s="1"/>
      <c r="AH110" s="1"/>
    </row>
    <row r="111" spans="1:9214 9217:16146" ht="50.25" customHeight="1" x14ac:dyDescent="0.25">
      <c r="C111" s="259"/>
      <c r="D111" s="271"/>
      <c r="E111" s="220"/>
      <c r="F111" s="210"/>
      <c r="G111" s="210"/>
      <c r="H111" s="210"/>
      <c r="I111" s="210"/>
      <c r="J111" s="210"/>
      <c r="K111" s="210"/>
      <c r="L111" s="210"/>
      <c r="M111" s="210"/>
      <c r="N111" s="210"/>
      <c r="O111" s="210"/>
      <c r="P111" s="210"/>
      <c r="Q111" s="210"/>
      <c r="R111" s="253"/>
      <c r="S111" s="17"/>
      <c r="T111" s="17"/>
      <c r="U111" s="17"/>
      <c r="V111" s="50"/>
      <c r="W111" s="1"/>
      <c r="X111" s="1"/>
      <c r="Y111" s="1"/>
      <c r="Z111" s="1"/>
      <c r="AA111" s="1"/>
      <c r="AB111" s="1"/>
      <c r="AC111" s="1"/>
      <c r="AD111" s="1"/>
      <c r="AE111" s="1"/>
      <c r="AF111" s="1"/>
      <c r="AG111" s="1"/>
      <c r="AH111" s="1"/>
    </row>
    <row r="112" spans="1:9214 9217:16146" ht="50.25" customHeight="1" x14ac:dyDescent="0.25">
      <c r="C112" s="259"/>
      <c r="D112" s="246" t="s">
        <v>166</v>
      </c>
      <c r="E112" s="220"/>
      <c r="F112" s="213">
        <v>1</v>
      </c>
      <c r="G112" s="213">
        <v>1</v>
      </c>
      <c r="H112" s="213">
        <v>1</v>
      </c>
      <c r="I112" s="213">
        <v>1</v>
      </c>
      <c r="J112" s="213">
        <v>1</v>
      </c>
      <c r="K112" s="213">
        <v>1</v>
      </c>
      <c r="L112" s="213">
        <v>1</v>
      </c>
      <c r="M112" s="213">
        <v>1</v>
      </c>
      <c r="N112" s="213">
        <v>1</v>
      </c>
      <c r="O112" s="213">
        <v>1</v>
      </c>
      <c r="P112" s="213">
        <v>1</v>
      </c>
      <c r="Q112" s="213">
        <v>1</v>
      </c>
      <c r="R112" s="253" t="s">
        <v>30</v>
      </c>
      <c r="S112" s="340" t="s">
        <v>396</v>
      </c>
      <c r="T112" s="324"/>
      <c r="U112" s="276"/>
      <c r="V112" s="317"/>
    </row>
    <row r="113" spans="1:9214 9217:16146" ht="50.25" customHeight="1" x14ac:dyDescent="0.25">
      <c r="C113" s="259"/>
      <c r="D113" s="246"/>
      <c r="E113" s="220"/>
      <c r="F113" s="210"/>
      <c r="G113" s="210"/>
      <c r="H113" s="210"/>
      <c r="I113" s="210"/>
      <c r="J113" s="210"/>
      <c r="K113" s="210"/>
      <c r="L113" s="210"/>
      <c r="M113" s="210"/>
      <c r="N113" s="210"/>
      <c r="O113" s="210"/>
      <c r="P113" s="210"/>
      <c r="Q113" s="210"/>
      <c r="R113" s="253"/>
      <c r="S113" s="340"/>
      <c r="T113" s="324"/>
      <c r="U113" s="276"/>
      <c r="V113" s="317"/>
    </row>
    <row r="114" spans="1:9214 9217:16146" ht="50.25" customHeight="1" x14ac:dyDescent="0.25">
      <c r="A114" s="68" t="s">
        <v>25</v>
      </c>
      <c r="C114" s="259"/>
      <c r="D114" s="269" t="s">
        <v>341</v>
      </c>
      <c r="E114" s="220"/>
      <c r="F114" s="209"/>
      <c r="G114" s="209"/>
      <c r="H114" s="209"/>
      <c r="I114" s="209"/>
      <c r="J114" s="209"/>
      <c r="K114" s="213">
        <v>1</v>
      </c>
      <c r="L114" s="209"/>
      <c r="M114" s="209"/>
      <c r="N114" s="209"/>
      <c r="O114" s="209"/>
      <c r="P114" s="213">
        <v>1</v>
      </c>
      <c r="Q114" s="209"/>
      <c r="R114" s="253" t="s">
        <v>30</v>
      </c>
      <c r="S114" s="18"/>
      <c r="T114" s="19"/>
      <c r="U114" s="292"/>
      <c r="V114" s="294"/>
    </row>
    <row r="115" spans="1:9214 9217:16146" ht="50.25" customHeight="1" x14ac:dyDescent="0.25">
      <c r="C115" s="259"/>
      <c r="D115" s="269"/>
      <c r="E115" s="220"/>
      <c r="F115" s="210"/>
      <c r="G115" s="210"/>
      <c r="H115" s="210"/>
      <c r="I115" s="210"/>
      <c r="J115" s="210"/>
      <c r="K115" s="210"/>
      <c r="L115" s="210"/>
      <c r="M115" s="210"/>
      <c r="N115" s="210"/>
      <c r="O115" s="210"/>
      <c r="P115" s="210"/>
      <c r="Q115" s="210"/>
      <c r="R115" s="253"/>
      <c r="S115" s="18"/>
      <c r="T115" s="17"/>
      <c r="U115" s="293"/>
      <c r="V115" s="295"/>
    </row>
    <row r="116" spans="1:9214 9217:16146" ht="50.25" customHeight="1" x14ac:dyDescent="0.25">
      <c r="C116" s="259"/>
      <c r="D116" s="269" t="s">
        <v>290</v>
      </c>
      <c r="E116" s="221"/>
      <c r="F116" s="209"/>
      <c r="G116" s="209"/>
      <c r="H116" s="209"/>
      <c r="I116" s="209"/>
      <c r="J116" s="209"/>
      <c r="K116" s="209"/>
      <c r="L116" s="209"/>
      <c r="M116" s="209"/>
      <c r="N116" s="209"/>
      <c r="O116" s="209"/>
      <c r="P116" s="214">
        <v>1</v>
      </c>
      <c r="Q116" s="209"/>
      <c r="R116" s="261">
        <v>162</v>
      </c>
      <c r="S116" s="280"/>
      <c r="T116" s="282"/>
      <c r="U116" s="284"/>
      <c r="V116" s="277"/>
    </row>
    <row r="117" spans="1:9214 9217:16146" ht="50.25" customHeight="1" x14ac:dyDescent="0.25">
      <c r="C117" s="259"/>
      <c r="D117" s="269"/>
      <c r="E117" s="221"/>
      <c r="F117" s="210"/>
      <c r="G117" s="210"/>
      <c r="H117" s="210"/>
      <c r="I117" s="210"/>
      <c r="J117" s="210"/>
      <c r="K117" s="210"/>
      <c r="L117" s="210"/>
      <c r="M117" s="210"/>
      <c r="N117" s="210"/>
      <c r="O117" s="210"/>
      <c r="P117" s="210"/>
      <c r="Q117" s="210"/>
      <c r="R117" s="279"/>
      <c r="S117" s="281"/>
      <c r="T117" s="283"/>
      <c r="U117" s="285"/>
      <c r="V117" s="278"/>
    </row>
    <row r="118" spans="1:9214 9217:16146" ht="49.8" customHeight="1" x14ac:dyDescent="0.25">
      <c r="C118" s="259"/>
      <c r="D118" s="290" t="s">
        <v>342</v>
      </c>
      <c r="E118" s="221"/>
      <c r="F118" s="209"/>
      <c r="G118" s="209"/>
      <c r="H118" s="209"/>
      <c r="I118" s="209"/>
      <c r="J118" s="209"/>
      <c r="K118" s="209"/>
      <c r="L118" s="209"/>
      <c r="M118" s="209"/>
      <c r="N118" s="209"/>
      <c r="O118" s="209"/>
      <c r="P118" s="214">
        <v>1</v>
      </c>
      <c r="Q118" s="234"/>
      <c r="R118" s="232"/>
      <c r="S118" s="236"/>
      <c r="T118" s="233"/>
      <c r="U118" s="233"/>
      <c r="V118" s="197"/>
    </row>
    <row r="119" spans="1:9214 9217:16146" ht="50.25" customHeight="1" x14ac:dyDescent="0.25">
      <c r="C119" s="259"/>
      <c r="D119" s="291"/>
      <c r="E119" s="221"/>
      <c r="F119" s="210"/>
      <c r="G119" s="210"/>
      <c r="H119" s="210"/>
      <c r="I119" s="210"/>
      <c r="J119" s="210"/>
      <c r="K119" s="210"/>
      <c r="L119" s="210"/>
      <c r="M119" s="210"/>
      <c r="N119" s="210"/>
      <c r="O119" s="210"/>
      <c r="P119" s="210"/>
      <c r="Q119" s="235"/>
      <c r="R119" s="232"/>
      <c r="S119" s="236"/>
      <c r="T119" s="233"/>
      <c r="U119" s="233"/>
      <c r="V119" s="197"/>
    </row>
    <row r="120" spans="1:9214 9217:16146" ht="50.25" customHeight="1" x14ac:dyDescent="0.25">
      <c r="C120" s="259"/>
      <c r="D120" s="290" t="s">
        <v>238</v>
      </c>
      <c r="E120" s="220"/>
      <c r="F120" s="209"/>
      <c r="G120" s="209"/>
      <c r="H120" s="209"/>
      <c r="I120" s="209"/>
      <c r="J120" s="214">
        <v>1</v>
      </c>
      <c r="K120" s="209"/>
      <c r="L120" s="209"/>
      <c r="M120" s="214">
        <v>1</v>
      </c>
      <c r="N120" s="209"/>
      <c r="O120" s="209"/>
      <c r="P120" s="209"/>
      <c r="Q120" s="234"/>
      <c r="R120" s="265">
        <v>162</v>
      </c>
      <c r="S120" s="17"/>
      <c r="T120" s="18"/>
      <c r="U120" s="17"/>
      <c r="V120" s="52"/>
    </row>
    <row r="121" spans="1:9214 9217:16146" ht="50.25" customHeight="1" x14ac:dyDescent="0.25">
      <c r="C121" s="289"/>
      <c r="D121" s="291"/>
      <c r="E121" s="222"/>
      <c r="F121" s="210"/>
      <c r="G121" s="210"/>
      <c r="H121" s="210"/>
      <c r="I121" s="210"/>
      <c r="J121" s="210"/>
      <c r="K121" s="210"/>
      <c r="L121" s="210"/>
      <c r="M121" s="210"/>
      <c r="N121" s="210"/>
      <c r="O121" s="210"/>
      <c r="P121" s="210"/>
      <c r="Q121" s="235"/>
      <c r="R121" s="265"/>
      <c r="S121" s="17"/>
      <c r="T121" s="18"/>
      <c r="U121" s="17"/>
      <c r="V121" s="52"/>
    </row>
    <row r="122" spans="1:9214 9217:16146" ht="49.8" customHeight="1" x14ac:dyDescent="0.25">
      <c r="C122" s="286" t="s">
        <v>343</v>
      </c>
      <c r="D122" s="299" t="s">
        <v>344</v>
      </c>
      <c r="E122" s="259" t="s">
        <v>345</v>
      </c>
      <c r="F122" s="209"/>
      <c r="G122" s="209"/>
      <c r="H122" s="209"/>
      <c r="I122" s="214">
        <v>1</v>
      </c>
      <c r="J122" s="209"/>
      <c r="K122" s="209"/>
      <c r="L122" s="209"/>
      <c r="M122" s="209"/>
      <c r="N122" s="209"/>
      <c r="O122" s="214">
        <v>1</v>
      </c>
      <c r="P122" s="209"/>
      <c r="Q122" s="234"/>
      <c r="R122" s="266" t="s">
        <v>346</v>
      </c>
      <c r="S122" s="17"/>
      <c r="T122" s="18"/>
      <c r="U122" s="17"/>
      <c r="V122" s="52"/>
    </row>
    <row r="123" spans="1:9214 9217:16146" ht="50.25" customHeight="1" x14ac:dyDescent="0.25">
      <c r="C123" s="286"/>
      <c r="D123" s="299"/>
      <c r="E123" s="259"/>
      <c r="F123" s="210"/>
      <c r="G123" s="210"/>
      <c r="H123" s="210"/>
      <c r="I123" s="210"/>
      <c r="J123" s="210"/>
      <c r="K123" s="210"/>
      <c r="L123" s="210"/>
      <c r="M123" s="210"/>
      <c r="N123" s="210"/>
      <c r="O123" s="210"/>
      <c r="P123" s="210"/>
      <c r="Q123" s="235"/>
      <c r="R123" s="265"/>
      <c r="S123" s="17"/>
      <c r="T123" s="18"/>
      <c r="U123" s="17"/>
      <c r="V123" s="52"/>
    </row>
    <row r="124" spans="1:9214 9217:16146" s="72" customFormat="1" ht="50.25" customHeight="1" x14ac:dyDescent="0.25">
      <c r="A124" s="68"/>
      <c r="B124" s="68"/>
      <c r="C124" s="239" t="s">
        <v>326</v>
      </c>
      <c r="D124" s="240"/>
      <c r="E124" s="241"/>
      <c r="F124" s="212">
        <f>F108+F110+F112+F114+F116+F120+F122</f>
        <v>1</v>
      </c>
      <c r="G124" s="212">
        <f t="shared" ref="G124:Q124" si="12">G108+G110+G112+G114+G116+G120+G122</f>
        <v>1</v>
      </c>
      <c r="H124" s="212">
        <f t="shared" si="12"/>
        <v>2</v>
      </c>
      <c r="I124" s="212">
        <f t="shared" si="12"/>
        <v>2</v>
      </c>
      <c r="J124" s="212">
        <f t="shared" si="12"/>
        <v>2</v>
      </c>
      <c r="K124" s="212">
        <f t="shared" si="12"/>
        <v>2</v>
      </c>
      <c r="L124" s="212">
        <f t="shared" si="12"/>
        <v>1</v>
      </c>
      <c r="M124" s="212">
        <f t="shared" si="12"/>
        <v>3</v>
      </c>
      <c r="N124" s="212">
        <f t="shared" si="12"/>
        <v>1</v>
      </c>
      <c r="O124" s="212">
        <f t="shared" si="12"/>
        <v>2</v>
      </c>
      <c r="P124" s="212">
        <f>P108+P110+P112+P114+P116+P118+P120+P122</f>
        <v>4</v>
      </c>
      <c r="Q124" s="212">
        <f t="shared" si="12"/>
        <v>1</v>
      </c>
      <c r="R124" s="4"/>
      <c r="S124" s="5"/>
      <c r="T124" s="7"/>
      <c r="U124" s="5"/>
      <c r="V124" s="56"/>
      <c r="W124" s="2"/>
      <c r="X124" s="2"/>
      <c r="Y124" s="2"/>
      <c r="Z124" s="2"/>
      <c r="AA124" s="2"/>
      <c r="AB124" s="2"/>
      <c r="AC124" s="2"/>
      <c r="AD124" s="2"/>
      <c r="AE124" s="2"/>
      <c r="AF124" s="2"/>
      <c r="AG124" s="2"/>
      <c r="AH124" s="2"/>
    </row>
    <row r="125" spans="1:9214 9217:16146" s="72" customFormat="1" ht="50.25" customHeight="1" x14ac:dyDescent="0.25">
      <c r="A125" s="68"/>
      <c r="B125" s="68"/>
      <c r="C125" s="239" t="s">
        <v>327</v>
      </c>
      <c r="D125" s="240"/>
      <c r="E125" s="241"/>
      <c r="F125" s="4">
        <f>F109+F111+F113+F115+F117+F121+F123</f>
        <v>0</v>
      </c>
      <c r="G125" s="4">
        <f t="shared" ref="G125:Q125" si="13">G109+G111+G113+G115+G117+G121+G123</f>
        <v>0</v>
      </c>
      <c r="H125" s="4">
        <f t="shared" si="13"/>
        <v>0</v>
      </c>
      <c r="I125" s="4">
        <f>I109+I111+I113+I115+I117+I121+I123+I119</f>
        <v>0</v>
      </c>
      <c r="J125" s="4">
        <f>J109+J111+J113+J115+J117+J123+J119+J121</f>
        <v>0</v>
      </c>
      <c r="K125" s="4">
        <f t="shared" si="13"/>
        <v>0</v>
      </c>
      <c r="L125" s="4">
        <f t="shared" si="13"/>
        <v>0</v>
      </c>
      <c r="M125" s="4">
        <f>M109+M111+M113+M115+M117+M121+M123</f>
        <v>0</v>
      </c>
      <c r="N125" s="4">
        <f t="shared" si="13"/>
        <v>0</v>
      </c>
      <c r="O125" s="4">
        <f t="shared" si="13"/>
        <v>0</v>
      </c>
      <c r="P125" s="4">
        <f>P109+P111+P113+P115+P117+P121+P123+P119</f>
        <v>0</v>
      </c>
      <c r="Q125" s="4">
        <f t="shared" si="13"/>
        <v>0</v>
      </c>
      <c r="R125" s="4"/>
      <c r="S125" s="4"/>
      <c r="T125" s="4"/>
      <c r="U125" s="4"/>
      <c r="V125" s="57"/>
      <c r="W125" s="2"/>
      <c r="X125" s="2"/>
      <c r="Y125" s="2"/>
      <c r="Z125" s="2"/>
      <c r="AA125" s="2"/>
      <c r="AB125" s="2"/>
      <c r="AC125" s="2"/>
      <c r="AD125" s="2"/>
      <c r="AE125" s="2"/>
      <c r="AF125" s="2"/>
      <c r="AG125" s="2"/>
      <c r="AH125" s="2"/>
    </row>
    <row r="126" spans="1:9214 9217:16146" ht="50.25" customHeight="1" x14ac:dyDescent="0.25">
      <c r="C126" s="202"/>
      <c r="D126" s="203" t="s">
        <v>101</v>
      </c>
      <c r="E126" s="200"/>
      <c r="F126" s="200"/>
      <c r="G126" s="200"/>
      <c r="H126" s="200"/>
      <c r="I126" s="200"/>
      <c r="J126" s="200"/>
      <c r="K126" s="200"/>
      <c r="L126" s="200"/>
      <c r="M126" s="200"/>
      <c r="N126" s="200"/>
      <c r="O126" s="200"/>
      <c r="P126" s="200"/>
      <c r="Q126" s="200"/>
      <c r="R126" s="200"/>
      <c r="S126" s="200"/>
      <c r="T126" s="200"/>
      <c r="U126" s="200"/>
      <c r="V126" s="201"/>
      <c r="W126" s="1"/>
      <c r="X126" s="1"/>
      <c r="Y126" s="1"/>
      <c r="Z126" s="1"/>
      <c r="AA126" s="1"/>
      <c r="AB126" s="1"/>
      <c r="AC126" s="1"/>
      <c r="AD126" s="1"/>
      <c r="AE126" s="1"/>
      <c r="AF126" s="1"/>
      <c r="AG126" s="1"/>
      <c r="AH126" s="1"/>
      <c r="AK126" s="202"/>
      <c r="AL126" s="199"/>
      <c r="AM126" s="200"/>
      <c r="AN126" s="200"/>
      <c r="AO126" s="200"/>
      <c r="AP126" s="200"/>
      <c r="AQ126" s="200"/>
      <c r="AR126" s="200"/>
      <c r="AS126" s="200"/>
      <c r="AT126" s="200"/>
      <c r="AU126" s="200"/>
      <c r="AV126" s="200"/>
      <c r="AW126" s="200"/>
      <c r="AX126" s="200"/>
      <c r="AY126" s="200"/>
      <c r="AZ126" s="200"/>
      <c r="BA126" s="200"/>
      <c r="BB126" s="200"/>
      <c r="BC126" s="200"/>
      <c r="BD126" s="201"/>
      <c r="BE126" s="1"/>
      <c r="BF126" s="1"/>
      <c r="BG126" s="1"/>
      <c r="BH126" s="1"/>
      <c r="BI126" s="1"/>
      <c r="BJ126" s="1"/>
      <c r="BK126" s="1"/>
      <c r="BL126" s="1"/>
      <c r="BM126" s="1"/>
      <c r="BN126" s="1"/>
      <c r="BO126" s="1"/>
      <c r="BP126" s="1"/>
      <c r="BS126" s="202"/>
      <c r="BT126" s="199"/>
      <c r="BU126" s="200"/>
      <c r="BV126" s="200"/>
      <c r="BW126" s="200"/>
      <c r="BX126" s="200"/>
      <c r="BY126" s="200"/>
      <c r="BZ126" s="200"/>
      <c r="CA126" s="200"/>
      <c r="CB126" s="200"/>
      <c r="CC126" s="200"/>
      <c r="CD126" s="200"/>
      <c r="CE126" s="200"/>
      <c r="CF126" s="200"/>
      <c r="CG126" s="200"/>
      <c r="CH126" s="200"/>
      <c r="CI126" s="200"/>
      <c r="CJ126" s="200"/>
      <c r="CK126" s="200"/>
      <c r="CL126" s="201"/>
      <c r="CM126" s="1"/>
      <c r="CN126" s="1"/>
      <c r="CO126" s="1"/>
      <c r="CP126" s="1"/>
      <c r="CQ126" s="1"/>
      <c r="CR126" s="1"/>
      <c r="CS126" s="1"/>
      <c r="CT126" s="1"/>
      <c r="CU126" s="1"/>
      <c r="CV126" s="1"/>
      <c r="CW126" s="1"/>
      <c r="CX126" s="1"/>
      <c r="DA126" s="202"/>
      <c r="DB126" s="199"/>
      <c r="DC126" s="200"/>
      <c r="DD126" s="200"/>
      <c r="DE126" s="200"/>
      <c r="DF126" s="200"/>
      <c r="DG126" s="200"/>
      <c r="DH126" s="200"/>
      <c r="DI126" s="200"/>
      <c r="DJ126" s="200"/>
      <c r="DK126" s="200"/>
      <c r="DL126" s="200"/>
      <c r="DM126" s="200"/>
      <c r="DN126" s="200"/>
      <c r="DO126" s="200"/>
      <c r="DP126" s="200"/>
      <c r="DQ126" s="200"/>
      <c r="DR126" s="200"/>
      <c r="DS126" s="200"/>
      <c r="DT126" s="201"/>
      <c r="DU126" s="1"/>
      <c r="DV126" s="1"/>
      <c r="DW126" s="1"/>
      <c r="DX126" s="1"/>
      <c r="DY126" s="1"/>
      <c r="DZ126" s="1"/>
      <c r="EA126" s="1"/>
      <c r="EB126" s="1"/>
      <c r="EC126" s="1"/>
      <c r="ED126" s="1"/>
      <c r="EE126" s="1"/>
      <c r="EF126" s="1"/>
      <c r="EI126" s="202"/>
      <c r="EJ126" s="199"/>
      <c r="EK126" s="200"/>
      <c r="EL126" s="200"/>
      <c r="EM126" s="200"/>
      <c r="EN126" s="200"/>
      <c r="EO126" s="200"/>
      <c r="EP126" s="200"/>
      <c r="EQ126" s="200"/>
      <c r="ER126" s="200"/>
      <c r="ES126" s="200"/>
      <c r="ET126" s="200"/>
      <c r="EU126" s="200"/>
      <c r="EV126" s="200"/>
      <c r="EW126" s="200"/>
      <c r="EX126" s="200"/>
      <c r="EY126" s="200"/>
      <c r="EZ126" s="200"/>
      <c r="FA126" s="200"/>
      <c r="FB126" s="201"/>
      <c r="FC126" s="1"/>
      <c r="FD126" s="1"/>
      <c r="FE126" s="1"/>
      <c r="FF126" s="1"/>
      <c r="FG126" s="1"/>
      <c r="FH126" s="1"/>
      <c r="FI126" s="1"/>
      <c r="FJ126" s="1"/>
      <c r="FK126" s="1"/>
      <c r="FL126" s="1"/>
      <c r="FM126" s="1"/>
      <c r="FN126" s="1"/>
      <c r="FQ126" s="202"/>
      <c r="FR126" s="199"/>
      <c r="FS126" s="200"/>
      <c r="FT126" s="200"/>
      <c r="FU126" s="200"/>
      <c r="FV126" s="200"/>
      <c r="FW126" s="200"/>
      <c r="FX126" s="200"/>
      <c r="FY126" s="200"/>
      <c r="FZ126" s="200"/>
      <c r="GA126" s="200"/>
      <c r="GB126" s="200"/>
      <c r="GC126" s="200"/>
      <c r="GD126" s="200"/>
      <c r="GE126" s="200"/>
      <c r="GF126" s="200"/>
      <c r="GG126" s="200"/>
      <c r="GH126" s="200"/>
      <c r="GI126" s="200"/>
      <c r="GJ126" s="201"/>
      <c r="GK126" s="1"/>
      <c r="GL126" s="1"/>
      <c r="GM126" s="1"/>
      <c r="GN126" s="1"/>
      <c r="GO126" s="1"/>
      <c r="GP126" s="1"/>
      <c r="GQ126" s="1"/>
      <c r="GR126" s="1"/>
      <c r="GS126" s="1"/>
      <c r="GT126" s="1"/>
      <c r="GU126" s="1"/>
      <c r="GV126" s="1"/>
      <c r="GY126" s="202"/>
      <c r="GZ126" s="199"/>
      <c r="HA126" s="200"/>
      <c r="HB126" s="200"/>
      <c r="HC126" s="200"/>
      <c r="HD126" s="200"/>
      <c r="HE126" s="200"/>
      <c r="HF126" s="200"/>
      <c r="HG126" s="200"/>
      <c r="HH126" s="200"/>
      <c r="HI126" s="200"/>
      <c r="HJ126" s="200"/>
      <c r="HK126" s="200"/>
      <c r="HL126" s="200"/>
      <c r="HM126" s="200"/>
      <c r="HN126" s="200"/>
      <c r="HO126" s="200"/>
      <c r="HP126" s="200"/>
      <c r="HQ126" s="200"/>
      <c r="HR126" s="201"/>
      <c r="HS126" s="1"/>
      <c r="HT126" s="1"/>
      <c r="HU126" s="1"/>
      <c r="HV126" s="1"/>
      <c r="HW126" s="1"/>
      <c r="HX126" s="1"/>
      <c r="HY126" s="1"/>
      <c r="HZ126" s="1"/>
      <c r="IA126" s="1"/>
      <c r="IB126" s="1"/>
      <c r="IC126" s="1"/>
      <c r="ID126" s="1"/>
      <c r="IG126" s="202"/>
      <c r="IH126" s="199"/>
      <c r="II126" s="200"/>
      <c r="IJ126" s="200"/>
      <c r="IK126" s="200"/>
      <c r="IL126" s="200"/>
      <c r="IM126" s="200"/>
      <c r="IN126" s="200"/>
      <c r="IO126" s="200"/>
      <c r="IP126" s="200"/>
      <c r="IQ126" s="200"/>
      <c r="IR126" s="200"/>
      <c r="IS126" s="200"/>
      <c r="IT126" s="200"/>
      <c r="IU126" s="200"/>
      <c r="IV126" s="200"/>
      <c r="IW126" s="200"/>
      <c r="IX126" s="200"/>
      <c r="IY126" s="200"/>
      <c r="IZ126" s="201"/>
      <c r="JA126" s="1"/>
      <c r="JB126" s="1"/>
      <c r="JC126" s="1"/>
      <c r="JD126" s="1"/>
      <c r="JE126" s="1"/>
      <c r="JF126" s="1"/>
      <c r="JG126" s="1"/>
      <c r="JH126" s="1"/>
      <c r="JI126" s="1"/>
      <c r="JJ126" s="1"/>
      <c r="JK126" s="1"/>
      <c r="JL126" s="1"/>
      <c r="JO126" s="202"/>
      <c r="JP126" s="199"/>
      <c r="JQ126" s="200"/>
      <c r="JR126" s="200"/>
      <c r="JS126" s="200"/>
      <c r="JT126" s="200"/>
      <c r="JU126" s="200"/>
      <c r="JV126" s="200"/>
      <c r="JW126" s="200"/>
      <c r="JX126" s="200"/>
      <c r="JY126" s="200"/>
      <c r="JZ126" s="200"/>
      <c r="KA126" s="200"/>
      <c r="KB126" s="200"/>
      <c r="KC126" s="200"/>
      <c r="KD126" s="200"/>
      <c r="KE126" s="200"/>
      <c r="KF126" s="200"/>
      <c r="KG126" s="200"/>
      <c r="KH126" s="201"/>
      <c r="KI126" s="1"/>
      <c r="KJ126" s="1"/>
      <c r="KK126" s="1"/>
      <c r="KL126" s="1"/>
      <c r="KM126" s="1"/>
      <c r="KN126" s="1"/>
      <c r="KO126" s="1"/>
      <c r="KP126" s="1"/>
      <c r="KQ126" s="1"/>
      <c r="KR126" s="1"/>
      <c r="KS126" s="1"/>
      <c r="KT126" s="1"/>
      <c r="KW126" s="202"/>
      <c r="KX126" s="199"/>
      <c r="KY126" s="200"/>
      <c r="KZ126" s="200"/>
      <c r="LA126" s="200"/>
      <c r="LB126" s="200"/>
      <c r="LC126" s="200"/>
      <c r="LD126" s="200"/>
      <c r="LE126" s="200"/>
      <c r="LF126" s="200"/>
      <c r="LG126" s="200"/>
      <c r="LH126" s="200"/>
      <c r="LI126" s="200"/>
      <c r="LJ126" s="200"/>
      <c r="LK126" s="200"/>
      <c r="LL126" s="200"/>
      <c r="LM126" s="200"/>
      <c r="LN126" s="200"/>
      <c r="LO126" s="200"/>
      <c r="LP126" s="201"/>
      <c r="LQ126" s="1"/>
      <c r="LR126" s="1"/>
      <c r="LS126" s="1"/>
      <c r="LT126" s="1"/>
      <c r="LU126" s="1"/>
      <c r="LV126" s="1"/>
      <c r="LW126" s="1"/>
      <c r="LX126" s="1"/>
      <c r="LY126" s="1"/>
      <c r="LZ126" s="1"/>
      <c r="MA126" s="1"/>
      <c r="MB126" s="1"/>
      <c r="ME126" s="202"/>
      <c r="MF126" s="199"/>
      <c r="MG126" s="200"/>
      <c r="MH126" s="200"/>
      <c r="MI126" s="200"/>
      <c r="MJ126" s="200"/>
      <c r="MK126" s="200"/>
      <c r="ML126" s="200"/>
      <c r="MM126" s="200"/>
      <c r="MN126" s="200"/>
      <c r="MO126" s="200"/>
      <c r="MP126" s="200"/>
      <c r="MQ126" s="200"/>
      <c r="MR126" s="200"/>
      <c r="MS126" s="200"/>
      <c r="MT126" s="200"/>
      <c r="MU126" s="200"/>
      <c r="MV126" s="200"/>
      <c r="MW126" s="200"/>
      <c r="MX126" s="201"/>
      <c r="MY126" s="1"/>
      <c r="MZ126" s="1"/>
      <c r="NA126" s="1"/>
      <c r="NB126" s="1"/>
      <c r="NC126" s="1"/>
      <c r="ND126" s="1"/>
      <c r="NE126" s="1"/>
      <c r="NF126" s="1"/>
      <c r="NG126" s="1"/>
      <c r="NH126" s="1"/>
      <c r="NI126" s="1"/>
      <c r="NJ126" s="1"/>
      <c r="NM126" s="202"/>
      <c r="NN126" s="199"/>
      <c r="NO126" s="200"/>
      <c r="NP126" s="200"/>
      <c r="NQ126" s="200"/>
      <c r="NR126" s="200"/>
      <c r="NS126" s="200"/>
      <c r="NT126" s="200"/>
      <c r="NU126" s="200"/>
      <c r="NV126" s="200"/>
      <c r="NW126" s="200"/>
      <c r="NX126" s="200"/>
      <c r="NY126" s="200"/>
      <c r="NZ126" s="200"/>
      <c r="OA126" s="200"/>
      <c r="OB126" s="200"/>
      <c r="OC126" s="200"/>
      <c r="OD126" s="200"/>
      <c r="OE126" s="200"/>
      <c r="OF126" s="201"/>
      <c r="OG126" s="1"/>
      <c r="OH126" s="1"/>
      <c r="OI126" s="1"/>
      <c r="OJ126" s="1"/>
      <c r="OK126" s="1"/>
      <c r="OL126" s="1"/>
      <c r="OM126" s="1"/>
      <c r="ON126" s="1"/>
      <c r="OO126" s="1"/>
      <c r="OP126" s="1"/>
      <c r="OQ126" s="1"/>
      <c r="OR126" s="1"/>
      <c r="OU126" s="202"/>
      <c r="OV126" s="199"/>
      <c r="OW126" s="200"/>
      <c r="OX126" s="200"/>
      <c r="OY126" s="200"/>
      <c r="OZ126" s="200"/>
      <c r="PA126" s="200"/>
      <c r="PB126" s="200"/>
      <c r="PC126" s="200"/>
      <c r="PD126" s="200"/>
      <c r="PE126" s="200"/>
      <c r="PF126" s="200"/>
      <c r="PG126" s="200"/>
      <c r="PH126" s="200"/>
      <c r="PI126" s="200"/>
      <c r="PJ126" s="200"/>
      <c r="PK126" s="200"/>
      <c r="PL126" s="200"/>
      <c r="PM126" s="200"/>
      <c r="PN126" s="201"/>
      <c r="PO126" s="1"/>
      <c r="PP126" s="1"/>
      <c r="PQ126" s="1"/>
      <c r="PR126" s="1"/>
      <c r="PS126" s="1"/>
      <c r="PT126" s="1"/>
      <c r="PU126" s="1"/>
      <c r="PV126" s="1"/>
      <c r="PW126" s="1"/>
      <c r="PX126" s="1"/>
      <c r="PY126" s="1"/>
      <c r="PZ126" s="1"/>
      <c r="QC126" s="202"/>
      <c r="QD126" s="199"/>
      <c r="QE126" s="200"/>
      <c r="QF126" s="200"/>
      <c r="QG126" s="200"/>
      <c r="QH126" s="200"/>
      <c r="QI126" s="200"/>
      <c r="QJ126" s="200"/>
      <c r="QK126" s="200"/>
      <c r="QL126" s="200"/>
      <c r="QM126" s="200"/>
      <c r="QN126" s="200"/>
      <c r="QO126" s="200"/>
      <c r="QP126" s="200"/>
      <c r="QQ126" s="200"/>
      <c r="QR126" s="200"/>
      <c r="QS126" s="200"/>
      <c r="QT126" s="200"/>
      <c r="QU126" s="200"/>
      <c r="QV126" s="201"/>
      <c r="QW126" s="1"/>
      <c r="QX126" s="1"/>
      <c r="QY126" s="1"/>
      <c r="QZ126" s="1"/>
      <c r="RA126" s="1"/>
      <c r="RB126" s="1"/>
      <c r="RC126" s="1"/>
      <c r="RD126" s="1"/>
      <c r="RE126" s="1"/>
      <c r="RF126" s="1"/>
      <c r="RG126" s="1"/>
      <c r="RH126" s="1"/>
      <c r="RK126" s="202"/>
      <c r="RL126" s="199"/>
      <c r="RM126" s="200"/>
      <c r="RN126" s="200"/>
      <c r="RO126" s="200"/>
      <c r="RP126" s="200"/>
      <c r="RQ126" s="200"/>
      <c r="RR126" s="200"/>
      <c r="RS126" s="200"/>
      <c r="RT126" s="200"/>
      <c r="RU126" s="200"/>
      <c r="RV126" s="200"/>
      <c r="RW126" s="200"/>
      <c r="RX126" s="200"/>
      <c r="RY126" s="200"/>
      <c r="RZ126" s="200"/>
      <c r="SA126" s="200"/>
      <c r="SB126" s="200"/>
      <c r="SC126" s="200"/>
      <c r="SD126" s="201"/>
      <c r="SE126" s="1"/>
      <c r="SF126" s="1"/>
      <c r="SG126" s="1"/>
      <c r="SH126" s="1"/>
      <c r="SI126" s="1"/>
      <c r="SJ126" s="1"/>
      <c r="SK126" s="1"/>
      <c r="SL126" s="1"/>
      <c r="SM126" s="1"/>
      <c r="SN126" s="1"/>
      <c r="SO126" s="1"/>
      <c r="SP126" s="1"/>
      <c r="SS126" s="202"/>
      <c r="ST126" s="199"/>
      <c r="SU126" s="200"/>
      <c r="SV126" s="200"/>
      <c r="SW126" s="200"/>
      <c r="SX126" s="200"/>
      <c r="SY126" s="200"/>
      <c r="SZ126" s="200"/>
      <c r="TA126" s="200"/>
      <c r="TB126" s="200"/>
      <c r="TC126" s="200"/>
      <c r="TD126" s="200"/>
      <c r="TE126" s="200"/>
      <c r="TF126" s="200"/>
      <c r="TG126" s="200"/>
      <c r="TH126" s="200"/>
      <c r="TI126" s="200"/>
      <c r="TJ126" s="200"/>
      <c r="TK126" s="200"/>
      <c r="TL126" s="201"/>
      <c r="TM126" s="1"/>
      <c r="TN126" s="1"/>
      <c r="TO126" s="1"/>
      <c r="TP126" s="1"/>
      <c r="TQ126" s="1"/>
      <c r="TR126" s="1"/>
      <c r="TS126" s="1"/>
      <c r="TT126" s="1"/>
      <c r="TU126" s="1"/>
      <c r="TV126" s="1"/>
      <c r="TW126" s="1"/>
      <c r="TX126" s="1"/>
      <c r="UA126" s="202"/>
      <c r="UB126" s="199"/>
      <c r="UC126" s="200"/>
      <c r="UD126" s="200"/>
      <c r="UE126" s="200"/>
      <c r="UF126" s="200"/>
      <c r="UG126" s="200"/>
      <c r="UH126" s="200"/>
      <c r="UI126" s="200"/>
      <c r="UJ126" s="200"/>
      <c r="UK126" s="200"/>
      <c r="UL126" s="200"/>
      <c r="UM126" s="200"/>
      <c r="UN126" s="200"/>
      <c r="UO126" s="200"/>
      <c r="UP126" s="200"/>
      <c r="UQ126" s="200"/>
      <c r="UR126" s="200"/>
      <c r="US126" s="200"/>
      <c r="UT126" s="201"/>
      <c r="UU126" s="1"/>
      <c r="UV126" s="1"/>
      <c r="UW126" s="1"/>
      <c r="UX126" s="1"/>
      <c r="UY126" s="1"/>
      <c r="UZ126" s="1"/>
      <c r="VA126" s="1"/>
      <c r="VB126" s="1"/>
      <c r="VC126" s="1"/>
      <c r="VD126" s="1"/>
      <c r="VE126" s="1"/>
      <c r="VF126" s="1"/>
      <c r="VI126" s="202"/>
      <c r="VJ126" s="199"/>
      <c r="VK126" s="200"/>
      <c r="VL126" s="200"/>
      <c r="VM126" s="200"/>
      <c r="VN126" s="200"/>
      <c r="VO126" s="200"/>
      <c r="VP126" s="200"/>
      <c r="VQ126" s="200"/>
      <c r="VR126" s="200"/>
      <c r="VS126" s="200"/>
      <c r="VT126" s="200"/>
      <c r="VU126" s="200"/>
      <c r="VV126" s="200"/>
      <c r="VW126" s="200"/>
      <c r="VX126" s="200"/>
      <c r="VY126" s="200"/>
      <c r="VZ126" s="200"/>
      <c r="WA126" s="200"/>
      <c r="WB126" s="201"/>
      <c r="WC126" s="1"/>
      <c r="WD126" s="1"/>
      <c r="WE126" s="1"/>
      <c r="WF126" s="1"/>
      <c r="WG126" s="1"/>
      <c r="WH126" s="1"/>
      <c r="WI126" s="1"/>
      <c r="WJ126" s="1"/>
      <c r="WK126" s="1"/>
      <c r="WL126" s="1"/>
      <c r="WM126" s="1"/>
      <c r="WN126" s="1"/>
      <c r="WQ126" s="202"/>
      <c r="WR126" s="199"/>
      <c r="WS126" s="200"/>
      <c r="WT126" s="200"/>
      <c r="WU126" s="200"/>
      <c r="WV126" s="200"/>
      <c r="WW126" s="200"/>
      <c r="WX126" s="200"/>
      <c r="WY126" s="200"/>
      <c r="WZ126" s="200"/>
      <c r="XA126" s="200"/>
      <c r="XB126" s="200"/>
      <c r="XC126" s="200"/>
      <c r="XD126" s="200"/>
      <c r="XE126" s="200"/>
      <c r="XF126" s="200"/>
      <c r="XG126" s="200"/>
      <c r="XH126" s="200"/>
      <c r="XI126" s="200"/>
      <c r="XJ126" s="201"/>
      <c r="XK126" s="1"/>
      <c r="XL126" s="1"/>
      <c r="XM126" s="1"/>
      <c r="XN126" s="1"/>
      <c r="XO126" s="1"/>
      <c r="XP126" s="1"/>
      <c r="XQ126" s="1"/>
      <c r="XR126" s="1"/>
      <c r="XS126" s="1"/>
      <c r="XT126" s="1"/>
      <c r="XU126" s="1"/>
      <c r="XV126" s="1"/>
      <c r="XY126" s="202"/>
      <c r="XZ126" s="199"/>
      <c r="YA126" s="200"/>
      <c r="YB126" s="200"/>
      <c r="YC126" s="200"/>
      <c r="YD126" s="200"/>
      <c r="YE126" s="200"/>
      <c r="YF126" s="200"/>
      <c r="YG126" s="200"/>
      <c r="YH126" s="200"/>
      <c r="YI126" s="200"/>
      <c r="YJ126" s="200"/>
      <c r="YK126" s="200"/>
      <c r="YL126" s="200"/>
      <c r="YM126" s="200"/>
      <c r="YN126" s="200"/>
      <c r="YO126" s="200"/>
      <c r="YP126" s="200"/>
      <c r="YQ126" s="200"/>
      <c r="YR126" s="201"/>
      <c r="YS126" s="1"/>
      <c r="YT126" s="1"/>
      <c r="YU126" s="1"/>
      <c r="YV126" s="1"/>
      <c r="YW126" s="1"/>
      <c r="YX126" s="1"/>
      <c r="YY126" s="1"/>
      <c r="YZ126" s="1"/>
      <c r="ZA126" s="1"/>
      <c r="ZB126" s="1"/>
      <c r="ZC126" s="1"/>
      <c r="ZD126" s="1"/>
      <c r="ZG126" s="202"/>
      <c r="ZH126" s="199"/>
      <c r="ZI126" s="200"/>
      <c r="ZJ126" s="200"/>
      <c r="ZK126" s="200"/>
      <c r="ZL126" s="200"/>
      <c r="ZM126" s="200"/>
      <c r="ZN126" s="200"/>
      <c r="ZO126" s="200"/>
      <c r="ZP126" s="200"/>
      <c r="ZQ126" s="200"/>
      <c r="ZR126" s="200"/>
      <c r="ZS126" s="200"/>
      <c r="ZT126" s="200"/>
      <c r="ZU126" s="200"/>
      <c r="ZV126" s="200"/>
      <c r="ZW126" s="200"/>
      <c r="ZX126" s="200"/>
      <c r="ZY126" s="200"/>
      <c r="ZZ126" s="201"/>
      <c r="AAA126" s="1"/>
      <c r="AAB126" s="1"/>
      <c r="AAC126" s="1"/>
      <c r="AAD126" s="1"/>
      <c r="AAE126" s="1"/>
      <c r="AAF126" s="1"/>
      <c r="AAG126" s="1"/>
      <c r="AAH126" s="1"/>
      <c r="AAI126" s="1"/>
      <c r="AAJ126" s="1"/>
      <c r="AAK126" s="1"/>
      <c r="AAL126" s="1"/>
      <c r="AAO126" s="202"/>
      <c r="AAP126" s="199"/>
      <c r="AAQ126" s="200"/>
      <c r="AAR126" s="200"/>
      <c r="AAS126" s="200"/>
      <c r="AAT126" s="200"/>
      <c r="AAU126" s="200"/>
      <c r="AAV126" s="200"/>
      <c r="AAW126" s="200"/>
      <c r="AAX126" s="200"/>
      <c r="AAY126" s="200"/>
      <c r="AAZ126" s="200"/>
      <c r="ABA126" s="200"/>
      <c r="ABB126" s="200"/>
      <c r="ABC126" s="200"/>
      <c r="ABD126" s="200"/>
      <c r="ABE126" s="200"/>
      <c r="ABF126" s="200"/>
      <c r="ABG126" s="200"/>
      <c r="ABH126" s="201"/>
      <c r="ABI126" s="1"/>
      <c r="ABJ126" s="1"/>
      <c r="ABK126" s="1"/>
      <c r="ABL126" s="1"/>
      <c r="ABM126" s="1"/>
      <c r="ABN126" s="1"/>
      <c r="ABO126" s="1"/>
      <c r="ABP126" s="1"/>
      <c r="ABQ126" s="1"/>
      <c r="ABR126" s="1"/>
      <c r="ABS126" s="1"/>
      <c r="ABT126" s="1"/>
      <c r="ABW126" s="202"/>
      <c r="ABX126" s="199"/>
      <c r="ABY126" s="200"/>
      <c r="ABZ126" s="200"/>
      <c r="ACA126" s="200"/>
      <c r="ACB126" s="200"/>
      <c r="ACC126" s="200"/>
      <c r="ACD126" s="200"/>
      <c r="ACE126" s="200"/>
      <c r="ACF126" s="200"/>
      <c r="ACG126" s="200"/>
      <c r="ACH126" s="200"/>
      <c r="ACI126" s="200"/>
      <c r="ACJ126" s="200"/>
      <c r="ACK126" s="200"/>
      <c r="ACL126" s="200"/>
      <c r="ACM126" s="200"/>
      <c r="ACN126" s="200"/>
      <c r="ACO126" s="200"/>
      <c r="ACP126" s="201"/>
      <c r="ACQ126" s="1"/>
      <c r="ACR126" s="1"/>
      <c r="ACS126" s="1"/>
      <c r="ACT126" s="1"/>
      <c r="ACU126" s="1"/>
      <c r="ACV126" s="1"/>
      <c r="ACW126" s="1"/>
      <c r="ACX126" s="1"/>
      <c r="ACY126" s="1"/>
      <c r="ACZ126" s="1"/>
      <c r="ADA126" s="1"/>
      <c r="ADB126" s="1"/>
      <c r="ADE126" s="202"/>
      <c r="ADF126" s="199"/>
      <c r="ADG126" s="200"/>
      <c r="ADH126" s="200"/>
      <c r="ADI126" s="200"/>
      <c r="ADJ126" s="200"/>
      <c r="ADK126" s="200"/>
      <c r="ADL126" s="200"/>
      <c r="ADM126" s="200"/>
      <c r="ADN126" s="200"/>
      <c r="ADO126" s="200"/>
      <c r="ADP126" s="200"/>
      <c r="ADQ126" s="200"/>
      <c r="ADR126" s="200"/>
      <c r="ADS126" s="200"/>
      <c r="ADT126" s="200"/>
      <c r="ADU126" s="200"/>
      <c r="ADV126" s="200"/>
      <c r="ADW126" s="200"/>
      <c r="ADX126" s="201"/>
      <c r="ADY126" s="1"/>
      <c r="ADZ126" s="1"/>
      <c r="AEA126" s="1"/>
      <c r="AEB126" s="1"/>
      <c r="AEC126" s="1"/>
      <c r="AED126" s="1"/>
      <c r="AEE126" s="1"/>
      <c r="AEF126" s="1"/>
      <c r="AEG126" s="1"/>
      <c r="AEH126" s="1"/>
      <c r="AEI126" s="1"/>
      <c r="AEJ126" s="1"/>
      <c r="AEM126" s="202"/>
      <c r="AEN126" s="199"/>
      <c r="AEO126" s="200"/>
      <c r="AEP126" s="200"/>
      <c r="AEQ126" s="200"/>
      <c r="AER126" s="200"/>
      <c r="AES126" s="200"/>
      <c r="AET126" s="200"/>
      <c r="AEU126" s="200"/>
      <c r="AEV126" s="200"/>
      <c r="AEW126" s="200"/>
      <c r="AEX126" s="200"/>
      <c r="AEY126" s="200"/>
      <c r="AEZ126" s="200"/>
      <c r="AFA126" s="200"/>
      <c r="AFB126" s="200"/>
      <c r="AFC126" s="200"/>
      <c r="AFD126" s="200"/>
      <c r="AFE126" s="200"/>
      <c r="AFF126" s="201"/>
      <c r="AFG126" s="1"/>
      <c r="AFH126" s="1"/>
      <c r="AFI126" s="1"/>
      <c r="AFJ126" s="1"/>
      <c r="AFK126" s="1"/>
      <c r="AFL126" s="1"/>
      <c r="AFM126" s="1"/>
      <c r="AFN126" s="1"/>
      <c r="AFO126" s="1"/>
      <c r="AFP126" s="1"/>
      <c r="AFQ126" s="1"/>
      <c r="AFR126" s="1"/>
      <c r="AFU126" s="202"/>
      <c r="AFV126" s="199"/>
      <c r="AFW126" s="200"/>
      <c r="AFX126" s="200"/>
      <c r="AFY126" s="200"/>
      <c r="AFZ126" s="200"/>
      <c r="AGA126" s="200"/>
      <c r="AGB126" s="200"/>
      <c r="AGC126" s="200"/>
      <c r="AGD126" s="200"/>
      <c r="AGE126" s="200"/>
      <c r="AGF126" s="200"/>
      <c r="AGG126" s="200"/>
      <c r="AGH126" s="200"/>
      <c r="AGI126" s="200"/>
      <c r="AGJ126" s="200"/>
      <c r="AGK126" s="200"/>
      <c r="AGL126" s="200"/>
      <c r="AGM126" s="200"/>
      <c r="AGN126" s="201"/>
      <c r="AGO126" s="1"/>
      <c r="AGP126" s="1"/>
      <c r="AGQ126" s="1"/>
      <c r="AGR126" s="1"/>
      <c r="AGS126" s="1"/>
      <c r="AGT126" s="1"/>
      <c r="AGU126" s="1"/>
      <c r="AGV126" s="1"/>
      <c r="AGW126" s="1"/>
      <c r="AGX126" s="1"/>
      <c r="AGY126" s="1"/>
      <c r="AGZ126" s="1"/>
      <c r="AHC126" s="202"/>
      <c r="AHD126" s="199"/>
      <c r="AHE126" s="200"/>
      <c r="AHF126" s="200"/>
      <c r="AHG126" s="200"/>
      <c r="AHH126" s="200"/>
      <c r="AHI126" s="200"/>
      <c r="AHJ126" s="200"/>
      <c r="AHK126" s="200"/>
      <c r="AHL126" s="200"/>
      <c r="AHM126" s="200"/>
      <c r="AHN126" s="200"/>
      <c r="AHO126" s="200"/>
      <c r="AHP126" s="200"/>
      <c r="AHQ126" s="200"/>
      <c r="AHR126" s="200"/>
      <c r="AHS126" s="200"/>
      <c r="AHT126" s="200"/>
      <c r="AHU126" s="200"/>
      <c r="AHV126" s="201"/>
      <c r="AHW126" s="1"/>
      <c r="AHX126" s="1"/>
      <c r="AHY126" s="1"/>
      <c r="AHZ126" s="1"/>
      <c r="AIA126" s="1"/>
      <c r="AIB126" s="1"/>
      <c r="AIC126" s="1"/>
      <c r="AID126" s="1"/>
      <c r="AIE126" s="1"/>
      <c r="AIF126" s="1"/>
      <c r="AIG126" s="1"/>
      <c r="AIH126" s="1"/>
      <c r="AIK126" s="202"/>
      <c r="AIL126" s="199"/>
      <c r="AIM126" s="200"/>
      <c r="AIN126" s="200"/>
      <c r="AIO126" s="200"/>
      <c r="AIP126" s="200"/>
      <c r="AIQ126" s="200"/>
      <c r="AIR126" s="200"/>
      <c r="AIS126" s="200"/>
      <c r="AIT126" s="200"/>
      <c r="AIU126" s="200"/>
      <c r="AIV126" s="200"/>
      <c r="AIW126" s="200"/>
      <c r="AIX126" s="200"/>
      <c r="AIY126" s="200"/>
      <c r="AIZ126" s="200"/>
      <c r="AJA126" s="200"/>
      <c r="AJB126" s="200"/>
      <c r="AJC126" s="200"/>
      <c r="AJD126" s="201"/>
      <c r="AJE126" s="1"/>
      <c r="AJF126" s="1"/>
      <c r="AJG126" s="1"/>
      <c r="AJH126" s="1"/>
      <c r="AJI126" s="1"/>
      <c r="AJJ126" s="1"/>
      <c r="AJK126" s="1"/>
      <c r="AJL126" s="1"/>
      <c r="AJM126" s="1"/>
      <c r="AJN126" s="1"/>
      <c r="AJO126" s="1"/>
      <c r="AJP126" s="1"/>
      <c r="AJS126" s="202"/>
      <c r="AJT126" s="199"/>
      <c r="AJU126" s="200"/>
      <c r="AJV126" s="200"/>
      <c r="AJW126" s="200"/>
      <c r="AJX126" s="200"/>
      <c r="AJY126" s="200"/>
      <c r="AJZ126" s="200"/>
      <c r="AKA126" s="200"/>
      <c r="AKB126" s="200"/>
      <c r="AKC126" s="200"/>
      <c r="AKD126" s="200"/>
      <c r="AKE126" s="200"/>
      <c r="AKF126" s="200"/>
      <c r="AKG126" s="200"/>
      <c r="AKH126" s="200"/>
      <c r="AKI126" s="200"/>
      <c r="AKJ126" s="200"/>
      <c r="AKK126" s="200"/>
      <c r="AKL126" s="201"/>
      <c r="AKM126" s="1"/>
      <c r="AKN126" s="1"/>
      <c r="AKO126" s="1"/>
      <c r="AKP126" s="1"/>
      <c r="AKQ126" s="1"/>
      <c r="AKR126" s="1"/>
      <c r="AKS126" s="1"/>
      <c r="AKT126" s="1"/>
      <c r="AKU126" s="1"/>
      <c r="AKV126" s="1"/>
      <c r="AKW126" s="1"/>
      <c r="AKX126" s="1"/>
      <c r="ALA126" s="202"/>
      <c r="ALB126" s="199"/>
      <c r="ALC126" s="200"/>
      <c r="ALD126" s="200"/>
      <c r="ALE126" s="200"/>
      <c r="ALF126" s="200"/>
      <c r="ALG126" s="200"/>
      <c r="ALH126" s="200"/>
      <c r="ALI126" s="200"/>
      <c r="ALJ126" s="200"/>
      <c r="ALK126" s="200"/>
      <c r="ALL126" s="200"/>
      <c r="ALM126" s="200"/>
      <c r="ALN126" s="200"/>
      <c r="ALO126" s="200"/>
      <c r="ALP126" s="200"/>
      <c r="ALQ126" s="200"/>
      <c r="ALR126" s="200"/>
      <c r="ALS126" s="200"/>
      <c r="ALT126" s="201"/>
      <c r="ALU126" s="1"/>
      <c r="ALV126" s="1"/>
      <c r="ALW126" s="1"/>
      <c r="ALX126" s="1"/>
      <c r="ALY126" s="1"/>
      <c r="ALZ126" s="1"/>
      <c r="AMA126" s="1"/>
      <c r="AMB126" s="1"/>
      <c r="AMC126" s="1"/>
      <c r="AMD126" s="1"/>
      <c r="AME126" s="1"/>
      <c r="AMF126" s="1"/>
      <c r="AMI126" s="202"/>
      <c r="AMJ126" s="199"/>
      <c r="AMK126" s="200"/>
      <c r="AML126" s="200"/>
      <c r="AMM126" s="200"/>
      <c r="AMN126" s="200"/>
      <c r="AMO126" s="200"/>
      <c r="AMP126" s="200"/>
      <c r="AMQ126" s="200"/>
      <c r="AMR126" s="200"/>
      <c r="AMS126" s="200"/>
      <c r="AMT126" s="200"/>
      <c r="AMU126" s="200"/>
      <c r="AMV126" s="200"/>
      <c r="AMW126" s="200"/>
      <c r="AMX126" s="200"/>
      <c r="AMY126" s="200"/>
      <c r="AMZ126" s="200"/>
      <c r="ANA126" s="200"/>
      <c r="ANB126" s="201"/>
      <c r="ANC126" s="1"/>
      <c r="AND126" s="1"/>
      <c r="ANE126" s="1"/>
      <c r="ANF126" s="1"/>
      <c r="ANG126" s="1"/>
      <c r="ANH126" s="1"/>
      <c r="ANI126" s="1"/>
      <c r="ANJ126" s="1"/>
      <c r="ANK126" s="1"/>
      <c r="ANL126" s="1"/>
      <c r="ANM126" s="1"/>
      <c r="ANN126" s="1"/>
      <c r="ANQ126" s="202"/>
      <c r="ANR126" s="199"/>
      <c r="ANS126" s="200"/>
      <c r="ANT126" s="200"/>
      <c r="ANU126" s="200"/>
      <c r="ANV126" s="200"/>
      <c r="ANW126" s="200"/>
      <c r="ANX126" s="200"/>
      <c r="ANY126" s="200"/>
      <c r="ANZ126" s="200"/>
      <c r="AOA126" s="200"/>
      <c r="AOB126" s="200"/>
      <c r="AOC126" s="200"/>
      <c r="AOD126" s="200"/>
      <c r="AOE126" s="200"/>
      <c r="AOF126" s="200"/>
      <c r="AOG126" s="200"/>
      <c r="AOH126" s="200"/>
      <c r="AOI126" s="200"/>
      <c r="AOJ126" s="201"/>
      <c r="AOK126" s="1"/>
      <c r="AOL126" s="1"/>
      <c r="AOM126" s="1"/>
      <c r="AON126" s="1"/>
      <c r="AOO126" s="1"/>
      <c r="AOP126" s="1"/>
      <c r="AOQ126" s="1"/>
      <c r="AOR126" s="1"/>
      <c r="AOS126" s="1"/>
      <c r="AOT126" s="1"/>
      <c r="AOU126" s="1"/>
      <c r="AOV126" s="1"/>
      <c r="AOY126" s="202"/>
      <c r="AOZ126" s="199"/>
      <c r="APA126" s="200"/>
      <c r="APB126" s="200"/>
      <c r="APC126" s="200"/>
      <c r="APD126" s="200"/>
      <c r="APE126" s="200"/>
      <c r="APF126" s="200"/>
      <c r="APG126" s="200"/>
      <c r="APH126" s="200"/>
      <c r="API126" s="200"/>
      <c r="APJ126" s="200"/>
      <c r="APK126" s="200"/>
      <c r="APL126" s="200"/>
      <c r="APM126" s="200"/>
      <c r="APN126" s="200"/>
      <c r="APO126" s="200"/>
      <c r="APP126" s="200"/>
      <c r="APQ126" s="200"/>
      <c r="APR126" s="201"/>
      <c r="APS126" s="1"/>
      <c r="APT126" s="1"/>
      <c r="APU126" s="1"/>
      <c r="APV126" s="1"/>
      <c r="APW126" s="1"/>
      <c r="APX126" s="1"/>
      <c r="APY126" s="1"/>
      <c r="APZ126" s="1"/>
      <c r="AQA126" s="1"/>
      <c r="AQB126" s="1"/>
      <c r="AQC126" s="1"/>
      <c r="AQD126" s="1"/>
      <c r="AQG126" s="202"/>
      <c r="AQH126" s="199"/>
      <c r="AQI126" s="200"/>
      <c r="AQJ126" s="200"/>
      <c r="AQK126" s="200"/>
      <c r="AQL126" s="200"/>
      <c r="AQM126" s="200"/>
      <c r="AQN126" s="200"/>
      <c r="AQO126" s="200"/>
      <c r="AQP126" s="200"/>
      <c r="AQQ126" s="200"/>
      <c r="AQR126" s="200"/>
      <c r="AQS126" s="200"/>
      <c r="AQT126" s="200"/>
      <c r="AQU126" s="200"/>
      <c r="AQV126" s="200"/>
      <c r="AQW126" s="200"/>
      <c r="AQX126" s="200"/>
      <c r="AQY126" s="200"/>
      <c r="AQZ126" s="201"/>
      <c r="ARA126" s="1"/>
      <c r="ARB126" s="1"/>
      <c r="ARC126" s="1"/>
      <c r="ARD126" s="1"/>
      <c r="ARE126" s="1"/>
      <c r="ARF126" s="1"/>
      <c r="ARG126" s="1"/>
      <c r="ARH126" s="1"/>
      <c r="ARI126" s="1"/>
      <c r="ARJ126" s="1"/>
      <c r="ARK126" s="1"/>
      <c r="ARL126" s="1"/>
      <c r="ARO126" s="202"/>
      <c r="ARP126" s="199"/>
      <c r="ARQ126" s="200"/>
      <c r="ARR126" s="200"/>
      <c r="ARS126" s="200"/>
      <c r="ART126" s="200"/>
      <c r="ARU126" s="200"/>
      <c r="ARV126" s="200"/>
      <c r="ARW126" s="200"/>
      <c r="ARX126" s="200"/>
      <c r="ARY126" s="200"/>
      <c r="ARZ126" s="200"/>
      <c r="ASA126" s="200"/>
      <c r="ASB126" s="200"/>
      <c r="ASC126" s="200"/>
      <c r="ASD126" s="200"/>
      <c r="ASE126" s="200"/>
      <c r="ASF126" s="200"/>
      <c r="ASG126" s="200"/>
      <c r="ASH126" s="201"/>
      <c r="ASI126" s="1"/>
      <c r="ASJ126" s="1"/>
      <c r="ASK126" s="1"/>
      <c r="ASL126" s="1"/>
      <c r="ASM126" s="1"/>
      <c r="ASN126" s="1"/>
      <c r="ASO126" s="1"/>
      <c r="ASP126" s="1"/>
      <c r="ASQ126" s="1"/>
      <c r="ASR126" s="1"/>
      <c r="ASS126" s="1"/>
      <c r="AST126" s="1"/>
      <c r="ASW126" s="202"/>
      <c r="ASX126" s="199"/>
      <c r="ASY126" s="200"/>
      <c r="ASZ126" s="200"/>
      <c r="ATA126" s="200"/>
      <c r="ATB126" s="200"/>
      <c r="ATC126" s="200"/>
      <c r="ATD126" s="200"/>
      <c r="ATE126" s="200"/>
      <c r="ATF126" s="200"/>
      <c r="ATG126" s="200"/>
      <c r="ATH126" s="200"/>
      <c r="ATI126" s="200"/>
      <c r="ATJ126" s="200"/>
      <c r="ATK126" s="200"/>
      <c r="ATL126" s="200"/>
      <c r="ATM126" s="200"/>
      <c r="ATN126" s="200"/>
      <c r="ATO126" s="200"/>
      <c r="ATP126" s="201"/>
      <c r="ATQ126" s="1"/>
      <c r="ATR126" s="1"/>
      <c r="ATS126" s="1"/>
      <c r="ATT126" s="1"/>
      <c r="ATU126" s="1"/>
      <c r="ATV126" s="1"/>
      <c r="ATW126" s="1"/>
      <c r="ATX126" s="1"/>
      <c r="ATY126" s="1"/>
      <c r="ATZ126" s="1"/>
      <c r="AUA126" s="1"/>
      <c r="AUB126" s="1"/>
      <c r="AUE126" s="202"/>
      <c r="AUF126" s="199"/>
      <c r="AUG126" s="200"/>
      <c r="AUH126" s="200"/>
      <c r="AUI126" s="200"/>
      <c r="AUJ126" s="200"/>
      <c r="AUK126" s="200"/>
      <c r="AUL126" s="200"/>
      <c r="AUM126" s="200"/>
      <c r="AUN126" s="200"/>
      <c r="AUO126" s="200"/>
      <c r="AUP126" s="200"/>
      <c r="AUQ126" s="200"/>
      <c r="AUR126" s="200"/>
      <c r="AUS126" s="200"/>
      <c r="AUT126" s="200"/>
      <c r="AUU126" s="200"/>
      <c r="AUV126" s="200"/>
      <c r="AUW126" s="200"/>
      <c r="AUX126" s="201"/>
      <c r="AUY126" s="1"/>
      <c r="AUZ126" s="1"/>
      <c r="AVA126" s="1"/>
      <c r="AVB126" s="1"/>
      <c r="AVC126" s="1"/>
      <c r="AVD126" s="1"/>
      <c r="AVE126" s="1"/>
      <c r="AVF126" s="1"/>
      <c r="AVG126" s="1"/>
      <c r="AVH126" s="1"/>
      <c r="AVI126" s="1"/>
      <c r="AVJ126" s="1"/>
      <c r="AVM126" s="202"/>
      <c r="AVN126" s="199"/>
      <c r="AVO126" s="200"/>
      <c r="AVP126" s="200"/>
      <c r="AVQ126" s="200"/>
      <c r="AVR126" s="200"/>
      <c r="AVS126" s="200"/>
      <c r="AVT126" s="200"/>
      <c r="AVU126" s="200"/>
      <c r="AVV126" s="200"/>
      <c r="AVW126" s="200"/>
      <c r="AVX126" s="200"/>
      <c r="AVY126" s="200"/>
      <c r="AVZ126" s="200"/>
      <c r="AWA126" s="200"/>
      <c r="AWB126" s="200"/>
      <c r="AWC126" s="200"/>
      <c r="AWD126" s="200"/>
      <c r="AWE126" s="200"/>
      <c r="AWF126" s="201"/>
      <c r="AWG126" s="1"/>
      <c r="AWH126" s="1"/>
      <c r="AWI126" s="1"/>
      <c r="AWJ126" s="1"/>
      <c r="AWK126" s="1"/>
      <c r="AWL126" s="1"/>
      <c r="AWM126" s="1"/>
      <c r="AWN126" s="1"/>
      <c r="AWO126" s="1"/>
      <c r="AWP126" s="1"/>
      <c r="AWQ126" s="1"/>
      <c r="AWR126" s="1"/>
      <c r="AWU126" s="202"/>
      <c r="AWV126" s="199"/>
      <c r="AWW126" s="200"/>
      <c r="AWX126" s="200"/>
      <c r="AWY126" s="200"/>
      <c r="AWZ126" s="200"/>
      <c r="AXA126" s="200"/>
      <c r="AXB126" s="200"/>
      <c r="AXC126" s="200"/>
      <c r="AXD126" s="200"/>
      <c r="AXE126" s="200"/>
      <c r="AXF126" s="200"/>
      <c r="AXG126" s="200"/>
      <c r="AXH126" s="200"/>
      <c r="AXI126" s="200"/>
      <c r="AXJ126" s="200"/>
      <c r="AXK126" s="200"/>
      <c r="AXL126" s="200"/>
      <c r="AXM126" s="200"/>
      <c r="AXN126" s="201"/>
      <c r="AXO126" s="1"/>
      <c r="AXP126" s="1"/>
      <c r="AXQ126" s="1"/>
      <c r="AXR126" s="1"/>
      <c r="AXS126" s="1"/>
      <c r="AXT126" s="1"/>
      <c r="AXU126" s="1"/>
      <c r="AXV126" s="1"/>
      <c r="AXW126" s="1"/>
      <c r="AXX126" s="1"/>
      <c r="AXY126" s="1"/>
      <c r="AXZ126" s="1"/>
      <c r="AYC126" s="202"/>
      <c r="AYD126" s="199"/>
      <c r="AYE126" s="200"/>
      <c r="AYF126" s="200"/>
      <c r="AYG126" s="200"/>
      <c r="AYH126" s="200"/>
      <c r="AYI126" s="200"/>
      <c r="AYJ126" s="200"/>
      <c r="AYK126" s="200"/>
      <c r="AYL126" s="200"/>
      <c r="AYM126" s="200"/>
      <c r="AYN126" s="200"/>
      <c r="AYO126" s="200"/>
      <c r="AYP126" s="200"/>
      <c r="AYQ126" s="200"/>
      <c r="AYR126" s="200"/>
      <c r="AYS126" s="200"/>
      <c r="AYT126" s="200"/>
      <c r="AYU126" s="200"/>
      <c r="AYV126" s="201"/>
      <c r="AYW126" s="1"/>
      <c r="AYX126" s="1"/>
      <c r="AYY126" s="1"/>
      <c r="AYZ126" s="1"/>
      <c r="AZA126" s="1"/>
      <c r="AZB126" s="1"/>
      <c r="AZC126" s="1"/>
      <c r="AZD126" s="1"/>
      <c r="AZE126" s="1"/>
      <c r="AZF126" s="1"/>
      <c r="AZG126" s="1"/>
      <c r="AZH126" s="1"/>
      <c r="AZK126" s="202"/>
      <c r="AZL126" s="199"/>
      <c r="AZM126" s="200"/>
      <c r="AZN126" s="200"/>
      <c r="AZO126" s="200"/>
      <c r="AZP126" s="200"/>
      <c r="AZQ126" s="200"/>
      <c r="AZR126" s="200"/>
      <c r="AZS126" s="200"/>
      <c r="AZT126" s="200"/>
      <c r="AZU126" s="200"/>
      <c r="AZV126" s="200"/>
      <c r="AZW126" s="200"/>
      <c r="AZX126" s="200"/>
      <c r="AZY126" s="200"/>
      <c r="AZZ126" s="200"/>
      <c r="BAA126" s="200"/>
      <c r="BAB126" s="200"/>
      <c r="BAC126" s="200"/>
      <c r="BAD126" s="201"/>
      <c r="BAE126" s="1"/>
      <c r="BAF126" s="1"/>
      <c r="BAG126" s="1"/>
      <c r="BAH126" s="1"/>
      <c r="BAI126" s="1"/>
      <c r="BAJ126" s="1"/>
      <c r="BAK126" s="1"/>
      <c r="BAL126" s="1"/>
      <c r="BAM126" s="1"/>
      <c r="BAN126" s="1"/>
      <c r="BAO126" s="1"/>
      <c r="BAP126" s="1"/>
      <c r="BAS126" s="202"/>
      <c r="BAT126" s="199"/>
      <c r="BAU126" s="200"/>
      <c r="BAV126" s="200"/>
      <c r="BAW126" s="200"/>
      <c r="BAX126" s="200"/>
      <c r="BAY126" s="200"/>
      <c r="BAZ126" s="200"/>
      <c r="BBA126" s="200"/>
      <c r="BBB126" s="200"/>
      <c r="BBC126" s="200"/>
      <c r="BBD126" s="200"/>
      <c r="BBE126" s="200"/>
      <c r="BBF126" s="200"/>
      <c r="BBG126" s="200"/>
      <c r="BBH126" s="200"/>
      <c r="BBI126" s="200"/>
      <c r="BBJ126" s="200"/>
      <c r="BBK126" s="200"/>
      <c r="BBL126" s="201"/>
      <c r="BBM126" s="1"/>
      <c r="BBN126" s="1"/>
      <c r="BBO126" s="1"/>
      <c r="BBP126" s="1"/>
      <c r="BBQ126" s="1"/>
      <c r="BBR126" s="1"/>
      <c r="BBS126" s="1"/>
      <c r="BBT126" s="1"/>
      <c r="BBU126" s="1"/>
      <c r="BBV126" s="1"/>
      <c r="BBW126" s="1"/>
      <c r="BBX126" s="1"/>
      <c r="BCA126" s="202"/>
      <c r="BCB126" s="199"/>
      <c r="BCC126" s="200"/>
      <c r="BCD126" s="200"/>
      <c r="BCE126" s="200"/>
      <c r="BCF126" s="200"/>
      <c r="BCG126" s="200"/>
      <c r="BCH126" s="200"/>
      <c r="BCI126" s="200"/>
      <c r="BCJ126" s="200"/>
      <c r="BCK126" s="200"/>
      <c r="BCL126" s="200"/>
      <c r="BCM126" s="200"/>
      <c r="BCN126" s="200"/>
      <c r="BCO126" s="200"/>
      <c r="BCP126" s="200"/>
      <c r="BCQ126" s="200"/>
      <c r="BCR126" s="200"/>
      <c r="BCS126" s="200"/>
      <c r="BCT126" s="201"/>
      <c r="BCU126" s="1"/>
      <c r="BCV126" s="1"/>
      <c r="BCW126" s="1"/>
      <c r="BCX126" s="1"/>
      <c r="BCY126" s="1"/>
      <c r="BCZ126" s="1"/>
      <c r="BDA126" s="1"/>
      <c r="BDB126" s="1"/>
      <c r="BDC126" s="1"/>
      <c r="BDD126" s="1"/>
      <c r="BDE126" s="1"/>
      <c r="BDF126" s="1"/>
      <c r="BDI126" s="202"/>
      <c r="BDJ126" s="199"/>
      <c r="BDK126" s="200"/>
      <c r="BDL126" s="200"/>
      <c r="BDM126" s="200"/>
      <c r="BDN126" s="200"/>
      <c r="BDO126" s="200"/>
      <c r="BDP126" s="200"/>
      <c r="BDQ126" s="200"/>
      <c r="BDR126" s="200"/>
      <c r="BDS126" s="200"/>
      <c r="BDT126" s="200"/>
      <c r="BDU126" s="200"/>
      <c r="BDV126" s="200"/>
      <c r="BDW126" s="200"/>
      <c r="BDX126" s="200"/>
      <c r="BDY126" s="200"/>
      <c r="BDZ126" s="200"/>
      <c r="BEA126" s="200"/>
      <c r="BEB126" s="201"/>
      <c r="BEC126" s="1"/>
      <c r="BED126" s="1"/>
      <c r="BEE126" s="1"/>
      <c r="BEF126" s="1"/>
      <c r="BEG126" s="1"/>
      <c r="BEH126" s="1"/>
      <c r="BEI126" s="1"/>
      <c r="BEJ126" s="1"/>
      <c r="BEK126" s="1"/>
      <c r="BEL126" s="1"/>
      <c r="BEM126" s="1"/>
      <c r="BEN126" s="1"/>
      <c r="BEQ126" s="202"/>
      <c r="BER126" s="199"/>
      <c r="BES126" s="200"/>
      <c r="BET126" s="200"/>
      <c r="BEU126" s="200"/>
      <c r="BEV126" s="200"/>
      <c r="BEW126" s="200"/>
      <c r="BEX126" s="200"/>
      <c r="BEY126" s="200"/>
      <c r="BEZ126" s="200"/>
      <c r="BFA126" s="200"/>
      <c r="BFB126" s="200"/>
      <c r="BFC126" s="200"/>
      <c r="BFD126" s="200"/>
      <c r="BFE126" s="200"/>
      <c r="BFF126" s="200"/>
      <c r="BFG126" s="200"/>
      <c r="BFH126" s="200"/>
      <c r="BFI126" s="200"/>
      <c r="BFJ126" s="201"/>
      <c r="BFK126" s="1"/>
      <c r="BFL126" s="1"/>
      <c r="BFM126" s="1"/>
      <c r="BFN126" s="1"/>
      <c r="BFO126" s="1"/>
      <c r="BFP126" s="1"/>
      <c r="BFQ126" s="1"/>
      <c r="BFR126" s="1"/>
      <c r="BFS126" s="1"/>
      <c r="BFT126" s="1"/>
      <c r="BFU126" s="1"/>
      <c r="BFV126" s="1"/>
      <c r="BFY126" s="202"/>
      <c r="BFZ126" s="199"/>
      <c r="BGA126" s="200"/>
      <c r="BGB126" s="200"/>
      <c r="BGC126" s="200"/>
      <c r="BGD126" s="200"/>
      <c r="BGE126" s="200"/>
      <c r="BGF126" s="200"/>
      <c r="BGG126" s="200"/>
      <c r="BGH126" s="200"/>
      <c r="BGI126" s="200"/>
      <c r="BGJ126" s="200"/>
      <c r="BGK126" s="200"/>
      <c r="BGL126" s="200"/>
      <c r="BGM126" s="200"/>
      <c r="BGN126" s="200"/>
      <c r="BGO126" s="200"/>
      <c r="BGP126" s="200"/>
      <c r="BGQ126" s="200"/>
      <c r="BGR126" s="201"/>
      <c r="BGS126" s="1"/>
      <c r="BGT126" s="1"/>
      <c r="BGU126" s="1"/>
      <c r="BGV126" s="1"/>
      <c r="BGW126" s="1"/>
      <c r="BGX126" s="1"/>
      <c r="BGY126" s="1"/>
      <c r="BGZ126" s="1"/>
      <c r="BHA126" s="1"/>
      <c r="BHB126" s="1"/>
      <c r="BHC126" s="1"/>
      <c r="BHD126" s="1"/>
      <c r="BHG126" s="202"/>
      <c r="BHH126" s="199"/>
      <c r="BHI126" s="200"/>
      <c r="BHJ126" s="200"/>
      <c r="BHK126" s="200"/>
      <c r="BHL126" s="200"/>
      <c r="BHM126" s="200"/>
      <c r="BHN126" s="200"/>
      <c r="BHO126" s="200"/>
      <c r="BHP126" s="200"/>
      <c r="BHQ126" s="200"/>
      <c r="BHR126" s="200"/>
      <c r="BHS126" s="200"/>
      <c r="BHT126" s="200"/>
      <c r="BHU126" s="200"/>
      <c r="BHV126" s="200"/>
      <c r="BHW126" s="200"/>
      <c r="BHX126" s="200"/>
      <c r="BHY126" s="200"/>
      <c r="BHZ126" s="201"/>
      <c r="BIA126" s="1"/>
      <c r="BIB126" s="1"/>
      <c r="BIC126" s="1"/>
      <c r="BID126" s="1"/>
      <c r="BIE126" s="1"/>
      <c r="BIF126" s="1"/>
      <c r="BIG126" s="1"/>
      <c r="BIH126" s="1"/>
      <c r="BII126" s="1"/>
      <c r="BIJ126" s="1"/>
      <c r="BIK126" s="1"/>
      <c r="BIL126" s="1"/>
      <c r="BIO126" s="202"/>
      <c r="BIP126" s="199"/>
      <c r="BIQ126" s="200"/>
      <c r="BIR126" s="200"/>
      <c r="BIS126" s="200"/>
      <c r="BIT126" s="200"/>
      <c r="BIU126" s="200"/>
      <c r="BIV126" s="200"/>
      <c r="BIW126" s="200"/>
      <c r="BIX126" s="200"/>
      <c r="BIY126" s="200"/>
      <c r="BIZ126" s="200"/>
      <c r="BJA126" s="200"/>
      <c r="BJB126" s="200"/>
      <c r="BJC126" s="200"/>
      <c r="BJD126" s="200"/>
      <c r="BJE126" s="200"/>
      <c r="BJF126" s="200"/>
      <c r="BJG126" s="200"/>
      <c r="BJH126" s="201"/>
      <c r="BJI126" s="1"/>
      <c r="BJJ126" s="1"/>
      <c r="BJK126" s="1"/>
      <c r="BJL126" s="1"/>
      <c r="BJM126" s="1"/>
      <c r="BJN126" s="1"/>
      <c r="BJO126" s="1"/>
      <c r="BJP126" s="1"/>
      <c r="BJQ126" s="1"/>
      <c r="BJR126" s="1"/>
      <c r="BJS126" s="1"/>
      <c r="BJT126" s="1"/>
      <c r="BJW126" s="202"/>
      <c r="BJX126" s="199"/>
      <c r="BJY126" s="200"/>
      <c r="BJZ126" s="200"/>
      <c r="BKA126" s="200"/>
      <c r="BKB126" s="200"/>
      <c r="BKC126" s="200"/>
      <c r="BKD126" s="200"/>
      <c r="BKE126" s="200"/>
      <c r="BKF126" s="200"/>
      <c r="BKG126" s="200"/>
      <c r="BKH126" s="200"/>
      <c r="BKI126" s="200"/>
      <c r="BKJ126" s="200"/>
      <c r="BKK126" s="200"/>
      <c r="BKL126" s="200"/>
      <c r="BKM126" s="200"/>
      <c r="BKN126" s="200"/>
      <c r="BKO126" s="200"/>
      <c r="BKP126" s="201"/>
      <c r="BKQ126" s="1"/>
      <c r="BKR126" s="1"/>
      <c r="BKS126" s="1"/>
      <c r="BKT126" s="1"/>
      <c r="BKU126" s="1"/>
      <c r="BKV126" s="1"/>
      <c r="BKW126" s="1"/>
      <c r="BKX126" s="1"/>
      <c r="BKY126" s="1"/>
      <c r="BKZ126" s="1"/>
      <c r="BLA126" s="1"/>
      <c r="BLB126" s="1"/>
      <c r="BLE126" s="202"/>
      <c r="BLF126" s="199"/>
      <c r="BLG126" s="200"/>
      <c r="BLH126" s="200"/>
      <c r="BLI126" s="200"/>
      <c r="BLJ126" s="200"/>
      <c r="BLK126" s="200"/>
      <c r="BLL126" s="200"/>
      <c r="BLM126" s="200"/>
      <c r="BLN126" s="200"/>
      <c r="BLO126" s="200"/>
      <c r="BLP126" s="200"/>
      <c r="BLQ126" s="200"/>
      <c r="BLR126" s="200"/>
      <c r="BLS126" s="200"/>
      <c r="BLT126" s="200"/>
      <c r="BLU126" s="200"/>
      <c r="BLV126" s="200"/>
      <c r="BLW126" s="200"/>
      <c r="BLX126" s="201"/>
      <c r="BLY126" s="1"/>
      <c r="BLZ126" s="1"/>
      <c r="BMA126" s="1"/>
      <c r="BMB126" s="1"/>
      <c r="BMC126" s="1"/>
      <c r="BMD126" s="1"/>
      <c r="BME126" s="1"/>
      <c r="BMF126" s="1"/>
      <c r="BMG126" s="1"/>
      <c r="BMH126" s="1"/>
      <c r="BMI126" s="1"/>
      <c r="BMJ126" s="1"/>
      <c r="BMM126" s="202"/>
      <c r="BMN126" s="199"/>
      <c r="BMO126" s="200"/>
      <c r="BMP126" s="200"/>
      <c r="BMQ126" s="200"/>
      <c r="BMR126" s="200"/>
      <c r="BMS126" s="200"/>
      <c r="BMT126" s="200"/>
      <c r="BMU126" s="200"/>
      <c r="BMV126" s="200"/>
      <c r="BMW126" s="200"/>
      <c r="BMX126" s="200"/>
      <c r="BMY126" s="200"/>
      <c r="BMZ126" s="200"/>
      <c r="BNA126" s="200"/>
      <c r="BNB126" s="200"/>
      <c r="BNC126" s="200"/>
      <c r="BND126" s="200"/>
      <c r="BNE126" s="200"/>
      <c r="BNF126" s="201"/>
      <c r="BNG126" s="1"/>
      <c r="BNH126" s="1"/>
      <c r="BNI126" s="1"/>
      <c r="BNJ126" s="1"/>
      <c r="BNK126" s="1"/>
      <c r="BNL126" s="1"/>
      <c r="BNM126" s="1"/>
      <c r="BNN126" s="1"/>
      <c r="BNO126" s="1"/>
      <c r="BNP126" s="1"/>
      <c r="BNQ126" s="1"/>
      <c r="BNR126" s="1"/>
      <c r="BNU126" s="202"/>
      <c r="BNV126" s="199"/>
      <c r="BNW126" s="200"/>
      <c r="BNX126" s="200"/>
      <c r="BNY126" s="200"/>
      <c r="BNZ126" s="200"/>
      <c r="BOA126" s="200"/>
      <c r="BOB126" s="200"/>
      <c r="BOC126" s="200"/>
      <c r="BOD126" s="200"/>
      <c r="BOE126" s="200"/>
      <c r="BOF126" s="200"/>
      <c r="BOG126" s="200"/>
      <c r="BOH126" s="200"/>
      <c r="BOI126" s="200"/>
      <c r="BOJ126" s="200"/>
      <c r="BOK126" s="200"/>
      <c r="BOL126" s="200"/>
      <c r="BOM126" s="200"/>
      <c r="BON126" s="201"/>
      <c r="BOO126" s="1"/>
      <c r="BOP126" s="1"/>
      <c r="BOQ126" s="1"/>
      <c r="BOR126" s="1"/>
      <c r="BOS126" s="1"/>
      <c r="BOT126" s="1"/>
      <c r="BOU126" s="1"/>
      <c r="BOV126" s="1"/>
      <c r="BOW126" s="1"/>
      <c r="BOX126" s="1"/>
      <c r="BOY126" s="1"/>
      <c r="BOZ126" s="1"/>
      <c r="BPC126" s="202"/>
      <c r="BPD126" s="199"/>
      <c r="BPE126" s="200"/>
      <c r="BPF126" s="200"/>
      <c r="BPG126" s="200"/>
      <c r="BPH126" s="200"/>
      <c r="BPI126" s="200"/>
      <c r="BPJ126" s="200"/>
      <c r="BPK126" s="200"/>
      <c r="BPL126" s="200"/>
      <c r="BPM126" s="200"/>
      <c r="BPN126" s="200"/>
      <c r="BPO126" s="200"/>
      <c r="BPP126" s="200"/>
      <c r="BPQ126" s="200"/>
      <c r="BPR126" s="200"/>
      <c r="BPS126" s="200"/>
      <c r="BPT126" s="200"/>
      <c r="BPU126" s="200"/>
      <c r="BPV126" s="201"/>
      <c r="BPW126" s="1"/>
      <c r="BPX126" s="1"/>
      <c r="BPY126" s="1"/>
      <c r="BPZ126" s="1"/>
      <c r="BQA126" s="1"/>
      <c r="BQB126" s="1"/>
      <c r="BQC126" s="1"/>
      <c r="BQD126" s="1"/>
      <c r="BQE126" s="1"/>
      <c r="BQF126" s="1"/>
      <c r="BQG126" s="1"/>
      <c r="BQH126" s="1"/>
      <c r="BQK126" s="202"/>
      <c r="BQL126" s="199"/>
      <c r="BQM126" s="200"/>
      <c r="BQN126" s="200"/>
      <c r="BQO126" s="200"/>
      <c r="BQP126" s="200"/>
      <c r="BQQ126" s="200"/>
      <c r="BQR126" s="200"/>
      <c r="BQS126" s="200"/>
      <c r="BQT126" s="200"/>
      <c r="BQU126" s="200"/>
      <c r="BQV126" s="200"/>
      <c r="BQW126" s="200"/>
      <c r="BQX126" s="200"/>
      <c r="BQY126" s="200"/>
      <c r="BQZ126" s="200"/>
      <c r="BRA126" s="200"/>
      <c r="BRB126" s="200"/>
      <c r="BRC126" s="200"/>
      <c r="BRD126" s="201"/>
      <c r="BRE126" s="1"/>
      <c r="BRF126" s="1"/>
      <c r="BRG126" s="1"/>
      <c r="BRH126" s="1"/>
      <c r="BRI126" s="1"/>
      <c r="BRJ126" s="1"/>
      <c r="BRK126" s="1"/>
      <c r="BRL126" s="1"/>
      <c r="BRM126" s="1"/>
      <c r="BRN126" s="1"/>
      <c r="BRO126" s="1"/>
      <c r="BRP126" s="1"/>
      <c r="BRS126" s="202"/>
      <c r="BRT126" s="199"/>
      <c r="BRU126" s="200"/>
      <c r="BRV126" s="200"/>
      <c r="BRW126" s="200"/>
      <c r="BRX126" s="200"/>
      <c r="BRY126" s="200"/>
      <c r="BRZ126" s="200"/>
      <c r="BSA126" s="200"/>
      <c r="BSB126" s="200"/>
      <c r="BSC126" s="200"/>
      <c r="BSD126" s="200"/>
      <c r="BSE126" s="200"/>
      <c r="BSF126" s="200"/>
      <c r="BSG126" s="200"/>
      <c r="BSH126" s="200"/>
      <c r="BSI126" s="200"/>
      <c r="BSJ126" s="200"/>
      <c r="BSK126" s="200"/>
      <c r="BSL126" s="201"/>
      <c r="BSM126" s="1"/>
      <c r="BSN126" s="1"/>
      <c r="BSO126" s="1"/>
      <c r="BSP126" s="1"/>
      <c r="BSQ126" s="1"/>
      <c r="BSR126" s="1"/>
      <c r="BSS126" s="1"/>
      <c r="BST126" s="1"/>
      <c r="BSU126" s="1"/>
      <c r="BSV126" s="1"/>
      <c r="BSW126" s="1"/>
      <c r="BSX126" s="1"/>
      <c r="BTA126" s="202"/>
      <c r="BTB126" s="199"/>
      <c r="BTC126" s="200"/>
      <c r="BTD126" s="200"/>
      <c r="BTE126" s="200"/>
      <c r="BTF126" s="200"/>
      <c r="BTG126" s="200"/>
      <c r="BTH126" s="200"/>
      <c r="BTI126" s="200"/>
      <c r="BTJ126" s="200"/>
      <c r="BTK126" s="200"/>
      <c r="BTL126" s="200"/>
      <c r="BTM126" s="200"/>
      <c r="BTN126" s="200"/>
      <c r="BTO126" s="200"/>
      <c r="BTP126" s="200"/>
      <c r="BTQ126" s="200"/>
      <c r="BTR126" s="200"/>
      <c r="BTS126" s="200"/>
      <c r="BTT126" s="201"/>
      <c r="BTU126" s="1"/>
      <c r="BTV126" s="1"/>
      <c r="BTW126" s="1"/>
      <c r="BTX126" s="1"/>
      <c r="BTY126" s="1"/>
      <c r="BTZ126" s="1"/>
      <c r="BUA126" s="1"/>
      <c r="BUB126" s="1"/>
      <c r="BUC126" s="1"/>
      <c r="BUD126" s="1"/>
      <c r="BUE126" s="1"/>
      <c r="BUF126" s="1"/>
      <c r="BUI126" s="202"/>
      <c r="BUJ126" s="199"/>
      <c r="BUK126" s="200"/>
      <c r="BUL126" s="200"/>
      <c r="BUM126" s="200"/>
      <c r="BUN126" s="200"/>
      <c r="BUO126" s="200"/>
      <c r="BUP126" s="200"/>
      <c r="BUQ126" s="200"/>
      <c r="BUR126" s="200"/>
      <c r="BUS126" s="200"/>
      <c r="BUT126" s="200"/>
      <c r="BUU126" s="200"/>
      <c r="BUV126" s="200"/>
      <c r="BUW126" s="200"/>
      <c r="BUX126" s="200"/>
      <c r="BUY126" s="200"/>
      <c r="BUZ126" s="200"/>
      <c r="BVA126" s="200"/>
      <c r="BVB126" s="201"/>
      <c r="BVC126" s="1"/>
      <c r="BVD126" s="1"/>
      <c r="BVE126" s="1"/>
      <c r="BVF126" s="1"/>
      <c r="BVG126" s="1"/>
      <c r="BVH126" s="1"/>
      <c r="BVI126" s="1"/>
      <c r="BVJ126" s="1"/>
      <c r="BVK126" s="1"/>
      <c r="BVL126" s="1"/>
      <c r="BVM126" s="1"/>
      <c r="BVN126" s="1"/>
      <c r="BVQ126" s="202"/>
      <c r="BVR126" s="199"/>
      <c r="BVS126" s="200"/>
      <c r="BVT126" s="200"/>
      <c r="BVU126" s="200"/>
      <c r="BVV126" s="200"/>
      <c r="BVW126" s="200"/>
      <c r="BVX126" s="200"/>
      <c r="BVY126" s="200"/>
      <c r="BVZ126" s="200"/>
      <c r="BWA126" s="200"/>
      <c r="BWB126" s="200"/>
      <c r="BWC126" s="200"/>
      <c r="BWD126" s="200"/>
      <c r="BWE126" s="200"/>
      <c r="BWF126" s="200"/>
      <c r="BWG126" s="200"/>
      <c r="BWH126" s="200"/>
      <c r="BWI126" s="200"/>
      <c r="BWJ126" s="201"/>
      <c r="BWK126" s="1"/>
      <c r="BWL126" s="1"/>
      <c r="BWM126" s="1"/>
      <c r="BWN126" s="1"/>
      <c r="BWO126" s="1"/>
      <c r="BWP126" s="1"/>
      <c r="BWQ126" s="1"/>
      <c r="BWR126" s="1"/>
      <c r="BWS126" s="1"/>
      <c r="BWT126" s="1"/>
      <c r="BWU126" s="1"/>
      <c r="BWV126" s="1"/>
      <c r="BWY126" s="202"/>
      <c r="BWZ126" s="199"/>
      <c r="BXA126" s="200"/>
      <c r="BXB126" s="200"/>
      <c r="BXC126" s="200"/>
      <c r="BXD126" s="200"/>
      <c r="BXE126" s="200"/>
      <c r="BXF126" s="200"/>
      <c r="BXG126" s="200"/>
      <c r="BXH126" s="200"/>
      <c r="BXI126" s="200"/>
      <c r="BXJ126" s="200"/>
      <c r="BXK126" s="200"/>
      <c r="BXL126" s="200"/>
      <c r="BXM126" s="200"/>
      <c r="BXN126" s="200"/>
      <c r="BXO126" s="200"/>
      <c r="BXP126" s="200"/>
      <c r="BXQ126" s="200"/>
      <c r="BXR126" s="201"/>
      <c r="BXS126" s="1"/>
      <c r="BXT126" s="1"/>
      <c r="BXU126" s="1"/>
      <c r="BXV126" s="1"/>
      <c r="BXW126" s="1"/>
      <c r="BXX126" s="1"/>
      <c r="BXY126" s="1"/>
      <c r="BXZ126" s="1"/>
      <c r="BYA126" s="1"/>
      <c r="BYB126" s="1"/>
      <c r="BYC126" s="1"/>
      <c r="BYD126" s="1"/>
      <c r="BYG126" s="202"/>
      <c r="BYH126" s="199"/>
      <c r="BYI126" s="200"/>
      <c r="BYJ126" s="200"/>
      <c r="BYK126" s="200"/>
      <c r="BYL126" s="200"/>
      <c r="BYM126" s="200"/>
      <c r="BYN126" s="200"/>
      <c r="BYO126" s="200"/>
      <c r="BYP126" s="200"/>
      <c r="BYQ126" s="200"/>
      <c r="BYR126" s="200"/>
      <c r="BYS126" s="200"/>
      <c r="BYT126" s="200"/>
      <c r="BYU126" s="200"/>
      <c r="BYV126" s="200"/>
      <c r="BYW126" s="200"/>
      <c r="BYX126" s="200"/>
      <c r="BYY126" s="200"/>
      <c r="BYZ126" s="201"/>
      <c r="BZA126" s="1"/>
      <c r="BZB126" s="1"/>
      <c r="BZC126" s="1"/>
      <c r="BZD126" s="1"/>
      <c r="BZE126" s="1"/>
      <c r="BZF126" s="1"/>
      <c r="BZG126" s="1"/>
      <c r="BZH126" s="1"/>
      <c r="BZI126" s="1"/>
      <c r="BZJ126" s="1"/>
      <c r="BZK126" s="1"/>
      <c r="BZL126" s="1"/>
      <c r="BZO126" s="202"/>
      <c r="BZP126" s="199"/>
      <c r="BZQ126" s="200"/>
      <c r="BZR126" s="200"/>
      <c r="BZS126" s="200"/>
      <c r="BZT126" s="200"/>
      <c r="BZU126" s="200"/>
      <c r="BZV126" s="200"/>
      <c r="BZW126" s="200"/>
      <c r="BZX126" s="200"/>
      <c r="BZY126" s="200"/>
      <c r="BZZ126" s="200"/>
      <c r="CAA126" s="200"/>
      <c r="CAB126" s="200"/>
      <c r="CAC126" s="200"/>
      <c r="CAD126" s="200"/>
      <c r="CAE126" s="200"/>
      <c r="CAF126" s="200"/>
      <c r="CAG126" s="200"/>
      <c r="CAH126" s="201"/>
      <c r="CAI126" s="1"/>
      <c r="CAJ126" s="1"/>
      <c r="CAK126" s="1"/>
      <c r="CAL126" s="1"/>
      <c r="CAM126" s="1"/>
      <c r="CAN126" s="1"/>
      <c r="CAO126" s="1"/>
      <c r="CAP126" s="1"/>
      <c r="CAQ126" s="1"/>
      <c r="CAR126" s="1"/>
      <c r="CAS126" s="1"/>
      <c r="CAT126" s="1"/>
      <c r="CAW126" s="202"/>
      <c r="CAX126" s="199"/>
      <c r="CAY126" s="200"/>
      <c r="CAZ126" s="200"/>
      <c r="CBA126" s="200"/>
      <c r="CBB126" s="200"/>
      <c r="CBC126" s="200"/>
      <c r="CBD126" s="200"/>
      <c r="CBE126" s="200"/>
      <c r="CBF126" s="200"/>
      <c r="CBG126" s="200"/>
      <c r="CBH126" s="200"/>
      <c r="CBI126" s="200"/>
      <c r="CBJ126" s="200"/>
      <c r="CBK126" s="200"/>
      <c r="CBL126" s="200"/>
      <c r="CBM126" s="200"/>
      <c r="CBN126" s="200"/>
      <c r="CBO126" s="200"/>
      <c r="CBP126" s="201"/>
      <c r="CBQ126" s="1"/>
      <c r="CBR126" s="1"/>
      <c r="CBS126" s="1"/>
      <c r="CBT126" s="1"/>
      <c r="CBU126" s="1"/>
      <c r="CBV126" s="1"/>
      <c r="CBW126" s="1"/>
      <c r="CBX126" s="1"/>
      <c r="CBY126" s="1"/>
      <c r="CBZ126" s="1"/>
      <c r="CCA126" s="1"/>
      <c r="CCB126" s="1"/>
      <c r="CCE126" s="202"/>
      <c r="CCF126" s="199"/>
      <c r="CCG126" s="200"/>
      <c r="CCH126" s="200"/>
      <c r="CCI126" s="200"/>
      <c r="CCJ126" s="200"/>
      <c r="CCK126" s="200"/>
      <c r="CCL126" s="200"/>
      <c r="CCM126" s="200"/>
      <c r="CCN126" s="200"/>
      <c r="CCO126" s="200"/>
      <c r="CCP126" s="200"/>
      <c r="CCQ126" s="200"/>
      <c r="CCR126" s="200"/>
      <c r="CCS126" s="200"/>
      <c r="CCT126" s="200"/>
      <c r="CCU126" s="200"/>
      <c r="CCV126" s="200"/>
      <c r="CCW126" s="200"/>
      <c r="CCX126" s="201"/>
      <c r="CCY126" s="1"/>
      <c r="CCZ126" s="1"/>
      <c r="CDA126" s="1"/>
      <c r="CDB126" s="1"/>
      <c r="CDC126" s="1"/>
      <c r="CDD126" s="1"/>
      <c r="CDE126" s="1"/>
      <c r="CDF126" s="1"/>
      <c r="CDG126" s="1"/>
      <c r="CDH126" s="1"/>
      <c r="CDI126" s="1"/>
      <c r="CDJ126" s="1"/>
      <c r="CDM126" s="202"/>
      <c r="CDN126" s="199"/>
      <c r="CDO126" s="200"/>
      <c r="CDP126" s="200"/>
      <c r="CDQ126" s="200"/>
      <c r="CDR126" s="200"/>
      <c r="CDS126" s="200"/>
      <c r="CDT126" s="200"/>
      <c r="CDU126" s="200"/>
      <c r="CDV126" s="200"/>
      <c r="CDW126" s="200"/>
      <c r="CDX126" s="200"/>
      <c r="CDY126" s="200"/>
      <c r="CDZ126" s="200"/>
      <c r="CEA126" s="200"/>
      <c r="CEB126" s="200"/>
      <c r="CEC126" s="200"/>
      <c r="CED126" s="200"/>
      <c r="CEE126" s="200"/>
      <c r="CEF126" s="201"/>
      <c r="CEG126" s="1"/>
      <c r="CEH126" s="1"/>
      <c r="CEI126" s="1"/>
      <c r="CEJ126" s="1"/>
      <c r="CEK126" s="1"/>
      <c r="CEL126" s="1"/>
      <c r="CEM126" s="1"/>
      <c r="CEN126" s="1"/>
      <c r="CEO126" s="1"/>
      <c r="CEP126" s="1"/>
      <c r="CEQ126" s="1"/>
      <c r="CER126" s="1"/>
      <c r="CEU126" s="202"/>
      <c r="CEV126" s="199"/>
      <c r="CEW126" s="200"/>
      <c r="CEX126" s="200"/>
      <c r="CEY126" s="200"/>
      <c r="CEZ126" s="200"/>
      <c r="CFA126" s="200"/>
      <c r="CFB126" s="200"/>
      <c r="CFC126" s="200"/>
      <c r="CFD126" s="200"/>
      <c r="CFE126" s="200"/>
      <c r="CFF126" s="200"/>
      <c r="CFG126" s="200"/>
      <c r="CFH126" s="200"/>
      <c r="CFI126" s="200"/>
      <c r="CFJ126" s="200"/>
      <c r="CFK126" s="200"/>
      <c r="CFL126" s="200"/>
      <c r="CFM126" s="200"/>
      <c r="CFN126" s="201"/>
      <c r="CFO126" s="1"/>
      <c r="CFP126" s="1"/>
      <c r="CFQ126" s="1"/>
      <c r="CFR126" s="1"/>
      <c r="CFS126" s="1"/>
      <c r="CFT126" s="1"/>
      <c r="CFU126" s="1"/>
      <c r="CFV126" s="1"/>
      <c r="CFW126" s="1"/>
      <c r="CFX126" s="1"/>
      <c r="CFY126" s="1"/>
      <c r="CFZ126" s="1"/>
      <c r="CGC126" s="202"/>
      <c r="CGD126" s="199"/>
      <c r="CGE126" s="200"/>
      <c r="CGF126" s="200"/>
      <c r="CGG126" s="200"/>
      <c r="CGH126" s="200"/>
      <c r="CGI126" s="200"/>
      <c r="CGJ126" s="200"/>
      <c r="CGK126" s="200"/>
      <c r="CGL126" s="200"/>
      <c r="CGM126" s="200"/>
      <c r="CGN126" s="200"/>
      <c r="CGO126" s="200"/>
      <c r="CGP126" s="200"/>
      <c r="CGQ126" s="200"/>
      <c r="CGR126" s="200"/>
      <c r="CGS126" s="200"/>
      <c r="CGT126" s="200"/>
      <c r="CGU126" s="200"/>
      <c r="CGV126" s="201"/>
      <c r="CGW126" s="1"/>
      <c r="CGX126" s="1"/>
      <c r="CGY126" s="1"/>
      <c r="CGZ126" s="1"/>
      <c r="CHA126" s="1"/>
      <c r="CHB126" s="1"/>
      <c r="CHC126" s="1"/>
      <c r="CHD126" s="1"/>
      <c r="CHE126" s="1"/>
      <c r="CHF126" s="1"/>
      <c r="CHG126" s="1"/>
      <c r="CHH126" s="1"/>
      <c r="CHK126" s="202"/>
      <c r="CHL126" s="199"/>
      <c r="CHM126" s="200"/>
      <c r="CHN126" s="200"/>
      <c r="CHO126" s="200"/>
      <c r="CHP126" s="200"/>
      <c r="CHQ126" s="200"/>
      <c r="CHR126" s="200"/>
      <c r="CHS126" s="200"/>
      <c r="CHT126" s="200"/>
      <c r="CHU126" s="200"/>
      <c r="CHV126" s="200"/>
      <c r="CHW126" s="200"/>
      <c r="CHX126" s="200"/>
      <c r="CHY126" s="200"/>
      <c r="CHZ126" s="200"/>
      <c r="CIA126" s="200"/>
      <c r="CIB126" s="200"/>
      <c r="CIC126" s="200"/>
      <c r="CID126" s="201"/>
      <c r="CIE126" s="1"/>
      <c r="CIF126" s="1"/>
      <c r="CIG126" s="1"/>
      <c r="CIH126" s="1"/>
      <c r="CII126" s="1"/>
      <c r="CIJ126" s="1"/>
      <c r="CIK126" s="1"/>
      <c r="CIL126" s="1"/>
      <c r="CIM126" s="1"/>
      <c r="CIN126" s="1"/>
      <c r="CIO126" s="1"/>
      <c r="CIP126" s="1"/>
      <c r="CIS126" s="202"/>
      <c r="CIT126" s="199"/>
      <c r="CIU126" s="200"/>
      <c r="CIV126" s="200"/>
      <c r="CIW126" s="200"/>
      <c r="CIX126" s="200"/>
      <c r="CIY126" s="200"/>
      <c r="CIZ126" s="200"/>
      <c r="CJA126" s="200"/>
      <c r="CJB126" s="200"/>
      <c r="CJC126" s="200"/>
      <c r="CJD126" s="200"/>
      <c r="CJE126" s="200"/>
      <c r="CJF126" s="200"/>
      <c r="CJG126" s="200"/>
      <c r="CJH126" s="200"/>
      <c r="CJI126" s="200"/>
      <c r="CJJ126" s="200"/>
      <c r="CJK126" s="200"/>
      <c r="CJL126" s="201"/>
      <c r="CJM126" s="1"/>
      <c r="CJN126" s="1"/>
      <c r="CJO126" s="1"/>
      <c r="CJP126" s="1"/>
      <c r="CJQ126" s="1"/>
      <c r="CJR126" s="1"/>
      <c r="CJS126" s="1"/>
      <c r="CJT126" s="1"/>
      <c r="CJU126" s="1"/>
      <c r="CJV126" s="1"/>
      <c r="CJW126" s="1"/>
      <c r="CJX126" s="1"/>
      <c r="CKA126" s="202"/>
      <c r="CKB126" s="199"/>
      <c r="CKC126" s="200"/>
      <c r="CKD126" s="200"/>
      <c r="CKE126" s="200"/>
      <c r="CKF126" s="200"/>
      <c r="CKG126" s="200"/>
      <c r="CKH126" s="200"/>
      <c r="CKI126" s="200"/>
      <c r="CKJ126" s="200"/>
      <c r="CKK126" s="200"/>
      <c r="CKL126" s="200"/>
      <c r="CKM126" s="200"/>
      <c r="CKN126" s="200"/>
      <c r="CKO126" s="200"/>
      <c r="CKP126" s="200"/>
      <c r="CKQ126" s="200"/>
      <c r="CKR126" s="200"/>
      <c r="CKS126" s="200"/>
      <c r="CKT126" s="201"/>
      <c r="CKU126" s="1"/>
      <c r="CKV126" s="1"/>
      <c r="CKW126" s="1"/>
      <c r="CKX126" s="1"/>
      <c r="CKY126" s="1"/>
      <c r="CKZ126" s="1"/>
      <c r="CLA126" s="1"/>
      <c r="CLB126" s="1"/>
      <c r="CLC126" s="1"/>
      <c r="CLD126" s="1"/>
      <c r="CLE126" s="1"/>
      <c r="CLF126" s="1"/>
      <c r="CLI126" s="202"/>
      <c r="CLJ126" s="199"/>
      <c r="CLK126" s="200"/>
      <c r="CLL126" s="200"/>
      <c r="CLM126" s="200"/>
      <c r="CLN126" s="200"/>
      <c r="CLO126" s="200"/>
      <c r="CLP126" s="200"/>
      <c r="CLQ126" s="200"/>
      <c r="CLR126" s="200"/>
      <c r="CLS126" s="200"/>
      <c r="CLT126" s="200"/>
      <c r="CLU126" s="200"/>
      <c r="CLV126" s="200"/>
      <c r="CLW126" s="200"/>
      <c r="CLX126" s="200"/>
      <c r="CLY126" s="200"/>
      <c r="CLZ126" s="200"/>
      <c r="CMA126" s="200"/>
      <c r="CMB126" s="201"/>
      <c r="CMC126" s="1"/>
      <c r="CMD126" s="1"/>
      <c r="CME126" s="1"/>
      <c r="CMF126" s="1"/>
      <c r="CMG126" s="1"/>
      <c r="CMH126" s="1"/>
      <c r="CMI126" s="1"/>
      <c r="CMJ126" s="1"/>
      <c r="CMK126" s="1"/>
      <c r="CML126" s="1"/>
      <c r="CMM126" s="1"/>
      <c r="CMN126" s="1"/>
      <c r="CMQ126" s="202"/>
      <c r="CMR126" s="199"/>
      <c r="CMS126" s="200"/>
      <c r="CMT126" s="200"/>
      <c r="CMU126" s="200"/>
      <c r="CMV126" s="200"/>
      <c r="CMW126" s="200"/>
      <c r="CMX126" s="200"/>
      <c r="CMY126" s="200"/>
      <c r="CMZ126" s="200"/>
      <c r="CNA126" s="200"/>
      <c r="CNB126" s="200"/>
      <c r="CNC126" s="200"/>
      <c r="CND126" s="200"/>
      <c r="CNE126" s="200"/>
      <c r="CNF126" s="200"/>
      <c r="CNG126" s="200"/>
      <c r="CNH126" s="200"/>
      <c r="CNI126" s="200"/>
      <c r="CNJ126" s="201"/>
      <c r="CNK126" s="1"/>
      <c r="CNL126" s="1"/>
      <c r="CNM126" s="1"/>
      <c r="CNN126" s="1"/>
      <c r="CNO126" s="1"/>
      <c r="CNP126" s="1"/>
      <c r="CNQ126" s="1"/>
      <c r="CNR126" s="1"/>
      <c r="CNS126" s="1"/>
      <c r="CNT126" s="1"/>
      <c r="CNU126" s="1"/>
      <c r="CNV126" s="1"/>
      <c r="CNY126" s="202"/>
      <c r="CNZ126" s="199"/>
      <c r="COA126" s="200"/>
      <c r="COB126" s="200"/>
      <c r="COC126" s="200"/>
      <c r="COD126" s="200"/>
      <c r="COE126" s="200"/>
      <c r="COF126" s="200"/>
      <c r="COG126" s="200"/>
      <c r="COH126" s="200"/>
      <c r="COI126" s="200"/>
      <c r="COJ126" s="200"/>
      <c r="COK126" s="200"/>
      <c r="COL126" s="200"/>
      <c r="COM126" s="200"/>
      <c r="CON126" s="200"/>
      <c r="COO126" s="200"/>
      <c r="COP126" s="200"/>
      <c r="COQ126" s="200"/>
      <c r="COR126" s="201"/>
      <c r="COS126" s="1"/>
      <c r="COT126" s="1"/>
      <c r="COU126" s="1"/>
      <c r="COV126" s="1"/>
      <c r="COW126" s="1"/>
      <c r="COX126" s="1"/>
      <c r="COY126" s="1"/>
      <c r="COZ126" s="1"/>
      <c r="CPA126" s="1"/>
      <c r="CPB126" s="1"/>
      <c r="CPC126" s="1"/>
      <c r="CPD126" s="1"/>
      <c r="CPG126" s="202"/>
      <c r="CPH126" s="199"/>
      <c r="CPI126" s="200"/>
      <c r="CPJ126" s="200"/>
      <c r="CPK126" s="200"/>
      <c r="CPL126" s="200"/>
      <c r="CPM126" s="200"/>
      <c r="CPN126" s="200"/>
      <c r="CPO126" s="200"/>
      <c r="CPP126" s="200"/>
      <c r="CPQ126" s="200"/>
      <c r="CPR126" s="200"/>
      <c r="CPS126" s="200"/>
      <c r="CPT126" s="200"/>
      <c r="CPU126" s="200"/>
      <c r="CPV126" s="200"/>
      <c r="CPW126" s="200"/>
      <c r="CPX126" s="200"/>
      <c r="CPY126" s="200"/>
      <c r="CPZ126" s="201"/>
      <c r="CQA126" s="1"/>
      <c r="CQB126" s="1"/>
      <c r="CQC126" s="1"/>
      <c r="CQD126" s="1"/>
      <c r="CQE126" s="1"/>
      <c r="CQF126" s="1"/>
      <c r="CQG126" s="1"/>
      <c r="CQH126" s="1"/>
      <c r="CQI126" s="1"/>
      <c r="CQJ126" s="1"/>
      <c r="CQK126" s="1"/>
      <c r="CQL126" s="1"/>
      <c r="CQO126" s="202"/>
      <c r="CQP126" s="199"/>
      <c r="CQQ126" s="200"/>
      <c r="CQR126" s="200"/>
      <c r="CQS126" s="200"/>
      <c r="CQT126" s="200"/>
      <c r="CQU126" s="200"/>
      <c r="CQV126" s="200"/>
      <c r="CQW126" s="200"/>
      <c r="CQX126" s="200"/>
      <c r="CQY126" s="200"/>
      <c r="CQZ126" s="200"/>
      <c r="CRA126" s="200"/>
      <c r="CRB126" s="200"/>
      <c r="CRC126" s="200"/>
      <c r="CRD126" s="200"/>
      <c r="CRE126" s="200"/>
      <c r="CRF126" s="200"/>
      <c r="CRG126" s="200"/>
      <c r="CRH126" s="201"/>
      <c r="CRI126" s="1"/>
      <c r="CRJ126" s="1"/>
      <c r="CRK126" s="1"/>
      <c r="CRL126" s="1"/>
      <c r="CRM126" s="1"/>
      <c r="CRN126" s="1"/>
      <c r="CRO126" s="1"/>
      <c r="CRP126" s="1"/>
      <c r="CRQ126" s="1"/>
      <c r="CRR126" s="1"/>
      <c r="CRS126" s="1"/>
      <c r="CRT126" s="1"/>
      <c r="CRW126" s="202"/>
      <c r="CRX126" s="199"/>
      <c r="CRY126" s="200"/>
      <c r="CRZ126" s="200"/>
      <c r="CSA126" s="200"/>
      <c r="CSB126" s="200"/>
      <c r="CSC126" s="200"/>
      <c r="CSD126" s="200"/>
      <c r="CSE126" s="200"/>
      <c r="CSF126" s="200"/>
      <c r="CSG126" s="200"/>
      <c r="CSH126" s="200"/>
      <c r="CSI126" s="200"/>
      <c r="CSJ126" s="200"/>
      <c r="CSK126" s="200"/>
      <c r="CSL126" s="200"/>
      <c r="CSM126" s="200"/>
      <c r="CSN126" s="200"/>
      <c r="CSO126" s="200"/>
      <c r="CSP126" s="201"/>
      <c r="CSQ126" s="1"/>
      <c r="CSR126" s="1"/>
      <c r="CSS126" s="1"/>
      <c r="CST126" s="1"/>
      <c r="CSU126" s="1"/>
      <c r="CSV126" s="1"/>
      <c r="CSW126" s="1"/>
      <c r="CSX126" s="1"/>
      <c r="CSY126" s="1"/>
      <c r="CSZ126" s="1"/>
      <c r="CTA126" s="1"/>
      <c r="CTB126" s="1"/>
      <c r="CTE126" s="202"/>
      <c r="CTF126" s="199"/>
      <c r="CTG126" s="200"/>
      <c r="CTH126" s="200"/>
      <c r="CTI126" s="200"/>
      <c r="CTJ126" s="200"/>
      <c r="CTK126" s="200"/>
      <c r="CTL126" s="200"/>
      <c r="CTM126" s="200"/>
      <c r="CTN126" s="200"/>
      <c r="CTO126" s="200"/>
      <c r="CTP126" s="200"/>
      <c r="CTQ126" s="200"/>
      <c r="CTR126" s="200"/>
      <c r="CTS126" s="200"/>
      <c r="CTT126" s="200"/>
      <c r="CTU126" s="200"/>
      <c r="CTV126" s="200"/>
      <c r="CTW126" s="200"/>
      <c r="CTX126" s="201"/>
      <c r="CTY126" s="1"/>
      <c r="CTZ126" s="1"/>
      <c r="CUA126" s="1"/>
      <c r="CUB126" s="1"/>
      <c r="CUC126" s="1"/>
      <c r="CUD126" s="1"/>
      <c r="CUE126" s="1"/>
      <c r="CUF126" s="1"/>
      <c r="CUG126" s="1"/>
      <c r="CUH126" s="1"/>
      <c r="CUI126" s="1"/>
      <c r="CUJ126" s="1"/>
      <c r="CUM126" s="202"/>
      <c r="CUN126" s="199"/>
      <c r="CUO126" s="200"/>
      <c r="CUP126" s="200"/>
      <c r="CUQ126" s="200"/>
      <c r="CUR126" s="200"/>
      <c r="CUS126" s="200"/>
      <c r="CUT126" s="200"/>
      <c r="CUU126" s="200"/>
      <c r="CUV126" s="200"/>
      <c r="CUW126" s="200"/>
      <c r="CUX126" s="200"/>
      <c r="CUY126" s="200"/>
      <c r="CUZ126" s="200"/>
      <c r="CVA126" s="200"/>
      <c r="CVB126" s="200"/>
      <c r="CVC126" s="200"/>
      <c r="CVD126" s="200"/>
      <c r="CVE126" s="200"/>
      <c r="CVF126" s="201"/>
      <c r="CVG126" s="1"/>
      <c r="CVH126" s="1"/>
      <c r="CVI126" s="1"/>
      <c r="CVJ126" s="1"/>
      <c r="CVK126" s="1"/>
      <c r="CVL126" s="1"/>
      <c r="CVM126" s="1"/>
      <c r="CVN126" s="1"/>
      <c r="CVO126" s="1"/>
      <c r="CVP126" s="1"/>
      <c r="CVQ126" s="1"/>
      <c r="CVR126" s="1"/>
      <c r="CVU126" s="202"/>
      <c r="CVV126" s="199"/>
      <c r="CVW126" s="200"/>
      <c r="CVX126" s="200"/>
      <c r="CVY126" s="200"/>
      <c r="CVZ126" s="200"/>
      <c r="CWA126" s="200"/>
      <c r="CWB126" s="200"/>
      <c r="CWC126" s="200"/>
      <c r="CWD126" s="200"/>
      <c r="CWE126" s="200"/>
      <c r="CWF126" s="200"/>
      <c r="CWG126" s="200"/>
      <c r="CWH126" s="200"/>
      <c r="CWI126" s="200"/>
      <c r="CWJ126" s="200"/>
      <c r="CWK126" s="200"/>
      <c r="CWL126" s="200"/>
      <c r="CWM126" s="200"/>
      <c r="CWN126" s="201"/>
      <c r="CWO126" s="1"/>
      <c r="CWP126" s="1"/>
      <c r="CWQ126" s="1"/>
      <c r="CWR126" s="1"/>
      <c r="CWS126" s="1"/>
      <c r="CWT126" s="1"/>
      <c r="CWU126" s="1"/>
      <c r="CWV126" s="1"/>
      <c r="CWW126" s="1"/>
      <c r="CWX126" s="1"/>
      <c r="CWY126" s="1"/>
      <c r="CWZ126" s="1"/>
      <c r="CXC126" s="202"/>
      <c r="CXD126" s="199"/>
      <c r="CXE126" s="200"/>
      <c r="CXF126" s="200"/>
      <c r="CXG126" s="200"/>
      <c r="CXH126" s="200"/>
      <c r="CXI126" s="200"/>
      <c r="CXJ126" s="200"/>
      <c r="CXK126" s="200"/>
      <c r="CXL126" s="200"/>
      <c r="CXM126" s="200"/>
      <c r="CXN126" s="200"/>
      <c r="CXO126" s="200"/>
      <c r="CXP126" s="200"/>
      <c r="CXQ126" s="200"/>
      <c r="CXR126" s="200"/>
      <c r="CXS126" s="200"/>
      <c r="CXT126" s="200"/>
      <c r="CXU126" s="200"/>
      <c r="CXV126" s="201"/>
      <c r="CXW126" s="1"/>
      <c r="CXX126" s="1"/>
      <c r="CXY126" s="1"/>
      <c r="CXZ126" s="1"/>
      <c r="CYA126" s="1"/>
      <c r="CYB126" s="1"/>
      <c r="CYC126" s="1"/>
      <c r="CYD126" s="1"/>
      <c r="CYE126" s="1"/>
      <c r="CYF126" s="1"/>
      <c r="CYG126" s="1"/>
      <c r="CYH126" s="1"/>
      <c r="CYK126" s="202"/>
      <c r="CYL126" s="199"/>
      <c r="CYM126" s="200"/>
      <c r="CYN126" s="200"/>
      <c r="CYO126" s="200"/>
      <c r="CYP126" s="200"/>
      <c r="CYQ126" s="200"/>
      <c r="CYR126" s="200"/>
      <c r="CYS126" s="200"/>
      <c r="CYT126" s="200"/>
      <c r="CYU126" s="200"/>
      <c r="CYV126" s="200"/>
      <c r="CYW126" s="200"/>
      <c r="CYX126" s="200"/>
      <c r="CYY126" s="200"/>
      <c r="CYZ126" s="200"/>
      <c r="CZA126" s="200"/>
      <c r="CZB126" s="200"/>
      <c r="CZC126" s="200"/>
      <c r="CZD126" s="201"/>
      <c r="CZE126" s="1"/>
      <c r="CZF126" s="1"/>
      <c r="CZG126" s="1"/>
      <c r="CZH126" s="1"/>
      <c r="CZI126" s="1"/>
      <c r="CZJ126" s="1"/>
      <c r="CZK126" s="1"/>
      <c r="CZL126" s="1"/>
      <c r="CZM126" s="1"/>
      <c r="CZN126" s="1"/>
      <c r="CZO126" s="1"/>
      <c r="CZP126" s="1"/>
      <c r="CZS126" s="202"/>
      <c r="CZT126" s="199"/>
      <c r="CZU126" s="200"/>
      <c r="CZV126" s="200"/>
      <c r="CZW126" s="200"/>
      <c r="CZX126" s="200"/>
      <c r="CZY126" s="200"/>
      <c r="CZZ126" s="200"/>
      <c r="DAA126" s="200"/>
      <c r="DAB126" s="200"/>
      <c r="DAC126" s="200"/>
      <c r="DAD126" s="200"/>
      <c r="DAE126" s="200"/>
      <c r="DAF126" s="200"/>
      <c r="DAG126" s="200"/>
      <c r="DAH126" s="200"/>
      <c r="DAI126" s="200"/>
      <c r="DAJ126" s="200"/>
      <c r="DAK126" s="200"/>
      <c r="DAL126" s="201"/>
      <c r="DAM126" s="1"/>
      <c r="DAN126" s="1"/>
      <c r="DAO126" s="1"/>
      <c r="DAP126" s="1"/>
      <c r="DAQ126" s="1"/>
      <c r="DAR126" s="1"/>
      <c r="DAS126" s="1"/>
      <c r="DAT126" s="1"/>
      <c r="DAU126" s="1"/>
      <c r="DAV126" s="1"/>
      <c r="DAW126" s="1"/>
      <c r="DAX126" s="1"/>
      <c r="DBA126" s="202"/>
      <c r="DBB126" s="199"/>
      <c r="DBC126" s="200"/>
      <c r="DBD126" s="200"/>
      <c r="DBE126" s="200"/>
      <c r="DBF126" s="200"/>
      <c r="DBG126" s="200"/>
      <c r="DBH126" s="200"/>
      <c r="DBI126" s="200"/>
      <c r="DBJ126" s="200"/>
      <c r="DBK126" s="200"/>
      <c r="DBL126" s="200"/>
      <c r="DBM126" s="200"/>
      <c r="DBN126" s="200"/>
      <c r="DBO126" s="200"/>
      <c r="DBP126" s="200"/>
      <c r="DBQ126" s="200"/>
      <c r="DBR126" s="200"/>
      <c r="DBS126" s="200"/>
      <c r="DBT126" s="201"/>
      <c r="DBU126" s="1"/>
      <c r="DBV126" s="1"/>
      <c r="DBW126" s="1"/>
      <c r="DBX126" s="1"/>
      <c r="DBY126" s="1"/>
      <c r="DBZ126" s="1"/>
      <c r="DCA126" s="1"/>
      <c r="DCB126" s="1"/>
      <c r="DCC126" s="1"/>
      <c r="DCD126" s="1"/>
      <c r="DCE126" s="1"/>
      <c r="DCF126" s="1"/>
      <c r="DCI126" s="202"/>
      <c r="DCJ126" s="199"/>
      <c r="DCK126" s="200"/>
      <c r="DCL126" s="200"/>
      <c r="DCM126" s="200"/>
      <c r="DCN126" s="200"/>
      <c r="DCO126" s="200"/>
      <c r="DCP126" s="200"/>
      <c r="DCQ126" s="200"/>
      <c r="DCR126" s="200"/>
      <c r="DCS126" s="200"/>
      <c r="DCT126" s="200"/>
      <c r="DCU126" s="200"/>
      <c r="DCV126" s="200"/>
      <c r="DCW126" s="200"/>
      <c r="DCX126" s="200"/>
      <c r="DCY126" s="200"/>
      <c r="DCZ126" s="200"/>
      <c r="DDA126" s="200"/>
      <c r="DDB126" s="201"/>
      <c r="DDC126" s="1"/>
      <c r="DDD126" s="1"/>
      <c r="DDE126" s="1"/>
      <c r="DDF126" s="1"/>
      <c r="DDG126" s="1"/>
      <c r="DDH126" s="1"/>
      <c r="DDI126" s="1"/>
      <c r="DDJ126" s="1"/>
      <c r="DDK126" s="1"/>
      <c r="DDL126" s="1"/>
      <c r="DDM126" s="1"/>
      <c r="DDN126" s="1"/>
      <c r="DDQ126" s="202"/>
      <c r="DDR126" s="199"/>
      <c r="DDS126" s="200"/>
      <c r="DDT126" s="200"/>
      <c r="DDU126" s="200"/>
      <c r="DDV126" s="200"/>
      <c r="DDW126" s="200"/>
      <c r="DDX126" s="200"/>
      <c r="DDY126" s="200"/>
      <c r="DDZ126" s="200"/>
      <c r="DEA126" s="200"/>
      <c r="DEB126" s="200"/>
      <c r="DEC126" s="200"/>
      <c r="DED126" s="200"/>
      <c r="DEE126" s="200"/>
      <c r="DEF126" s="200"/>
      <c r="DEG126" s="200"/>
      <c r="DEH126" s="200"/>
      <c r="DEI126" s="200"/>
      <c r="DEJ126" s="201"/>
      <c r="DEK126" s="1"/>
      <c r="DEL126" s="1"/>
      <c r="DEM126" s="1"/>
      <c r="DEN126" s="1"/>
      <c r="DEO126" s="1"/>
      <c r="DEP126" s="1"/>
      <c r="DEQ126" s="1"/>
      <c r="DER126" s="1"/>
      <c r="DES126" s="1"/>
      <c r="DET126" s="1"/>
      <c r="DEU126" s="1"/>
      <c r="DEV126" s="1"/>
      <c r="DEY126" s="202"/>
      <c r="DEZ126" s="199"/>
      <c r="DFA126" s="200"/>
      <c r="DFB126" s="200"/>
      <c r="DFC126" s="200"/>
      <c r="DFD126" s="200"/>
      <c r="DFE126" s="200"/>
      <c r="DFF126" s="200"/>
      <c r="DFG126" s="200"/>
      <c r="DFH126" s="200"/>
      <c r="DFI126" s="200"/>
      <c r="DFJ126" s="200"/>
      <c r="DFK126" s="200"/>
      <c r="DFL126" s="200"/>
      <c r="DFM126" s="200"/>
      <c r="DFN126" s="200"/>
      <c r="DFO126" s="200"/>
      <c r="DFP126" s="200"/>
      <c r="DFQ126" s="200"/>
      <c r="DFR126" s="201"/>
      <c r="DFS126" s="1"/>
      <c r="DFT126" s="1"/>
      <c r="DFU126" s="1"/>
      <c r="DFV126" s="1"/>
      <c r="DFW126" s="1"/>
      <c r="DFX126" s="1"/>
      <c r="DFY126" s="1"/>
      <c r="DFZ126" s="1"/>
      <c r="DGA126" s="1"/>
      <c r="DGB126" s="1"/>
      <c r="DGC126" s="1"/>
      <c r="DGD126" s="1"/>
      <c r="DGG126" s="202"/>
      <c r="DGH126" s="199"/>
      <c r="DGI126" s="200"/>
      <c r="DGJ126" s="200"/>
      <c r="DGK126" s="200"/>
      <c r="DGL126" s="200"/>
      <c r="DGM126" s="200"/>
      <c r="DGN126" s="200"/>
      <c r="DGO126" s="200"/>
      <c r="DGP126" s="200"/>
      <c r="DGQ126" s="200"/>
      <c r="DGR126" s="200"/>
      <c r="DGS126" s="200"/>
      <c r="DGT126" s="200"/>
      <c r="DGU126" s="200"/>
      <c r="DGV126" s="200"/>
      <c r="DGW126" s="200"/>
      <c r="DGX126" s="200"/>
      <c r="DGY126" s="200"/>
      <c r="DGZ126" s="201"/>
      <c r="DHA126" s="1"/>
      <c r="DHB126" s="1"/>
      <c r="DHC126" s="1"/>
      <c r="DHD126" s="1"/>
      <c r="DHE126" s="1"/>
      <c r="DHF126" s="1"/>
      <c r="DHG126" s="1"/>
      <c r="DHH126" s="1"/>
      <c r="DHI126" s="1"/>
      <c r="DHJ126" s="1"/>
      <c r="DHK126" s="1"/>
      <c r="DHL126" s="1"/>
      <c r="DHO126" s="202"/>
      <c r="DHP126" s="199"/>
      <c r="DHQ126" s="200"/>
      <c r="DHR126" s="200"/>
      <c r="DHS126" s="200"/>
      <c r="DHT126" s="200"/>
      <c r="DHU126" s="200"/>
      <c r="DHV126" s="200"/>
      <c r="DHW126" s="200"/>
      <c r="DHX126" s="200"/>
      <c r="DHY126" s="200"/>
      <c r="DHZ126" s="200"/>
      <c r="DIA126" s="200"/>
      <c r="DIB126" s="200"/>
      <c r="DIC126" s="200"/>
      <c r="DID126" s="200"/>
      <c r="DIE126" s="200"/>
      <c r="DIF126" s="200"/>
      <c r="DIG126" s="200"/>
      <c r="DIH126" s="201"/>
      <c r="DII126" s="1"/>
      <c r="DIJ126" s="1"/>
      <c r="DIK126" s="1"/>
      <c r="DIL126" s="1"/>
      <c r="DIM126" s="1"/>
      <c r="DIN126" s="1"/>
      <c r="DIO126" s="1"/>
      <c r="DIP126" s="1"/>
      <c r="DIQ126" s="1"/>
      <c r="DIR126" s="1"/>
      <c r="DIS126" s="1"/>
      <c r="DIT126" s="1"/>
      <c r="DIW126" s="202"/>
      <c r="DIX126" s="199"/>
      <c r="DIY126" s="200"/>
      <c r="DIZ126" s="200"/>
      <c r="DJA126" s="200"/>
      <c r="DJB126" s="200"/>
      <c r="DJC126" s="200"/>
      <c r="DJD126" s="200"/>
      <c r="DJE126" s="200"/>
      <c r="DJF126" s="200"/>
      <c r="DJG126" s="200"/>
      <c r="DJH126" s="200"/>
      <c r="DJI126" s="200"/>
      <c r="DJJ126" s="200"/>
      <c r="DJK126" s="200"/>
      <c r="DJL126" s="200"/>
      <c r="DJM126" s="200"/>
      <c r="DJN126" s="200"/>
      <c r="DJO126" s="200"/>
      <c r="DJP126" s="201"/>
      <c r="DJQ126" s="1"/>
      <c r="DJR126" s="1"/>
      <c r="DJS126" s="1"/>
      <c r="DJT126" s="1"/>
      <c r="DJU126" s="1"/>
      <c r="DJV126" s="1"/>
      <c r="DJW126" s="1"/>
      <c r="DJX126" s="1"/>
      <c r="DJY126" s="1"/>
      <c r="DJZ126" s="1"/>
      <c r="DKA126" s="1"/>
      <c r="DKB126" s="1"/>
      <c r="DKE126" s="202"/>
      <c r="DKF126" s="199"/>
      <c r="DKG126" s="200"/>
      <c r="DKH126" s="200"/>
      <c r="DKI126" s="200"/>
      <c r="DKJ126" s="200"/>
      <c r="DKK126" s="200"/>
      <c r="DKL126" s="200"/>
      <c r="DKM126" s="200"/>
      <c r="DKN126" s="200"/>
      <c r="DKO126" s="200"/>
      <c r="DKP126" s="200"/>
      <c r="DKQ126" s="200"/>
      <c r="DKR126" s="200"/>
      <c r="DKS126" s="200"/>
      <c r="DKT126" s="200"/>
      <c r="DKU126" s="200"/>
      <c r="DKV126" s="200"/>
      <c r="DKW126" s="200"/>
      <c r="DKX126" s="201"/>
      <c r="DKY126" s="1"/>
      <c r="DKZ126" s="1"/>
      <c r="DLA126" s="1"/>
      <c r="DLB126" s="1"/>
      <c r="DLC126" s="1"/>
      <c r="DLD126" s="1"/>
      <c r="DLE126" s="1"/>
      <c r="DLF126" s="1"/>
      <c r="DLG126" s="1"/>
      <c r="DLH126" s="1"/>
      <c r="DLI126" s="1"/>
      <c r="DLJ126" s="1"/>
      <c r="DLM126" s="202"/>
      <c r="DLN126" s="199"/>
      <c r="DLO126" s="200"/>
      <c r="DLP126" s="200"/>
      <c r="DLQ126" s="200"/>
      <c r="DLR126" s="200"/>
      <c r="DLS126" s="200"/>
      <c r="DLT126" s="200"/>
      <c r="DLU126" s="200"/>
      <c r="DLV126" s="200"/>
      <c r="DLW126" s="200"/>
      <c r="DLX126" s="200"/>
      <c r="DLY126" s="200"/>
      <c r="DLZ126" s="200"/>
      <c r="DMA126" s="200"/>
      <c r="DMB126" s="200"/>
      <c r="DMC126" s="200"/>
      <c r="DMD126" s="200"/>
      <c r="DME126" s="200"/>
      <c r="DMF126" s="201"/>
      <c r="DMG126" s="1"/>
      <c r="DMH126" s="1"/>
      <c r="DMI126" s="1"/>
      <c r="DMJ126" s="1"/>
      <c r="DMK126" s="1"/>
      <c r="DML126" s="1"/>
      <c r="DMM126" s="1"/>
      <c r="DMN126" s="1"/>
      <c r="DMO126" s="1"/>
      <c r="DMP126" s="1"/>
      <c r="DMQ126" s="1"/>
      <c r="DMR126" s="1"/>
      <c r="DMU126" s="202"/>
      <c r="DMV126" s="199"/>
      <c r="DMW126" s="200"/>
      <c r="DMX126" s="200"/>
      <c r="DMY126" s="200"/>
      <c r="DMZ126" s="200"/>
      <c r="DNA126" s="200"/>
      <c r="DNB126" s="200"/>
      <c r="DNC126" s="200"/>
      <c r="DND126" s="200"/>
      <c r="DNE126" s="200"/>
      <c r="DNF126" s="200"/>
      <c r="DNG126" s="200"/>
      <c r="DNH126" s="200"/>
      <c r="DNI126" s="200"/>
      <c r="DNJ126" s="200"/>
      <c r="DNK126" s="200"/>
      <c r="DNL126" s="200"/>
      <c r="DNM126" s="200"/>
      <c r="DNN126" s="201"/>
      <c r="DNO126" s="1"/>
      <c r="DNP126" s="1"/>
      <c r="DNQ126" s="1"/>
      <c r="DNR126" s="1"/>
      <c r="DNS126" s="1"/>
      <c r="DNT126" s="1"/>
      <c r="DNU126" s="1"/>
      <c r="DNV126" s="1"/>
      <c r="DNW126" s="1"/>
      <c r="DNX126" s="1"/>
      <c r="DNY126" s="1"/>
      <c r="DNZ126" s="1"/>
      <c r="DOC126" s="202"/>
      <c r="DOD126" s="199"/>
      <c r="DOE126" s="200"/>
      <c r="DOF126" s="200"/>
      <c r="DOG126" s="200"/>
      <c r="DOH126" s="200"/>
      <c r="DOI126" s="200"/>
      <c r="DOJ126" s="200"/>
      <c r="DOK126" s="200"/>
      <c r="DOL126" s="200"/>
      <c r="DOM126" s="200"/>
      <c r="DON126" s="200"/>
      <c r="DOO126" s="200"/>
      <c r="DOP126" s="200"/>
      <c r="DOQ126" s="200"/>
      <c r="DOR126" s="200"/>
      <c r="DOS126" s="200"/>
      <c r="DOT126" s="200"/>
      <c r="DOU126" s="200"/>
      <c r="DOV126" s="201"/>
      <c r="DOW126" s="1"/>
      <c r="DOX126" s="1"/>
      <c r="DOY126" s="1"/>
      <c r="DOZ126" s="1"/>
      <c r="DPA126" s="1"/>
      <c r="DPB126" s="1"/>
      <c r="DPC126" s="1"/>
      <c r="DPD126" s="1"/>
      <c r="DPE126" s="1"/>
      <c r="DPF126" s="1"/>
      <c r="DPG126" s="1"/>
      <c r="DPH126" s="1"/>
      <c r="DPK126" s="202"/>
      <c r="DPL126" s="199"/>
      <c r="DPM126" s="200"/>
      <c r="DPN126" s="200"/>
      <c r="DPO126" s="200"/>
      <c r="DPP126" s="200"/>
      <c r="DPQ126" s="200"/>
      <c r="DPR126" s="200"/>
      <c r="DPS126" s="200"/>
      <c r="DPT126" s="200"/>
      <c r="DPU126" s="200"/>
      <c r="DPV126" s="200"/>
      <c r="DPW126" s="200"/>
      <c r="DPX126" s="200"/>
      <c r="DPY126" s="200"/>
      <c r="DPZ126" s="200"/>
      <c r="DQA126" s="200"/>
      <c r="DQB126" s="200"/>
      <c r="DQC126" s="200"/>
      <c r="DQD126" s="201"/>
      <c r="DQE126" s="1"/>
      <c r="DQF126" s="1"/>
      <c r="DQG126" s="1"/>
      <c r="DQH126" s="1"/>
      <c r="DQI126" s="1"/>
      <c r="DQJ126" s="1"/>
      <c r="DQK126" s="1"/>
      <c r="DQL126" s="1"/>
      <c r="DQM126" s="1"/>
      <c r="DQN126" s="1"/>
      <c r="DQO126" s="1"/>
      <c r="DQP126" s="1"/>
      <c r="DQS126" s="202"/>
      <c r="DQT126" s="199"/>
      <c r="DQU126" s="200"/>
      <c r="DQV126" s="200"/>
      <c r="DQW126" s="200"/>
      <c r="DQX126" s="200"/>
      <c r="DQY126" s="200"/>
      <c r="DQZ126" s="200"/>
      <c r="DRA126" s="200"/>
      <c r="DRB126" s="200"/>
      <c r="DRC126" s="200"/>
      <c r="DRD126" s="200"/>
      <c r="DRE126" s="200"/>
      <c r="DRF126" s="200"/>
      <c r="DRG126" s="200"/>
      <c r="DRH126" s="200"/>
      <c r="DRI126" s="200"/>
      <c r="DRJ126" s="200"/>
      <c r="DRK126" s="200"/>
      <c r="DRL126" s="201"/>
      <c r="DRM126" s="1"/>
      <c r="DRN126" s="1"/>
      <c r="DRO126" s="1"/>
      <c r="DRP126" s="1"/>
      <c r="DRQ126" s="1"/>
      <c r="DRR126" s="1"/>
      <c r="DRS126" s="1"/>
      <c r="DRT126" s="1"/>
      <c r="DRU126" s="1"/>
      <c r="DRV126" s="1"/>
      <c r="DRW126" s="1"/>
      <c r="DRX126" s="1"/>
      <c r="DSA126" s="202"/>
      <c r="DSB126" s="199"/>
      <c r="DSC126" s="200"/>
      <c r="DSD126" s="200"/>
      <c r="DSE126" s="200"/>
      <c r="DSF126" s="200"/>
      <c r="DSG126" s="200"/>
      <c r="DSH126" s="200"/>
      <c r="DSI126" s="200"/>
      <c r="DSJ126" s="200"/>
      <c r="DSK126" s="200"/>
      <c r="DSL126" s="200"/>
      <c r="DSM126" s="200"/>
      <c r="DSN126" s="200"/>
      <c r="DSO126" s="200"/>
      <c r="DSP126" s="200"/>
      <c r="DSQ126" s="200"/>
      <c r="DSR126" s="200"/>
      <c r="DSS126" s="200"/>
      <c r="DST126" s="201"/>
      <c r="DSU126" s="1"/>
      <c r="DSV126" s="1"/>
      <c r="DSW126" s="1"/>
      <c r="DSX126" s="1"/>
      <c r="DSY126" s="1"/>
      <c r="DSZ126" s="1"/>
      <c r="DTA126" s="1"/>
      <c r="DTB126" s="1"/>
      <c r="DTC126" s="1"/>
      <c r="DTD126" s="1"/>
      <c r="DTE126" s="1"/>
      <c r="DTF126" s="1"/>
      <c r="DTI126" s="202"/>
      <c r="DTJ126" s="199"/>
      <c r="DTK126" s="200"/>
      <c r="DTL126" s="200"/>
      <c r="DTM126" s="200"/>
      <c r="DTN126" s="200"/>
      <c r="DTO126" s="200"/>
      <c r="DTP126" s="200"/>
      <c r="DTQ126" s="200"/>
      <c r="DTR126" s="200"/>
      <c r="DTS126" s="200"/>
      <c r="DTT126" s="200"/>
      <c r="DTU126" s="200"/>
      <c r="DTV126" s="200"/>
      <c r="DTW126" s="200"/>
      <c r="DTX126" s="200"/>
      <c r="DTY126" s="200"/>
      <c r="DTZ126" s="200"/>
      <c r="DUA126" s="200"/>
      <c r="DUB126" s="201"/>
      <c r="DUC126" s="1"/>
      <c r="DUD126" s="1"/>
      <c r="DUE126" s="1"/>
      <c r="DUF126" s="1"/>
      <c r="DUG126" s="1"/>
      <c r="DUH126" s="1"/>
      <c r="DUI126" s="1"/>
      <c r="DUJ126" s="1"/>
      <c r="DUK126" s="1"/>
      <c r="DUL126" s="1"/>
      <c r="DUM126" s="1"/>
      <c r="DUN126" s="1"/>
      <c r="DUQ126" s="202"/>
      <c r="DUR126" s="199"/>
      <c r="DUS126" s="200"/>
      <c r="DUT126" s="200"/>
      <c r="DUU126" s="200"/>
      <c r="DUV126" s="200"/>
      <c r="DUW126" s="200"/>
      <c r="DUX126" s="200"/>
      <c r="DUY126" s="200"/>
      <c r="DUZ126" s="200"/>
      <c r="DVA126" s="200"/>
      <c r="DVB126" s="200"/>
      <c r="DVC126" s="200"/>
      <c r="DVD126" s="200"/>
      <c r="DVE126" s="200"/>
      <c r="DVF126" s="200"/>
      <c r="DVG126" s="200"/>
      <c r="DVH126" s="200"/>
      <c r="DVI126" s="200"/>
      <c r="DVJ126" s="201"/>
      <c r="DVK126" s="1"/>
      <c r="DVL126" s="1"/>
      <c r="DVM126" s="1"/>
      <c r="DVN126" s="1"/>
      <c r="DVO126" s="1"/>
      <c r="DVP126" s="1"/>
      <c r="DVQ126" s="1"/>
      <c r="DVR126" s="1"/>
      <c r="DVS126" s="1"/>
      <c r="DVT126" s="1"/>
      <c r="DVU126" s="1"/>
      <c r="DVV126" s="1"/>
      <c r="DVY126" s="202"/>
      <c r="DVZ126" s="199"/>
      <c r="DWA126" s="200"/>
      <c r="DWB126" s="200"/>
      <c r="DWC126" s="200"/>
      <c r="DWD126" s="200"/>
      <c r="DWE126" s="200"/>
      <c r="DWF126" s="200"/>
      <c r="DWG126" s="200"/>
      <c r="DWH126" s="200"/>
      <c r="DWI126" s="200"/>
      <c r="DWJ126" s="200"/>
      <c r="DWK126" s="200"/>
      <c r="DWL126" s="200"/>
      <c r="DWM126" s="200"/>
      <c r="DWN126" s="200"/>
      <c r="DWO126" s="200"/>
      <c r="DWP126" s="200"/>
      <c r="DWQ126" s="200"/>
      <c r="DWR126" s="201"/>
      <c r="DWS126" s="1"/>
      <c r="DWT126" s="1"/>
      <c r="DWU126" s="1"/>
      <c r="DWV126" s="1"/>
      <c r="DWW126" s="1"/>
      <c r="DWX126" s="1"/>
      <c r="DWY126" s="1"/>
      <c r="DWZ126" s="1"/>
      <c r="DXA126" s="1"/>
      <c r="DXB126" s="1"/>
      <c r="DXC126" s="1"/>
      <c r="DXD126" s="1"/>
      <c r="DXG126" s="202"/>
      <c r="DXH126" s="199"/>
      <c r="DXI126" s="200"/>
      <c r="DXJ126" s="200"/>
      <c r="DXK126" s="200"/>
      <c r="DXL126" s="200"/>
      <c r="DXM126" s="200"/>
      <c r="DXN126" s="200"/>
      <c r="DXO126" s="200"/>
      <c r="DXP126" s="200"/>
      <c r="DXQ126" s="200"/>
      <c r="DXR126" s="200"/>
      <c r="DXS126" s="200"/>
      <c r="DXT126" s="200"/>
      <c r="DXU126" s="200"/>
      <c r="DXV126" s="200"/>
      <c r="DXW126" s="200"/>
      <c r="DXX126" s="200"/>
      <c r="DXY126" s="200"/>
      <c r="DXZ126" s="201"/>
      <c r="DYA126" s="1"/>
      <c r="DYB126" s="1"/>
      <c r="DYC126" s="1"/>
      <c r="DYD126" s="1"/>
      <c r="DYE126" s="1"/>
      <c r="DYF126" s="1"/>
      <c r="DYG126" s="1"/>
      <c r="DYH126" s="1"/>
      <c r="DYI126" s="1"/>
      <c r="DYJ126" s="1"/>
      <c r="DYK126" s="1"/>
      <c r="DYL126" s="1"/>
      <c r="DYO126" s="202"/>
      <c r="DYP126" s="199"/>
      <c r="DYQ126" s="200"/>
      <c r="DYR126" s="200"/>
      <c r="DYS126" s="200"/>
      <c r="DYT126" s="200"/>
      <c r="DYU126" s="200"/>
      <c r="DYV126" s="200"/>
      <c r="DYW126" s="200"/>
      <c r="DYX126" s="200"/>
      <c r="DYY126" s="200"/>
      <c r="DYZ126" s="200"/>
      <c r="DZA126" s="200"/>
      <c r="DZB126" s="200"/>
      <c r="DZC126" s="200"/>
      <c r="DZD126" s="200"/>
      <c r="DZE126" s="200"/>
      <c r="DZF126" s="200"/>
      <c r="DZG126" s="200"/>
      <c r="DZH126" s="201"/>
      <c r="DZI126" s="1"/>
      <c r="DZJ126" s="1"/>
      <c r="DZK126" s="1"/>
      <c r="DZL126" s="1"/>
      <c r="DZM126" s="1"/>
      <c r="DZN126" s="1"/>
      <c r="DZO126" s="1"/>
      <c r="DZP126" s="1"/>
      <c r="DZQ126" s="1"/>
      <c r="DZR126" s="1"/>
      <c r="DZS126" s="1"/>
      <c r="DZT126" s="1"/>
      <c r="DZW126" s="202"/>
      <c r="DZX126" s="199"/>
      <c r="DZY126" s="200"/>
      <c r="DZZ126" s="200"/>
      <c r="EAA126" s="200"/>
      <c r="EAB126" s="200"/>
      <c r="EAC126" s="200"/>
      <c r="EAD126" s="200"/>
      <c r="EAE126" s="200"/>
      <c r="EAF126" s="200"/>
      <c r="EAG126" s="200"/>
      <c r="EAH126" s="200"/>
      <c r="EAI126" s="200"/>
      <c r="EAJ126" s="200"/>
      <c r="EAK126" s="200"/>
      <c r="EAL126" s="200"/>
      <c r="EAM126" s="200"/>
      <c r="EAN126" s="200"/>
      <c r="EAO126" s="200"/>
      <c r="EAP126" s="201"/>
      <c r="EAQ126" s="1"/>
      <c r="EAR126" s="1"/>
      <c r="EAS126" s="1"/>
      <c r="EAT126" s="1"/>
      <c r="EAU126" s="1"/>
      <c r="EAV126" s="1"/>
      <c r="EAW126" s="1"/>
      <c r="EAX126" s="1"/>
      <c r="EAY126" s="1"/>
      <c r="EAZ126" s="1"/>
      <c r="EBA126" s="1"/>
      <c r="EBB126" s="1"/>
      <c r="EBE126" s="202"/>
      <c r="EBF126" s="199"/>
      <c r="EBG126" s="200"/>
      <c r="EBH126" s="200"/>
      <c r="EBI126" s="200"/>
      <c r="EBJ126" s="200"/>
      <c r="EBK126" s="200"/>
      <c r="EBL126" s="200"/>
      <c r="EBM126" s="200"/>
      <c r="EBN126" s="200"/>
      <c r="EBO126" s="200"/>
      <c r="EBP126" s="200"/>
      <c r="EBQ126" s="200"/>
      <c r="EBR126" s="200"/>
      <c r="EBS126" s="200"/>
      <c r="EBT126" s="200"/>
      <c r="EBU126" s="200"/>
      <c r="EBV126" s="200"/>
      <c r="EBW126" s="200"/>
      <c r="EBX126" s="201"/>
      <c r="EBY126" s="1"/>
      <c r="EBZ126" s="1"/>
      <c r="ECA126" s="1"/>
      <c r="ECB126" s="1"/>
      <c r="ECC126" s="1"/>
      <c r="ECD126" s="1"/>
      <c r="ECE126" s="1"/>
      <c r="ECF126" s="1"/>
      <c r="ECG126" s="1"/>
      <c r="ECH126" s="1"/>
      <c r="ECI126" s="1"/>
      <c r="ECJ126" s="1"/>
      <c r="ECM126" s="202"/>
      <c r="ECN126" s="199"/>
      <c r="ECO126" s="200"/>
      <c r="ECP126" s="200"/>
      <c r="ECQ126" s="200"/>
      <c r="ECR126" s="200"/>
      <c r="ECS126" s="200"/>
      <c r="ECT126" s="200"/>
      <c r="ECU126" s="200"/>
      <c r="ECV126" s="200"/>
      <c r="ECW126" s="200"/>
      <c r="ECX126" s="200"/>
      <c r="ECY126" s="200"/>
      <c r="ECZ126" s="200"/>
      <c r="EDA126" s="200"/>
      <c r="EDB126" s="200"/>
      <c r="EDC126" s="200"/>
      <c r="EDD126" s="200"/>
      <c r="EDE126" s="200"/>
      <c r="EDF126" s="201"/>
      <c r="EDG126" s="1"/>
      <c r="EDH126" s="1"/>
      <c r="EDI126" s="1"/>
      <c r="EDJ126" s="1"/>
      <c r="EDK126" s="1"/>
      <c r="EDL126" s="1"/>
      <c r="EDM126" s="1"/>
      <c r="EDN126" s="1"/>
      <c r="EDO126" s="1"/>
      <c r="EDP126" s="1"/>
      <c r="EDQ126" s="1"/>
      <c r="EDR126" s="1"/>
      <c r="EDU126" s="202"/>
      <c r="EDV126" s="199"/>
      <c r="EDW126" s="200"/>
      <c r="EDX126" s="200"/>
      <c r="EDY126" s="200"/>
      <c r="EDZ126" s="200"/>
      <c r="EEA126" s="200"/>
      <c r="EEB126" s="200"/>
      <c r="EEC126" s="200"/>
      <c r="EED126" s="200"/>
      <c r="EEE126" s="200"/>
      <c r="EEF126" s="200"/>
      <c r="EEG126" s="200"/>
      <c r="EEH126" s="200"/>
      <c r="EEI126" s="200"/>
      <c r="EEJ126" s="200"/>
      <c r="EEK126" s="200"/>
      <c r="EEL126" s="200"/>
      <c r="EEM126" s="200"/>
      <c r="EEN126" s="201"/>
      <c r="EEO126" s="1"/>
      <c r="EEP126" s="1"/>
      <c r="EEQ126" s="1"/>
      <c r="EER126" s="1"/>
      <c r="EES126" s="1"/>
      <c r="EET126" s="1"/>
      <c r="EEU126" s="1"/>
      <c r="EEV126" s="1"/>
      <c r="EEW126" s="1"/>
      <c r="EEX126" s="1"/>
      <c r="EEY126" s="1"/>
      <c r="EEZ126" s="1"/>
      <c r="EFC126" s="202"/>
      <c r="EFD126" s="199"/>
      <c r="EFE126" s="200"/>
      <c r="EFF126" s="200"/>
      <c r="EFG126" s="200"/>
      <c r="EFH126" s="200"/>
      <c r="EFI126" s="200"/>
      <c r="EFJ126" s="200"/>
      <c r="EFK126" s="200"/>
      <c r="EFL126" s="200"/>
      <c r="EFM126" s="200"/>
      <c r="EFN126" s="200"/>
      <c r="EFO126" s="200"/>
      <c r="EFP126" s="200"/>
      <c r="EFQ126" s="200"/>
      <c r="EFR126" s="200"/>
      <c r="EFS126" s="200"/>
      <c r="EFT126" s="200"/>
      <c r="EFU126" s="200"/>
      <c r="EFV126" s="201"/>
      <c r="EFW126" s="1"/>
      <c r="EFX126" s="1"/>
      <c r="EFY126" s="1"/>
      <c r="EFZ126" s="1"/>
      <c r="EGA126" s="1"/>
      <c r="EGB126" s="1"/>
      <c r="EGC126" s="1"/>
      <c r="EGD126" s="1"/>
      <c r="EGE126" s="1"/>
      <c r="EGF126" s="1"/>
      <c r="EGG126" s="1"/>
      <c r="EGH126" s="1"/>
      <c r="EGK126" s="202"/>
      <c r="EGL126" s="199"/>
      <c r="EGM126" s="200"/>
      <c r="EGN126" s="200"/>
      <c r="EGO126" s="200"/>
      <c r="EGP126" s="200"/>
      <c r="EGQ126" s="200"/>
      <c r="EGR126" s="200"/>
      <c r="EGS126" s="200"/>
      <c r="EGT126" s="200"/>
      <c r="EGU126" s="200"/>
      <c r="EGV126" s="200"/>
      <c r="EGW126" s="200"/>
      <c r="EGX126" s="200"/>
      <c r="EGY126" s="200"/>
      <c r="EGZ126" s="200"/>
      <c r="EHA126" s="200"/>
      <c r="EHB126" s="200"/>
      <c r="EHC126" s="200"/>
      <c r="EHD126" s="201"/>
      <c r="EHE126" s="1"/>
      <c r="EHF126" s="1"/>
      <c r="EHG126" s="1"/>
      <c r="EHH126" s="1"/>
      <c r="EHI126" s="1"/>
      <c r="EHJ126" s="1"/>
      <c r="EHK126" s="1"/>
      <c r="EHL126" s="1"/>
      <c r="EHM126" s="1"/>
      <c r="EHN126" s="1"/>
      <c r="EHO126" s="1"/>
      <c r="EHP126" s="1"/>
      <c r="EHS126" s="202"/>
      <c r="EHT126" s="199"/>
      <c r="EHU126" s="200"/>
      <c r="EHV126" s="200"/>
      <c r="EHW126" s="200"/>
      <c r="EHX126" s="200"/>
      <c r="EHY126" s="200"/>
      <c r="EHZ126" s="200"/>
      <c r="EIA126" s="200"/>
      <c r="EIB126" s="200"/>
      <c r="EIC126" s="200"/>
      <c r="EID126" s="200"/>
      <c r="EIE126" s="200"/>
      <c r="EIF126" s="200"/>
      <c r="EIG126" s="200"/>
      <c r="EIH126" s="200"/>
      <c r="EII126" s="200"/>
      <c r="EIJ126" s="200"/>
      <c r="EIK126" s="200"/>
      <c r="EIL126" s="201"/>
      <c r="EIM126" s="1"/>
      <c r="EIN126" s="1"/>
      <c r="EIO126" s="1"/>
      <c r="EIP126" s="1"/>
      <c r="EIQ126" s="1"/>
      <c r="EIR126" s="1"/>
      <c r="EIS126" s="1"/>
      <c r="EIT126" s="1"/>
      <c r="EIU126" s="1"/>
      <c r="EIV126" s="1"/>
      <c r="EIW126" s="1"/>
      <c r="EIX126" s="1"/>
      <c r="EJA126" s="202"/>
      <c r="EJB126" s="199"/>
      <c r="EJC126" s="200"/>
      <c r="EJD126" s="200"/>
      <c r="EJE126" s="200"/>
      <c r="EJF126" s="200"/>
      <c r="EJG126" s="200"/>
      <c r="EJH126" s="200"/>
      <c r="EJI126" s="200"/>
      <c r="EJJ126" s="200"/>
      <c r="EJK126" s="200"/>
      <c r="EJL126" s="200"/>
      <c r="EJM126" s="200"/>
      <c r="EJN126" s="200"/>
      <c r="EJO126" s="200"/>
      <c r="EJP126" s="200"/>
      <c r="EJQ126" s="200"/>
      <c r="EJR126" s="200"/>
      <c r="EJS126" s="200"/>
      <c r="EJT126" s="201"/>
      <c r="EJU126" s="1"/>
      <c r="EJV126" s="1"/>
      <c r="EJW126" s="1"/>
      <c r="EJX126" s="1"/>
      <c r="EJY126" s="1"/>
      <c r="EJZ126" s="1"/>
      <c r="EKA126" s="1"/>
      <c r="EKB126" s="1"/>
      <c r="EKC126" s="1"/>
      <c r="EKD126" s="1"/>
      <c r="EKE126" s="1"/>
      <c r="EKF126" s="1"/>
      <c r="EKI126" s="202"/>
      <c r="EKJ126" s="199"/>
      <c r="EKK126" s="200"/>
      <c r="EKL126" s="200"/>
      <c r="EKM126" s="200"/>
      <c r="EKN126" s="200"/>
      <c r="EKO126" s="200"/>
      <c r="EKP126" s="200"/>
      <c r="EKQ126" s="200"/>
      <c r="EKR126" s="200"/>
      <c r="EKS126" s="200"/>
      <c r="EKT126" s="200"/>
      <c r="EKU126" s="200"/>
      <c r="EKV126" s="200"/>
      <c r="EKW126" s="200"/>
      <c r="EKX126" s="200"/>
      <c r="EKY126" s="200"/>
      <c r="EKZ126" s="200"/>
      <c r="ELA126" s="200"/>
      <c r="ELB126" s="201"/>
      <c r="ELC126" s="1"/>
      <c r="ELD126" s="1"/>
      <c r="ELE126" s="1"/>
      <c r="ELF126" s="1"/>
      <c r="ELG126" s="1"/>
      <c r="ELH126" s="1"/>
      <c r="ELI126" s="1"/>
      <c r="ELJ126" s="1"/>
      <c r="ELK126" s="1"/>
      <c r="ELL126" s="1"/>
      <c r="ELM126" s="1"/>
      <c r="ELN126" s="1"/>
      <c r="ELQ126" s="202"/>
      <c r="ELR126" s="199"/>
      <c r="ELS126" s="200"/>
      <c r="ELT126" s="200"/>
      <c r="ELU126" s="200"/>
      <c r="ELV126" s="200"/>
      <c r="ELW126" s="200"/>
      <c r="ELX126" s="200"/>
      <c r="ELY126" s="200"/>
      <c r="ELZ126" s="200"/>
      <c r="EMA126" s="200"/>
      <c r="EMB126" s="200"/>
      <c r="EMC126" s="200"/>
      <c r="EMD126" s="200"/>
      <c r="EME126" s="200"/>
      <c r="EMF126" s="200"/>
      <c r="EMG126" s="200"/>
      <c r="EMH126" s="200"/>
      <c r="EMI126" s="200"/>
      <c r="EMJ126" s="201"/>
      <c r="EMK126" s="1"/>
      <c r="EML126" s="1"/>
      <c r="EMM126" s="1"/>
      <c r="EMN126" s="1"/>
      <c r="EMO126" s="1"/>
      <c r="EMP126" s="1"/>
      <c r="EMQ126" s="1"/>
      <c r="EMR126" s="1"/>
      <c r="EMS126" s="1"/>
      <c r="EMT126" s="1"/>
      <c r="EMU126" s="1"/>
      <c r="EMV126" s="1"/>
      <c r="EMY126" s="202"/>
      <c r="EMZ126" s="199"/>
      <c r="ENA126" s="200"/>
      <c r="ENB126" s="200"/>
      <c r="ENC126" s="200"/>
      <c r="END126" s="200"/>
      <c r="ENE126" s="200"/>
      <c r="ENF126" s="200"/>
      <c r="ENG126" s="200"/>
      <c r="ENH126" s="200"/>
      <c r="ENI126" s="200"/>
      <c r="ENJ126" s="200"/>
      <c r="ENK126" s="200"/>
      <c r="ENL126" s="200"/>
      <c r="ENM126" s="200"/>
      <c r="ENN126" s="200"/>
      <c r="ENO126" s="200"/>
      <c r="ENP126" s="200"/>
      <c r="ENQ126" s="200"/>
      <c r="ENR126" s="201"/>
      <c r="ENS126" s="1"/>
      <c r="ENT126" s="1"/>
      <c r="ENU126" s="1"/>
      <c r="ENV126" s="1"/>
      <c r="ENW126" s="1"/>
      <c r="ENX126" s="1"/>
      <c r="ENY126" s="1"/>
      <c r="ENZ126" s="1"/>
      <c r="EOA126" s="1"/>
      <c r="EOB126" s="1"/>
      <c r="EOC126" s="1"/>
      <c r="EOD126" s="1"/>
      <c r="EOG126" s="202"/>
      <c r="EOH126" s="199"/>
      <c r="EOI126" s="200"/>
      <c r="EOJ126" s="200"/>
      <c r="EOK126" s="200"/>
      <c r="EOL126" s="200"/>
      <c r="EOM126" s="200"/>
      <c r="EON126" s="200"/>
      <c r="EOO126" s="200"/>
      <c r="EOP126" s="200"/>
      <c r="EOQ126" s="200"/>
      <c r="EOR126" s="200"/>
      <c r="EOS126" s="200"/>
      <c r="EOT126" s="200"/>
      <c r="EOU126" s="200"/>
      <c r="EOV126" s="200"/>
      <c r="EOW126" s="200"/>
      <c r="EOX126" s="200"/>
      <c r="EOY126" s="200"/>
      <c r="EOZ126" s="201"/>
      <c r="EPA126" s="1"/>
      <c r="EPB126" s="1"/>
      <c r="EPC126" s="1"/>
      <c r="EPD126" s="1"/>
      <c r="EPE126" s="1"/>
      <c r="EPF126" s="1"/>
      <c r="EPG126" s="1"/>
      <c r="EPH126" s="1"/>
      <c r="EPI126" s="1"/>
      <c r="EPJ126" s="1"/>
      <c r="EPK126" s="1"/>
      <c r="EPL126" s="1"/>
      <c r="EPO126" s="202"/>
      <c r="EPP126" s="199"/>
      <c r="EPQ126" s="200"/>
      <c r="EPR126" s="200"/>
      <c r="EPS126" s="200"/>
      <c r="EPT126" s="200"/>
      <c r="EPU126" s="200"/>
      <c r="EPV126" s="200"/>
      <c r="EPW126" s="200"/>
      <c r="EPX126" s="200"/>
      <c r="EPY126" s="200"/>
      <c r="EPZ126" s="200"/>
      <c r="EQA126" s="200"/>
      <c r="EQB126" s="200"/>
      <c r="EQC126" s="200"/>
      <c r="EQD126" s="200"/>
      <c r="EQE126" s="200"/>
      <c r="EQF126" s="200"/>
      <c r="EQG126" s="200"/>
      <c r="EQH126" s="201"/>
      <c r="EQI126" s="1"/>
      <c r="EQJ126" s="1"/>
      <c r="EQK126" s="1"/>
      <c r="EQL126" s="1"/>
      <c r="EQM126" s="1"/>
      <c r="EQN126" s="1"/>
      <c r="EQO126" s="1"/>
      <c r="EQP126" s="1"/>
      <c r="EQQ126" s="1"/>
      <c r="EQR126" s="1"/>
      <c r="EQS126" s="1"/>
      <c r="EQT126" s="1"/>
      <c r="EQW126" s="202"/>
      <c r="EQX126" s="199"/>
      <c r="EQY126" s="200"/>
      <c r="EQZ126" s="200"/>
      <c r="ERA126" s="200"/>
      <c r="ERB126" s="200"/>
      <c r="ERC126" s="200"/>
      <c r="ERD126" s="200"/>
      <c r="ERE126" s="200"/>
      <c r="ERF126" s="200"/>
      <c r="ERG126" s="200"/>
      <c r="ERH126" s="200"/>
      <c r="ERI126" s="200"/>
      <c r="ERJ126" s="200"/>
      <c r="ERK126" s="200"/>
      <c r="ERL126" s="200"/>
      <c r="ERM126" s="200"/>
      <c r="ERN126" s="200"/>
      <c r="ERO126" s="200"/>
      <c r="ERP126" s="201"/>
      <c r="ERQ126" s="1"/>
      <c r="ERR126" s="1"/>
      <c r="ERS126" s="1"/>
      <c r="ERT126" s="1"/>
      <c r="ERU126" s="1"/>
      <c r="ERV126" s="1"/>
      <c r="ERW126" s="1"/>
      <c r="ERX126" s="1"/>
      <c r="ERY126" s="1"/>
      <c r="ERZ126" s="1"/>
      <c r="ESA126" s="1"/>
      <c r="ESB126" s="1"/>
      <c r="ESE126" s="202"/>
      <c r="ESF126" s="199"/>
      <c r="ESG126" s="200"/>
      <c r="ESH126" s="200"/>
      <c r="ESI126" s="200"/>
      <c r="ESJ126" s="200"/>
      <c r="ESK126" s="200"/>
      <c r="ESL126" s="200"/>
      <c r="ESM126" s="200"/>
      <c r="ESN126" s="200"/>
      <c r="ESO126" s="200"/>
      <c r="ESP126" s="200"/>
      <c r="ESQ126" s="200"/>
      <c r="ESR126" s="200"/>
      <c r="ESS126" s="200"/>
      <c r="EST126" s="200"/>
      <c r="ESU126" s="200"/>
      <c r="ESV126" s="200"/>
      <c r="ESW126" s="200"/>
      <c r="ESX126" s="201"/>
      <c r="ESY126" s="1"/>
      <c r="ESZ126" s="1"/>
      <c r="ETA126" s="1"/>
      <c r="ETB126" s="1"/>
      <c r="ETC126" s="1"/>
      <c r="ETD126" s="1"/>
      <c r="ETE126" s="1"/>
      <c r="ETF126" s="1"/>
      <c r="ETG126" s="1"/>
      <c r="ETH126" s="1"/>
      <c r="ETI126" s="1"/>
      <c r="ETJ126" s="1"/>
      <c r="ETM126" s="202"/>
      <c r="ETN126" s="199"/>
      <c r="ETO126" s="200"/>
      <c r="ETP126" s="200"/>
      <c r="ETQ126" s="200"/>
      <c r="ETR126" s="200"/>
      <c r="ETS126" s="200"/>
      <c r="ETT126" s="200"/>
      <c r="ETU126" s="200"/>
      <c r="ETV126" s="200"/>
      <c r="ETW126" s="200"/>
      <c r="ETX126" s="200"/>
      <c r="ETY126" s="200"/>
      <c r="ETZ126" s="200"/>
      <c r="EUA126" s="200"/>
      <c r="EUB126" s="200"/>
      <c r="EUC126" s="200"/>
      <c r="EUD126" s="200"/>
      <c r="EUE126" s="200"/>
      <c r="EUF126" s="201"/>
      <c r="EUG126" s="1"/>
      <c r="EUH126" s="1"/>
      <c r="EUI126" s="1"/>
      <c r="EUJ126" s="1"/>
      <c r="EUK126" s="1"/>
      <c r="EUL126" s="1"/>
      <c r="EUM126" s="1"/>
      <c r="EUN126" s="1"/>
      <c r="EUO126" s="1"/>
      <c r="EUP126" s="1"/>
      <c r="EUQ126" s="1"/>
      <c r="EUR126" s="1"/>
      <c r="EUU126" s="202"/>
      <c r="EUV126" s="199"/>
      <c r="EUW126" s="200"/>
      <c r="EUX126" s="200"/>
      <c r="EUY126" s="200"/>
      <c r="EUZ126" s="200"/>
      <c r="EVA126" s="200"/>
      <c r="EVB126" s="200"/>
      <c r="EVC126" s="200"/>
      <c r="EVD126" s="200"/>
      <c r="EVE126" s="200"/>
      <c r="EVF126" s="200"/>
      <c r="EVG126" s="200"/>
      <c r="EVH126" s="200"/>
      <c r="EVI126" s="200"/>
      <c r="EVJ126" s="200"/>
      <c r="EVK126" s="200"/>
      <c r="EVL126" s="200"/>
      <c r="EVM126" s="200"/>
      <c r="EVN126" s="201"/>
      <c r="EVO126" s="1"/>
      <c r="EVP126" s="1"/>
      <c r="EVQ126" s="1"/>
      <c r="EVR126" s="1"/>
      <c r="EVS126" s="1"/>
      <c r="EVT126" s="1"/>
      <c r="EVU126" s="1"/>
      <c r="EVV126" s="1"/>
      <c r="EVW126" s="1"/>
      <c r="EVX126" s="1"/>
      <c r="EVY126" s="1"/>
      <c r="EVZ126" s="1"/>
      <c r="EWC126" s="202"/>
      <c r="EWD126" s="199"/>
      <c r="EWE126" s="200"/>
      <c r="EWF126" s="200"/>
      <c r="EWG126" s="200"/>
      <c r="EWH126" s="200"/>
      <c r="EWI126" s="200"/>
      <c r="EWJ126" s="200"/>
      <c r="EWK126" s="200"/>
      <c r="EWL126" s="200"/>
      <c r="EWM126" s="200"/>
      <c r="EWN126" s="200"/>
      <c r="EWO126" s="200"/>
      <c r="EWP126" s="200"/>
      <c r="EWQ126" s="200"/>
      <c r="EWR126" s="200"/>
      <c r="EWS126" s="200"/>
      <c r="EWT126" s="200"/>
      <c r="EWU126" s="200"/>
      <c r="EWV126" s="201"/>
      <c r="EWW126" s="1"/>
      <c r="EWX126" s="1"/>
      <c r="EWY126" s="1"/>
      <c r="EWZ126" s="1"/>
      <c r="EXA126" s="1"/>
      <c r="EXB126" s="1"/>
      <c r="EXC126" s="1"/>
      <c r="EXD126" s="1"/>
      <c r="EXE126" s="1"/>
      <c r="EXF126" s="1"/>
      <c r="EXG126" s="1"/>
      <c r="EXH126" s="1"/>
      <c r="EXK126" s="202"/>
      <c r="EXL126" s="199"/>
      <c r="EXM126" s="200"/>
      <c r="EXN126" s="200"/>
      <c r="EXO126" s="200"/>
      <c r="EXP126" s="200"/>
      <c r="EXQ126" s="200"/>
      <c r="EXR126" s="200"/>
      <c r="EXS126" s="200"/>
      <c r="EXT126" s="200"/>
      <c r="EXU126" s="200"/>
      <c r="EXV126" s="200"/>
      <c r="EXW126" s="200"/>
      <c r="EXX126" s="200"/>
      <c r="EXY126" s="200"/>
      <c r="EXZ126" s="200"/>
      <c r="EYA126" s="200"/>
      <c r="EYB126" s="200"/>
      <c r="EYC126" s="200"/>
      <c r="EYD126" s="201"/>
      <c r="EYE126" s="1"/>
      <c r="EYF126" s="1"/>
      <c r="EYG126" s="1"/>
      <c r="EYH126" s="1"/>
      <c r="EYI126" s="1"/>
      <c r="EYJ126" s="1"/>
      <c r="EYK126" s="1"/>
      <c r="EYL126" s="1"/>
      <c r="EYM126" s="1"/>
      <c r="EYN126" s="1"/>
      <c r="EYO126" s="1"/>
      <c r="EYP126" s="1"/>
      <c r="EYS126" s="202"/>
      <c r="EYT126" s="199"/>
      <c r="EYU126" s="200"/>
      <c r="EYV126" s="200"/>
      <c r="EYW126" s="200"/>
      <c r="EYX126" s="200"/>
      <c r="EYY126" s="200"/>
      <c r="EYZ126" s="200"/>
      <c r="EZA126" s="200"/>
      <c r="EZB126" s="200"/>
      <c r="EZC126" s="200"/>
      <c r="EZD126" s="200"/>
      <c r="EZE126" s="200"/>
      <c r="EZF126" s="200"/>
      <c r="EZG126" s="200"/>
      <c r="EZH126" s="200"/>
      <c r="EZI126" s="200"/>
      <c r="EZJ126" s="200"/>
      <c r="EZK126" s="200"/>
      <c r="EZL126" s="201"/>
      <c r="EZM126" s="1"/>
      <c r="EZN126" s="1"/>
      <c r="EZO126" s="1"/>
      <c r="EZP126" s="1"/>
      <c r="EZQ126" s="1"/>
      <c r="EZR126" s="1"/>
      <c r="EZS126" s="1"/>
      <c r="EZT126" s="1"/>
      <c r="EZU126" s="1"/>
      <c r="EZV126" s="1"/>
      <c r="EZW126" s="1"/>
      <c r="EZX126" s="1"/>
      <c r="FAA126" s="202"/>
      <c r="FAB126" s="199"/>
      <c r="FAC126" s="200"/>
      <c r="FAD126" s="200"/>
      <c r="FAE126" s="200"/>
      <c r="FAF126" s="200"/>
      <c r="FAG126" s="200"/>
      <c r="FAH126" s="200"/>
      <c r="FAI126" s="200"/>
      <c r="FAJ126" s="200"/>
      <c r="FAK126" s="200"/>
      <c r="FAL126" s="200"/>
      <c r="FAM126" s="200"/>
      <c r="FAN126" s="200"/>
      <c r="FAO126" s="200"/>
      <c r="FAP126" s="200"/>
      <c r="FAQ126" s="200"/>
      <c r="FAR126" s="200"/>
      <c r="FAS126" s="200"/>
      <c r="FAT126" s="201"/>
      <c r="FAU126" s="1"/>
      <c r="FAV126" s="1"/>
      <c r="FAW126" s="1"/>
      <c r="FAX126" s="1"/>
      <c r="FAY126" s="1"/>
      <c r="FAZ126" s="1"/>
      <c r="FBA126" s="1"/>
      <c r="FBB126" s="1"/>
      <c r="FBC126" s="1"/>
      <c r="FBD126" s="1"/>
      <c r="FBE126" s="1"/>
      <c r="FBF126" s="1"/>
      <c r="FBI126" s="202"/>
      <c r="FBJ126" s="199"/>
      <c r="FBK126" s="200"/>
      <c r="FBL126" s="200"/>
      <c r="FBM126" s="200"/>
      <c r="FBN126" s="200"/>
      <c r="FBO126" s="200"/>
      <c r="FBP126" s="200"/>
      <c r="FBQ126" s="200"/>
      <c r="FBR126" s="200"/>
      <c r="FBS126" s="200"/>
      <c r="FBT126" s="200"/>
      <c r="FBU126" s="200"/>
      <c r="FBV126" s="200"/>
      <c r="FBW126" s="200"/>
      <c r="FBX126" s="200"/>
      <c r="FBY126" s="200"/>
      <c r="FBZ126" s="200"/>
      <c r="FCA126" s="200"/>
      <c r="FCB126" s="201"/>
      <c r="FCC126" s="1"/>
      <c r="FCD126" s="1"/>
      <c r="FCE126" s="1"/>
      <c r="FCF126" s="1"/>
      <c r="FCG126" s="1"/>
      <c r="FCH126" s="1"/>
      <c r="FCI126" s="1"/>
      <c r="FCJ126" s="1"/>
      <c r="FCK126" s="1"/>
      <c r="FCL126" s="1"/>
      <c r="FCM126" s="1"/>
      <c r="FCN126" s="1"/>
      <c r="FCQ126" s="202"/>
      <c r="FCR126" s="199"/>
      <c r="FCS126" s="200"/>
      <c r="FCT126" s="200"/>
      <c r="FCU126" s="200"/>
      <c r="FCV126" s="200"/>
      <c r="FCW126" s="200"/>
      <c r="FCX126" s="200"/>
      <c r="FCY126" s="200"/>
      <c r="FCZ126" s="200"/>
      <c r="FDA126" s="200"/>
      <c r="FDB126" s="200"/>
      <c r="FDC126" s="200"/>
      <c r="FDD126" s="200"/>
      <c r="FDE126" s="200"/>
      <c r="FDF126" s="200"/>
      <c r="FDG126" s="200"/>
      <c r="FDH126" s="200"/>
      <c r="FDI126" s="200"/>
      <c r="FDJ126" s="201"/>
      <c r="FDK126" s="1"/>
      <c r="FDL126" s="1"/>
      <c r="FDM126" s="1"/>
      <c r="FDN126" s="1"/>
      <c r="FDO126" s="1"/>
      <c r="FDP126" s="1"/>
      <c r="FDQ126" s="1"/>
      <c r="FDR126" s="1"/>
      <c r="FDS126" s="1"/>
      <c r="FDT126" s="1"/>
      <c r="FDU126" s="1"/>
      <c r="FDV126" s="1"/>
      <c r="FDY126" s="202"/>
      <c r="FDZ126" s="199"/>
      <c r="FEA126" s="200"/>
      <c r="FEB126" s="200"/>
      <c r="FEC126" s="200"/>
      <c r="FED126" s="200"/>
      <c r="FEE126" s="200"/>
      <c r="FEF126" s="200"/>
      <c r="FEG126" s="200"/>
      <c r="FEH126" s="200"/>
      <c r="FEI126" s="200"/>
      <c r="FEJ126" s="200"/>
      <c r="FEK126" s="200"/>
      <c r="FEL126" s="200"/>
      <c r="FEM126" s="200"/>
      <c r="FEN126" s="200"/>
      <c r="FEO126" s="200"/>
      <c r="FEP126" s="200"/>
      <c r="FEQ126" s="200"/>
      <c r="FER126" s="201"/>
      <c r="FES126" s="1"/>
      <c r="FET126" s="1"/>
      <c r="FEU126" s="1"/>
      <c r="FEV126" s="1"/>
      <c r="FEW126" s="1"/>
      <c r="FEX126" s="1"/>
      <c r="FEY126" s="1"/>
      <c r="FEZ126" s="1"/>
      <c r="FFA126" s="1"/>
      <c r="FFB126" s="1"/>
      <c r="FFC126" s="1"/>
      <c r="FFD126" s="1"/>
      <c r="FFG126" s="202"/>
      <c r="FFH126" s="199"/>
      <c r="FFI126" s="200"/>
      <c r="FFJ126" s="200"/>
      <c r="FFK126" s="200"/>
      <c r="FFL126" s="200"/>
      <c r="FFM126" s="200"/>
      <c r="FFN126" s="200"/>
      <c r="FFO126" s="200"/>
      <c r="FFP126" s="200"/>
      <c r="FFQ126" s="200"/>
      <c r="FFR126" s="200"/>
      <c r="FFS126" s="200"/>
      <c r="FFT126" s="200"/>
      <c r="FFU126" s="200"/>
      <c r="FFV126" s="200"/>
      <c r="FFW126" s="200"/>
      <c r="FFX126" s="200"/>
      <c r="FFY126" s="200"/>
      <c r="FFZ126" s="201"/>
      <c r="FGA126" s="1"/>
      <c r="FGB126" s="1"/>
      <c r="FGC126" s="1"/>
      <c r="FGD126" s="1"/>
      <c r="FGE126" s="1"/>
      <c r="FGF126" s="1"/>
      <c r="FGG126" s="1"/>
      <c r="FGH126" s="1"/>
      <c r="FGI126" s="1"/>
      <c r="FGJ126" s="1"/>
      <c r="FGK126" s="1"/>
      <c r="FGL126" s="1"/>
      <c r="FGO126" s="202"/>
      <c r="FGP126" s="199"/>
      <c r="FGQ126" s="200"/>
      <c r="FGR126" s="200"/>
      <c r="FGS126" s="200"/>
      <c r="FGT126" s="200"/>
      <c r="FGU126" s="200"/>
      <c r="FGV126" s="200"/>
      <c r="FGW126" s="200"/>
      <c r="FGX126" s="200"/>
      <c r="FGY126" s="200"/>
      <c r="FGZ126" s="200"/>
      <c r="FHA126" s="200"/>
      <c r="FHB126" s="200"/>
      <c r="FHC126" s="200"/>
      <c r="FHD126" s="200"/>
      <c r="FHE126" s="200"/>
      <c r="FHF126" s="200"/>
      <c r="FHG126" s="200"/>
      <c r="FHH126" s="201"/>
      <c r="FHI126" s="1"/>
      <c r="FHJ126" s="1"/>
      <c r="FHK126" s="1"/>
      <c r="FHL126" s="1"/>
      <c r="FHM126" s="1"/>
      <c r="FHN126" s="1"/>
      <c r="FHO126" s="1"/>
      <c r="FHP126" s="1"/>
      <c r="FHQ126" s="1"/>
      <c r="FHR126" s="1"/>
      <c r="FHS126" s="1"/>
      <c r="FHT126" s="1"/>
      <c r="FHW126" s="202"/>
      <c r="FHX126" s="199"/>
      <c r="FHY126" s="200"/>
      <c r="FHZ126" s="200"/>
      <c r="FIA126" s="200"/>
      <c r="FIB126" s="200"/>
      <c r="FIC126" s="200"/>
      <c r="FID126" s="200"/>
      <c r="FIE126" s="200"/>
      <c r="FIF126" s="200"/>
      <c r="FIG126" s="200"/>
      <c r="FIH126" s="200"/>
      <c r="FII126" s="200"/>
      <c r="FIJ126" s="200"/>
      <c r="FIK126" s="200"/>
      <c r="FIL126" s="200"/>
      <c r="FIM126" s="200"/>
      <c r="FIN126" s="200"/>
      <c r="FIO126" s="200"/>
      <c r="FIP126" s="201"/>
      <c r="FIQ126" s="1"/>
      <c r="FIR126" s="1"/>
      <c r="FIS126" s="1"/>
      <c r="FIT126" s="1"/>
      <c r="FIU126" s="1"/>
      <c r="FIV126" s="1"/>
      <c r="FIW126" s="1"/>
      <c r="FIX126" s="1"/>
      <c r="FIY126" s="1"/>
      <c r="FIZ126" s="1"/>
      <c r="FJA126" s="1"/>
      <c r="FJB126" s="1"/>
      <c r="FJE126" s="202"/>
      <c r="FJF126" s="199"/>
      <c r="FJG126" s="200"/>
      <c r="FJH126" s="200"/>
      <c r="FJI126" s="200"/>
      <c r="FJJ126" s="200"/>
      <c r="FJK126" s="200"/>
      <c r="FJL126" s="200"/>
      <c r="FJM126" s="200"/>
      <c r="FJN126" s="200"/>
      <c r="FJO126" s="200"/>
      <c r="FJP126" s="200"/>
      <c r="FJQ126" s="200"/>
      <c r="FJR126" s="200"/>
      <c r="FJS126" s="200"/>
      <c r="FJT126" s="200"/>
      <c r="FJU126" s="200"/>
      <c r="FJV126" s="200"/>
      <c r="FJW126" s="200"/>
      <c r="FJX126" s="201"/>
      <c r="FJY126" s="1"/>
      <c r="FJZ126" s="1"/>
      <c r="FKA126" s="1"/>
      <c r="FKB126" s="1"/>
      <c r="FKC126" s="1"/>
      <c r="FKD126" s="1"/>
      <c r="FKE126" s="1"/>
      <c r="FKF126" s="1"/>
      <c r="FKG126" s="1"/>
      <c r="FKH126" s="1"/>
      <c r="FKI126" s="1"/>
      <c r="FKJ126" s="1"/>
      <c r="FKM126" s="202"/>
      <c r="FKN126" s="199"/>
      <c r="FKO126" s="200"/>
      <c r="FKP126" s="200"/>
      <c r="FKQ126" s="200"/>
      <c r="FKR126" s="200"/>
      <c r="FKS126" s="200"/>
      <c r="FKT126" s="200"/>
      <c r="FKU126" s="200"/>
      <c r="FKV126" s="200"/>
      <c r="FKW126" s="200"/>
      <c r="FKX126" s="200"/>
      <c r="FKY126" s="200"/>
      <c r="FKZ126" s="200"/>
      <c r="FLA126" s="200"/>
      <c r="FLB126" s="200"/>
      <c r="FLC126" s="200"/>
      <c r="FLD126" s="200"/>
      <c r="FLE126" s="200"/>
      <c r="FLF126" s="201"/>
      <c r="FLG126" s="1"/>
      <c r="FLH126" s="1"/>
      <c r="FLI126" s="1"/>
      <c r="FLJ126" s="1"/>
      <c r="FLK126" s="1"/>
      <c r="FLL126" s="1"/>
      <c r="FLM126" s="1"/>
      <c r="FLN126" s="1"/>
      <c r="FLO126" s="1"/>
      <c r="FLP126" s="1"/>
      <c r="FLQ126" s="1"/>
      <c r="FLR126" s="1"/>
      <c r="FLU126" s="202"/>
      <c r="FLV126" s="199"/>
      <c r="FLW126" s="200"/>
      <c r="FLX126" s="200"/>
      <c r="FLY126" s="200"/>
      <c r="FLZ126" s="200"/>
      <c r="FMA126" s="200"/>
      <c r="FMB126" s="200"/>
      <c r="FMC126" s="200"/>
      <c r="FMD126" s="200"/>
      <c r="FME126" s="200"/>
      <c r="FMF126" s="200"/>
      <c r="FMG126" s="200"/>
      <c r="FMH126" s="200"/>
      <c r="FMI126" s="200"/>
      <c r="FMJ126" s="200"/>
      <c r="FMK126" s="200"/>
      <c r="FML126" s="200"/>
      <c r="FMM126" s="200"/>
      <c r="FMN126" s="201"/>
      <c r="FMO126" s="1"/>
      <c r="FMP126" s="1"/>
      <c r="FMQ126" s="1"/>
      <c r="FMR126" s="1"/>
      <c r="FMS126" s="1"/>
      <c r="FMT126" s="1"/>
      <c r="FMU126" s="1"/>
      <c r="FMV126" s="1"/>
      <c r="FMW126" s="1"/>
      <c r="FMX126" s="1"/>
      <c r="FMY126" s="1"/>
      <c r="FMZ126" s="1"/>
      <c r="FNC126" s="202"/>
      <c r="FND126" s="199"/>
      <c r="FNE126" s="200"/>
      <c r="FNF126" s="200"/>
      <c r="FNG126" s="200"/>
      <c r="FNH126" s="200"/>
      <c r="FNI126" s="200"/>
      <c r="FNJ126" s="200"/>
      <c r="FNK126" s="200"/>
      <c r="FNL126" s="200"/>
      <c r="FNM126" s="200"/>
      <c r="FNN126" s="200"/>
      <c r="FNO126" s="200"/>
      <c r="FNP126" s="200"/>
      <c r="FNQ126" s="200"/>
      <c r="FNR126" s="200"/>
      <c r="FNS126" s="200"/>
      <c r="FNT126" s="200"/>
      <c r="FNU126" s="200"/>
      <c r="FNV126" s="201"/>
      <c r="FNW126" s="1"/>
      <c r="FNX126" s="1"/>
      <c r="FNY126" s="1"/>
      <c r="FNZ126" s="1"/>
      <c r="FOA126" s="1"/>
      <c r="FOB126" s="1"/>
      <c r="FOC126" s="1"/>
      <c r="FOD126" s="1"/>
      <c r="FOE126" s="1"/>
      <c r="FOF126" s="1"/>
      <c r="FOG126" s="1"/>
      <c r="FOH126" s="1"/>
      <c r="FOK126" s="202"/>
      <c r="FOL126" s="199"/>
      <c r="FOM126" s="200"/>
      <c r="FON126" s="200"/>
      <c r="FOO126" s="200"/>
      <c r="FOP126" s="200"/>
      <c r="FOQ126" s="200"/>
      <c r="FOR126" s="200"/>
      <c r="FOS126" s="200"/>
      <c r="FOT126" s="200"/>
      <c r="FOU126" s="200"/>
      <c r="FOV126" s="200"/>
      <c r="FOW126" s="200"/>
      <c r="FOX126" s="200"/>
      <c r="FOY126" s="200"/>
      <c r="FOZ126" s="200"/>
      <c r="FPA126" s="200"/>
      <c r="FPB126" s="200"/>
      <c r="FPC126" s="200"/>
      <c r="FPD126" s="201"/>
      <c r="FPE126" s="1"/>
      <c r="FPF126" s="1"/>
      <c r="FPG126" s="1"/>
      <c r="FPH126" s="1"/>
      <c r="FPI126" s="1"/>
      <c r="FPJ126" s="1"/>
      <c r="FPK126" s="1"/>
      <c r="FPL126" s="1"/>
      <c r="FPM126" s="1"/>
      <c r="FPN126" s="1"/>
      <c r="FPO126" s="1"/>
      <c r="FPP126" s="1"/>
      <c r="FPS126" s="202"/>
      <c r="FPT126" s="199"/>
      <c r="FPU126" s="200"/>
      <c r="FPV126" s="200"/>
      <c r="FPW126" s="200"/>
      <c r="FPX126" s="200"/>
      <c r="FPY126" s="200"/>
      <c r="FPZ126" s="200"/>
      <c r="FQA126" s="200"/>
      <c r="FQB126" s="200"/>
      <c r="FQC126" s="200"/>
      <c r="FQD126" s="200"/>
      <c r="FQE126" s="200"/>
      <c r="FQF126" s="200"/>
      <c r="FQG126" s="200"/>
      <c r="FQH126" s="200"/>
      <c r="FQI126" s="200"/>
      <c r="FQJ126" s="200"/>
      <c r="FQK126" s="200"/>
      <c r="FQL126" s="201"/>
      <c r="FQM126" s="1"/>
      <c r="FQN126" s="1"/>
      <c r="FQO126" s="1"/>
      <c r="FQP126" s="1"/>
      <c r="FQQ126" s="1"/>
      <c r="FQR126" s="1"/>
      <c r="FQS126" s="1"/>
      <c r="FQT126" s="1"/>
      <c r="FQU126" s="1"/>
      <c r="FQV126" s="1"/>
      <c r="FQW126" s="1"/>
      <c r="FQX126" s="1"/>
      <c r="FRA126" s="202"/>
      <c r="FRB126" s="199"/>
      <c r="FRC126" s="200"/>
      <c r="FRD126" s="200"/>
      <c r="FRE126" s="200"/>
      <c r="FRF126" s="200"/>
      <c r="FRG126" s="200"/>
      <c r="FRH126" s="200"/>
      <c r="FRI126" s="200"/>
      <c r="FRJ126" s="200"/>
      <c r="FRK126" s="200"/>
      <c r="FRL126" s="200"/>
      <c r="FRM126" s="200"/>
      <c r="FRN126" s="200"/>
      <c r="FRO126" s="200"/>
      <c r="FRP126" s="200"/>
      <c r="FRQ126" s="200"/>
      <c r="FRR126" s="200"/>
      <c r="FRS126" s="200"/>
      <c r="FRT126" s="201"/>
      <c r="FRU126" s="1"/>
      <c r="FRV126" s="1"/>
      <c r="FRW126" s="1"/>
      <c r="FRX126" s="1"/>
      <c r="FRY126" s="1"/>
      <c r="FRZ126" s="1"/>
      <c r="FSA126" s="1"/>
      <c r="FSB126" s="1"/>
      <c r="FSC126" s="1"/>
      <c r="FSD126" s="1"/>
      <c r="FSE126" s="1"/>
      <c r="FSF126" s="1"/>
      <c r="FSI126" s="202"/>
      <c r="FSJ126" s="199"/>
      <c r="FSK126" s="200"/>
      <c r="FSL126" s="200"/>
      <c r="FSM126" s="200"/>
      <c r="FSN126" s="200"/>
      <c r="FSO126" s="200"/>
      <c r="FSP126" s="200"/>
      <c r="FSQ126" s="200"/>
      <c r="FSR126" s="200"/>
      <c r="FSS126" s="200"/>
      <c r="FST126" s="200"/>
      <c r="FSU126" s="200"/>
      <c r="FSV126" s="200"/>
      <c r="FSW126" s="200"/>
      <c r="FSX126" s="200"/>
      <c r="FSY126" s="200"/>
      <c r="FSZ126" s="200"/>
      <c r="FTA126" s="200"/>
      <c r="FTB126" s="201"/>
      <c r="FTC126" s="1"/>
      <c r="FTD126" s="1"/>
      <c r="FTE126" s="1"/>
      <c r="FTF126" s="1"/>
      <c r="FTG126" s="1"/>
      <c r="FTH126" s="1"/>
      <c r="FTI126" s="1"/>
      <c r="FTJ126" s="1"/>
      <c r="FTK126" s="1"/>
      <c r="FTL126" s="1"/>
      <c r="FTM126" s="1"/>
      <c r="FTN126" s="1"/>
      <c r="FTQ126" s="202"/>
      <c r="FTR126" s="199"/>
      <c r="FTS126" s="200"/>
      <c r="FTT126" s="200"/>
      <c r="FTU126" s="200"/>
      <c r="FTV126" s="200"/>
      <c r="FTW126" s="200"/>
      <c r="FTX126" s="200"/>
      <c r="FTY126" s="200"/>
      <c r="FTZ126" s="200"/>
      <c r="FUA126" s="200"/>
      <c r="FUB126" s="200"/>
      <c r="FUC126" s="200"/>
      <c r="FUD126" s="200"/>
      <c r="FUE126" s="200"/>
      <c r="FUF126" s="200"/>
      <c r="FUG126" s="200"/>
      <c r="FUH126" s="200"/>
      <c r="FUI126" s="200"/>
      <c r="FUJ126" s="201"/>
      <c r="FUK126" s="1"/>
      <c r="FUL126" s="1"/>
      <c r="FUM126" s="1"/>
      <c r="FUN126" s="1"/>
      <c r="FUO126" s="1"/>
      <c r="FUP126" s="1"/>
      <c r="FUQ126" s="1"/>
      <c r="FUR126" s="1"/>
      <c r="FUS126" s="1"/>
      <c r="FUT126" s="1"/>
      <c r="FUU126" s="1"/>
      <c r="FUV126" s="1"/>
      <c r="FUY126" s="202"/>
      <c r="FUZ126" s="199"/>
      <c r="FVA126" s="200"/>
      <c r="FVB126" s="200"/>
      <c r="FVC126" s="200"/>
      <c r="FVD126" s="200"/>
      <c r="FVE126" s="200"/>
      <c r="FVF126" s="200"/>
      <c r="FVG126" s="200"/>
      <c r="FVH126" s="200"/>
      <c r="FVI126" s="200"/>
      <c r="FVJ126" s="200"/>
      <c r="FVK126" s="200"/>
      <c r="FVL126" s="200"/>
      <c r="FVM126" s="200"/>
      <c r="FVN126" s="200"/>
      <c r="FVO126" s="200"/>
      <c r="FVP126" s="200"/>
      <c r="FVQ126" s="200"/>
      <c r="FVR126" s="201"/>
      <c r="FVS126" s="1"/>
      <c r="FVT126" s="1"/>
      <c r="FVU126" s="1"/>
      <c r="FVV126" s="1"/>
      <c r="FVW126" s="1"/>
      <c r="FVX126" s="1"/>
      <c r="FVY126" s="1"/>
      <c r="FVZ126" s="1"/>
      <c r="FWA126" s="1"/>
      <c r="FWB126" s="1"/>
      <c r="FWC126" s="1"/>
      <c r="FWD126" s="1"/>
      <c r="FWG126" s="202"/>
      <c r="FWH126" s="199"/>
      <c r="FWI126" s="200"/>
      <c r="FWJ126" s="200"/>
      <c r="FWK126" s="200"/>
      <c r="FWL126" s="200"/>
      <c r="FWM126" s="200"/>
      <c r="FWN126" s="200"/>
      <c r="FWO126" s="200"/>
      <c r="FWP126" s="200"/>
      <c r="FWQ126" s="200"/>
      <c r="FWR126" s="200"/>
      <c r="FWS126" s="200"/>
      <c r="FWT126" s="200"/>
      <c r="FWU126" s="200"/>
      <c r="FWV126" s="200"/>
      <c r="FWW126" s="200"/>
      <c r="FWX126" s="200"/>
      <c r="FWY126" s="200"/>
      <c r="FWZ126" s="201"/>
      <c r="FXA126" s="1"/>
      <c r="FXB126" s="1"/>
      <c r="FXC126" s="1"/>
      <c r="FXD126" s="1"/>
      <c r="FXE126" s="1"/>
      <c r="FXF126" s="1"/>
      <c r="FXG126" s="1"/>
      <c r="FXH126" s="1"/>
      <c r="FXI126" s="1"/>
      <c r="FXJ126" s="1"/>
      <c r="FXK126" s="1"/>
      <c r="FXL126" s="1"/>
      <c r="FXO126" s="202"/>
      <c r="FXP126" s="199"/>
      <c r="FXQ126" s="200"/>
      <c r="FXR126" s="200"/>
      <c r="FXS126" s="200"/>
      <c r="FXT126" s="200"/>
      <c r="FXU126" s="200"/>
      <c r="FXV126" s="200"/>
      <c r="FXW126" s="200"/>
      <c r="FXX126" s="200"/>
      <c r="FXY126" s="200"/>
      <c r="FXZ126" s="200"/>
      <c r="FYA126" s="200"/>
      <c r="FYB126" s="200"/>
      <c r="FYC126" s="200"/>
      <c r="FYD126" s="200"/>
      <c r="FYE126" s="200"/>
      <c r="FYF126" s="200"/>
      <c r="FYG126" s="200"/>
      <c r="FYH126" s="201"/>
      <c r="FYI126" s="1"/>
      <c r="FYJ126" s="1"/>
      <c r="FYK126" s="1"/>
      <c r="FYL126" s="1"/>
      <c r="FYM126" s="1"/>
      <c r="FYN126" s="1"/>
      <c r="FYO126" s="1"/>
      <c r="FYP126" s="1"/>
      <c r="FYQ126" s="1"/>
      <c r="FYR126" s="1"/>
      <c r="FYS126" s="1"/>
      <c r="FYT126" s="1"/>
      <c r="FYW126" s="202"/>
      <c r="FYX126" s="199"/>
      <c r="FYY126" s="200"/>
      <c r="FYZ126" s="200"/>
      <c r="FZA126" s="200"/>
      <c r="FZB126" s="200"/>
      <c r="FZC126" s="200"/>
      <c r="FZD126" s="200"/>
      <c r="FZE126" s="200"/>
      <c r="FZF126" s="200"/>
      <c r="FZG126" s="200"/>
      <c r="FZH126" s="200"/>
      <c r="FZI126" s="200"/>
      <c r="FZJ126" s="200"/>
      <c r="FZK126" s="200"/>
      <c r="FZL126" s="200"/>
      <c r="FZM126" s="200"/>
      <c r="FZN126" s="200"/>
      <c r="FZO126" s="200"/>
      <c r="FZP126" s="201"/>
      <c r="FZQ126" s="1"/>
      <c r="FZR126" s="1"/>
      <c r="FZS126" s="1"/>
      <c r="FZT126" s="1"/>
      <c r="FZU126" s="1"/>
      <c r="FZV126" s="1"/>
      <c r="FZW126" s="1"/>
      <c r="FZX126" s="1"/>
      <c r="FZY126" s="1"/>
      <c r="FZZ126" s="1"/>
      <c r="GAA126" s="1"/>
      <c r="GAB126" s="1"/>
      <c r="GAE126" s="202"/>
      <c r="GAF126" s="199"/>
      <c r="GAG126" s="200"/>
      <c r="GAH126" s="200"/>
      <c r="GAI126" s="200"/>
      <c r="GAJ126" s="200"/>
      <c r="GAK126" s="200"/>
      <c r="GAL126" s="200"/>
      <c r="GAM126" s="200"/>
      <c r="GAN126" s="200"/>
      <c r="GAO126" s="200"/>
      <c r="GAP126" s="200"/>
      <c r="GAQ126" s="200"/>
      <c r="GAR126" s="200"/>
      <c r="GAS126" s="200"/>
      <c r="GAT126" s="200"/>
      <c r="GAU126" s="200"/>
      <c r="GAV126" s="200"/>
      <c r="GAW126" s="200"/>
      <c r="GAX126" s="201"/>
      <c r="GAY126" s="1"/>
      <c r="GAZ126" s="1"/>
      <c r="GBA126" s="1"/>
      <c r="GBB126" s="1"/>
      <c r="GBC126" s="1"/>
      <c r="GBD126" s="1"/>
      <c r="GBE126" s="1"/>
      <c r="GBF126" s="1"/>
      <c r="GBG126" s="1"/>
      <c r="GBH126" s="1"/>
      <c r="GBI126" s="1"/>
      <c r="GBJ126" s="1"/>
      <c r="GBM126" s="202"/>
      <c r="GBN126" s="199"/>
      <c r="GBO126" s="200"/>
      <c r="GBP126" s="200"/>
      <c r="GBQ126" s="200"/>
      <c r="GBR126" s="200"/>
      <c r="GBS126" s="200"/>
      <c r="GBT126" s="200"/>
      <c r="GBU126" s="200"/>
      <c r="GBV126" s="200"/>
      <c r="GBW126" s="200"/>
      <c r="GBX126" s="200"/>
      <c r="GBY126" s="200"/>
      <c r="GBZ126" s="200"/>
      <c r="GCA126" s="200"/>
      <c r="GCB126" s="200"/>
      <c r="GCC126" s="200"/>
      <c r="GCD126" s="200"/>
      <c r="GCE126" s="200"/>
      <c r="GCF126" s="201"/>
      <c r="GCG126" s="1"/>
      <c r="GCH126" s="1"/>
      <c r="GCI126" s="1"/>
      <c r="GCJ126" s="1"/>
      <c r="GCK126" s="1"/>
      <c r="GCL126" s="1"/>
      <c r="GCM126" s="1"/>
      <c r="GCN126" s="1"/>
      <c r="GCO126" s="1"/>
      <c r="GCP126" s="1"/>
      <c r="GCQ126" s="1"/>
      <c r="GCR126" s="1"/>
      <c r="GCU126" s="202"/>
      <c r="GCV126" s="199"/>
      <c r="GCW126" s="200"/>
      <c r="GCX126" s="200"/>
      <c r="GCY126" s="200"/>
      <c r="GCZ126" s="200"/>
      <c r="GDA126" s="200"/>
      <c r="GDB126" s="200"/>
      <c r="GDC126" s="200"/>
      <c r="GDD126" s="200"/>
      <c r="GDE126" s="200"/>
      <c r="GDF126" s="200"/>
      <c r="GDG126" s="200"/>
      <c r="GDH126" s="200"/>
      <c r="GDI126" s="200"/>
      <c r="GDJ126" s="200"/>
      <c r="GDK126" s="200"/>
      <c r="GDL126" s="200"/>
      <c r="GDM126" s="200"/>
      <c r="GDN126" s="201"/>
      <c r="GDO126" s="1"/>
      <c r="GDP126" s="1"/>
      <c r="GDQ126" s="1"/>
      <c r="GDR126" s="1"/>
      <c r="GDS126" s="1"/>
      <c r="GDT126" s="1"/>
      <c r="GDU126" s="1"/>
      <c r="GDV126" s="1"/>
      <c r="GDW126" s="1"/>
      <c r="GDX126" s="1"/>
      <c r="GDY126" s="1"/>
      <c r="GDZ126" s="1"/>
      <c r="GEC126" s="202"/>
      <c r="GED126" s="199"/>
      <c r="GEE126" s="200"/>
      <c r="GEF126" s="200"/>
      <c r="GEG126" s="200"/>
      <c r="GEH126" s="200"/>
      <c r="GEI126" s="200"/>
      <c r="GEJ126" s="200"/>
      <c r="GEK126" s="200"/>
      <c r="GEL126" s="200"/>
      <c r="GEM126" s="200"/>
      <c r="GEN126" s="200"/>
      <c r="GEO126" s="200"/>
      <c r="GEP126" s="200"/>
      <c r="GEQ126" s="200"/>
      <c r="GER126" s="200"/>
      <c r="GES126" s="200"/>
      <c r="GET126" s="200"/>
      <c r="GEU126" s="200"/>
      <c r="GEV126" s="201"/>
      <c r="GEW126" s="1"/>
      <c r="GEX126" s="1"/>
      <c r="GEY126" s="1"/>
      <c r="GEZ126" s="1"/>
      <c r="GFA126" s="1"/>
      <c r="GFB126" s="1"/>
      <c r="GFC126" s="1"/>
      <c r="GFD126" s="1"/>
      <c r="GFE126" s="1"/>
      <c r="GFF126" s="1"/>
      <c r="GFG126" s="1"/>
      <c r="GFH126" s="1"/>
      <c r="GFK126" s="202"/>
      <c r="GFL126" s="199"/>
      <c r="GFM126" s="200"/>
      <c r="GFN126" s="200"/>
      <c r="GFO126" s="200"/>
      <c r="GFP126" s="200"/>
      <c r="GFQ126" s="200"/>
      <c r="GFR126" s="200"/>
      <c r="GFS126" s="200"/>
      <c r="GFT126" s="200"/>
      <c r="GFU126" s="200"/>
      <c r="GFV126" s="200"/>
      <c r="GFW126" s="200"/>
      <c r="GFX126" s="200"/>
      <c r="GFY126" s="200"/>
      <c r="GFZ126" s="200"/>
      <c r="GGA126" s="200"/>
      <c r="GGB126" s="200"/>
      <c r="GGC126" s="200"/>
      <c r="GGD126" s="201"/>
      <c r="GGE126" s="1"/>
      <c r="GGF126" s="1"/>
      <c r="GGG126" s="1"/>
      <c r="GGH126" s="1"/>
      <c r="GGI126" s="1"/>
      <c r="GGJ126" s="1"/>
      <c r="GGK126" s="1"/>
      <c r="GGL126" s="1"/>
      <c r="GGM126" s="1"/>
      <c r="GGN126" s="1"/>
      <c r="GGO126" s="1"/>
      <c r="GGP126" s="1"/>
      <c r="GGS126" s="202"/>
      <c r="GGT126" s="199"/>
      <c r="GGU126" s="200"/>
      <c r="GGV126" s="200"/>
      <c r="GGW126" s="200"/>
      <c r="GGX126" s="200"/>
      <c r="GGY126" s="200"/>
      <c r="GGZ126" s="200"/>
      <c r="GHA126" s="200"/>
      <c r="GHB126" s="200"/>
      <c r="GHC126" s="200"/>
      <c r="GHD126" s="200"/>
      <c r="GHE126" s="200"/>
      <c r="GHF126" s="200"/>
      <c r="GHG126" s="200"/>
      <c r="GHH126" s="200"/>
      <c r="GHI126" s="200"/>
      <c r="GHJ126" s="200"/>
      <c r="GHK126" s="200"/>
      <c r="GHL126" s="201"/>
      <c r="GHM126" s="1"/>
      <c r="GHN126" s="1"/>
      <c r="GHO126" s="1"/>
      <c r="GHP126" s="1"/>
      <c r="GHQ126" s="1"/>
      <c r="GHR126" s="1"/>
      <c r="GHS126" s="1"/>
      <c r="GHT126" s="1"/>
      <c r="GHU126" s="1"/>
      <c r="GHV126" s="1"/>
      <c r="GHW126" s="1"/>
      <c r="GHX126" s="1"/>
      <c r="GIA126" s="202"/>
      <c r="GIB126" s="199"/>
      <c r="GIC126" s="200"/>
      <c r="GID126" s="200"/>
      <c r="GIE126" s="200"/>
      <c r="GIF126" s="200"/>
      <c r="GIG126" s="200"/>
      <c r="GIH126" s="200"/>
      <c r="GII126" s="200"/>
      <c r="GIJ126" s="200"/>
      <c r="GIK126" s="200"/>
      <c r="GIL126" s="200"/>
      <c r="GIM126" s="200"/>
      <c r="GIN126" s="200"/>
      <c r="GIO126" s="200"/>
      <c r="GIP126" s="200"/>
      <c r="GIQ126" s="200"/>
      <c r="GIR126" s="200"/>
      <c r="GIS126" s="200"/>
      <c r="GIT126" s="201"/>
      <c r="GIU126" s="1"/>
      <c r="GIV126" s="1"/>
      <c r="GIW126" s="1"/>
      <c r="GIX126" s="1"/>
      <c r="GIY126" s="1"/>
      <c r="GIZ126" s="1"/>
      <c r="GJA126" s="1"/>
      <c r="GJB126" s="1"/>
      <c r="GJC126" s="1"/>
      <c r="GJD126" s="1"/>
      <c r="GJE126" s="1"/>
      <c r="GJF126" s="1"/>
      <c r="GJI126" s="202"/>
      <c r="GJJ126" s="199"/>
      <c r="GJK126" s="200"/>
      <c r="GJL126" s="200"/>
      <c r="GJM126" s="200"/>
      <c r="GJN126" s="200"/>
      <c r="GJO126" s="200"/>
      <c r="GJP126" s="200"/>
      <c r="GJQ126" s="200"/>
      <c r="GJR126" s="200"/>
      <c r="GJS126" s="200"/>
      <c r="GJT126" s="200"/>
      <c r="GJU126" s="200"/>
      <c r="GJV126" s="200"/>
      <c r="GJW126" s="200"/>
      <c r="GJX126" s="200"/>
      <c r="GJY126" s="200"/>
      <c r="GJZ126" s="200"/>
      <c r="GKA126" s="200"/>
      <c r="GKB126" s="201"/>
      <c r="GKC126" s="1"/>
      <c r="GKD126" s="1"/>
      <c r="GKE126" s="1"/>
      <c r="GKF126" s="1"/>
      <c r="GKG126" s="1"/>
      <c r="GKH126" s="1"/>
      <c r="GKI126" s="1"/>
      <c r="GKJ126" s="1"/>
      <c r="GKK126" s="1"/>
      <c r="GKL126" s="1"/>
      <c r="GKM126" s="1"/>
      <c r="GKN126" s="1"/>
      <c r="GKQ126" s="202"/>
      <c r="GKR126" s="199"/>
      <c r="GKS126" s="200"/>
      <c r="GKT126" s="200"/>
      <c r="GKU126" s="200"/>
      <c r="GKV126" s="200"/>
      <c r="GKW126" s="200"/>
      <c r="GKX126" s="200"/>
      <c r="GKY126" s="200"/>
      <c r="GKZ126" s="200"/>
      <c r="GLA126" s="200"/>
      <c r="GLB126" s="200"/>
      <c r="GLC126" s="200"/>
      <c r="GLD126" s="200"/>
      <c r="GLE126" s="200"/>
      <c r="GLF126" s="200"/>
      <c r="GLG126" s="200"/>
      <c r="GLH126" s="200"/>
      <c r="GLI126" s="200"/>
      <c r="GLJ126" s="201"/>
      <c r="GLK126" s="1"/>
      <c r="GLL126" s="1"/>
      <c r="GLM126" s="1"/>
      <c r="GLN126" s="1"/>
      <c r="GLO126" s="1"/>
      <c r="GLP126" s="1"/>
      <c r="GLQ126" s="1"/>
      <c r="GLR126" s="1"/>
      <c r="GLS126" s="1"/>
      <c r="GLT126" s="1"/>
      <c r="GLU126" s="1"/>
      <c r="GLV126" s="1"/>
      <c r="GLY126" s="202"/>
      <c r="GLZ126" s="199"/>
      <c r="GMA126" s="200"/>
      <c r="GMB126" s="200"/>
      <c r="GMC126" s="200"/>
      <c r="GMD126" s="200"/>
      <c r="GME126" s="200"/>
      <c r="GMF126" s="200"/>
      <c r="GMG126" s="200"/>
      <c r="GMH126" s="200"/>
      <c r="GMI126" s="200"/>
      <c r="GMJ126" s="200"/>
      <c r="GMK126" s="200"/>
      <c r="GML126" s="200"/>
      <c r="GMM126" s="200"/>
      <c r="GMN126" s="200"/>
      <c r="GMO126" s="200"/>
      <c r="GMP126" s="200"/>
      <c r="GMQ126" s="200"/>
      <c r="GMR126" s="201"/>
      <c r="GMS126" s="1"/>
      <c r="GMT126" s="1"/>
      <c r="GMU126" s="1"/>
      <c r="GMV126" s="1"/>
      <c r="GMW126" s="1"/>
      <c r="GMX126" s="1"/>
      <c r="GMY126" s="1"/>
      <c r="GMZ126" s="1"/>
      <c r="GNA126" s="1"/>
      <c r="GNB126" s="1"/>
      <c r="GNC126" s="1"/>
      <c r="GND126" s="1"/>
      <c r="GNG126" s="202"/>
      <c r="GNH126" s="199"/>
      <c r="GNI126" s="200"/>
      <c r="GNJ126" s="200"/>
      <c r="GNK126" s="200"/>
      <c r="GNL126" s="200"/>
      <c r="GNM126" s="200"/>
      <c r="GNN126" s="200"/>
      <c r="GNO126" s="200"/>
      <c r="GNP126" s="200"/>
      <c r="GNQ126" s="200"/>
      <c r="GNR126" s="200"/>
      <c r="GNS126" s="200"/>
      <c r="GNT126" s="200"/>
      <c r="GNU126" s="200"/>
      <c r="GNV126" s="200"/>
      <c r="GNW126" s="200"/>
      <c r="GNX126" s="200"/>
      <c r="GNY126" s="200"/>
      <c r="GNZ126" s="201"/>
      <c r="GOA126" s="1"/>
      <c r="GOB126" s="1"/>
      <c r="GOC126" s="1"/>
      <c r="GOD126" s="1"/>
      <c r="GOE126" s="1"/>
      <c r="GOF126" s="1"/>
      <c r="GOG126" s="1"/>
      <c r="GOH126" s="1"/>
      <c r="GOI126" s="1"/>
      <c r="GOJ126" s="1"/>
      <c r="GOK126" s="1"/>
      <c r="GOL126" s="1"/>
      <c r="GOO126" s="202"/>
      <c r="GOP126" s="199"/>
      <c r="GOQ126" s="200"/>
      <c r="GOR126" s="200"/>
      <c r="GOS126" s="200"/>
      <c r="GOT126" s="200"/>
      <c r="GOU126" s="200"/>
      <c r="GOV126" s="200"/>
      <c r="GOW126" s="200"/>
      <c r="GOX126" s="200"/>
      <c r="GOY126" s="200"/>
      <c r="GOZ126" s="200"/>
      <c r="GPA126" s="200"/>
      <c r="GPB126" s="200"/>
      <c r="GPC126" s="200"/>
      <c r="GPD126" s="200"/>
      <c r="GPE126" s="200"/>
      <c r="GPF126" s="200"/>
      <c r="GPG126" s="200"/>
      <c r="GPH126" s="201"/>
      <c r="GPI126" s="1"/>
      <c r="GPJ126" s="1"/>
      <c r="GPK126" s="1"/>
      <c r="GPL126" s="1"/>
      <c r="GPM126" s="1"/>
      <c r="GPN126" s="1"/>
      <c r="GPO126" s="1"/>
      <c r="GPP126" s="1"/>
      <c r="GPQ126" s="1"/>
      <c r="GPR126" s="1"/>
      <c r="GPS126" s="1"/>
      <c r="GPT126" s="1"/>
      <c r="GPW126" s="202"/>
      <c r="GPX126" s="199"/>
      <c r="GPY126" s="200"/>
      <c r="GPZ126" s="200"/>
      <c r="GQA126" s="200"/>
      <c r="GQB126" s="200"/>
      <c r="GQC126" s="200"/>
      <c r="GQD126" s="200"/>
      <c r="GQE126" s="200"/>
      <c r="GQF126" s="200"/>
      <c r="GQG126" s="200"/>
      <c r="GQH126" s="200"/>
      <c r="GQI126" s="200"/>
      <c r="GQJ126" s="200"/>
      <c r="GQK126" s="200"/>
      <c r="GQL126" s="200"/>
      <c r="GQM126" s="200"/>
      <c r="GQN126" s="200"/>
      <c r="GQO126" s="200"/>
      <c r="GQP126" s="201"/>
      <c r="GQQ126" s="1"/>
      <c r="GQR126" s="1"/>
      <c r="GQS126" s="1"/>
      <c r="GQT126" s="1"/>
      <c r="GQU126" s="1"/>
      <c r="GQV126" s="1"/>
      <c r="GQW126" s="1"/>
      <c r="GQX126" s="1"/>
      <c r="GQY126" s="1"/>
      <c r="GQZ126" s="1"/>
      <c r="GRA126" s="1"/>
      <c r="GRB126" s="1"/>
      <c r="GRE126" s="202"/>
      <c r="GRF126" s="199"/>
      <c r="GRG126" s="200"/>
      <c r="GRH126" s="200"/>
      <c r="GRI126" s="200"/>
      <c r="GRJ126" s="200"/>
      <c r="GRK126" s="200"/>
      <c r="GRL126" s="200"/>
      <c r="GRM126" s="200"/>
      <c r="GRN126" s="200"/>
      <c r="GRO126" s="200"/>
      <c r="GRP126" s="200"/>
      <c r="GRQ126" s="200"/>
      <c r="GRR126" s="200"/>
      <c r="GRS126" s="200"/>
      <c r="GRT126" s="200"/>
      <c r="GRU126" s="200"/>
      <c r="GRV126" s="200"/>
      <c r="GRW126" s="200"/>
      <c r="GRX126" s="201"/>
      <c r="GRY126" s="1"/>
      <c r="GRZ126" s="1"/>
      <c r="GSA126" s="1"/>
      <c r="GSB126" s="1"/>
      <c r="GSC126" s="1"/>
      <c r="GSD126" s="1"/>
      <c r="GSE126" s="1"/>
      <c r="GSF126" s="1"/>
      <c r="GSG126" s="1"/>
      <c r="GSH126" s="1"/>
      <c r="GSI126" s="1"/>
      <c r="GSJ126" s="1"/>
      <c r="GSM126" s="202"/>
      <c r="GSN126" s="199"/>
      <c r="GSO126" s="200"/>
      <c r="GSP126" s="200"/>
      <c r="GSQ126" s="200"/>
      <c r="GSR126" s="200"/>
      <c r="GSS126" s="200"/>
      <c r="GST126" s="200"/>
      <c r="GSU126" s="200"/>
      <c r="GSV126" s="200"/>
      <c r="GSW126" s="200"/>
      <c r="GSX126" s="200"/>
      <c r="GSY126" s="200"/>
      <c r="GSZ126" s="200"/>
      <c r="GTA126" s="200"/>
      <c r="GTB126" s="200"/>
      <c r="GTC126" s="200"/>
      <c r="GTD126" s="200"/>
      <c r="GTE126" s="200"/>
      <c r="GTF126" s="201"/>
      <c r="GTG126" s="1"/>
      <c r="GTH126" s="1"/>
      <c r="GTI126" s="1"/>
      <c r="GTJ126" s="1"/>
      <c r="GTK126" s="1"/>
      <c r="GTL126" s="1"/>
      <c r="GTM126" s="1"/>
      <c r="GTN126" s="1"/>
      <c r="GTO126" s="1"/>
      <c r="GTP126" s="1"/>
      <c r="GTQ126" s="1"/>
      <c r="GTR126" s="1"/>
      <c r="GTU126" s="202"/>
      <c r="GTV126" s="199"/>
      <c r="GTW126" s="200"/>
      <c r="GTX126" s="200"/>
      <c r="GTY126" s="200"/>
      <c r="GTZ126" s="200"/>
      <c r="GUA126" s="200"/>
      <c r="GUB126" s="200"/>
      <c r="GUC126" s="200"/>
      <c r="GUD126" s="200"/>
      <c r="GUE126" s="200"/>
      <c r="GUF126" s="200"/>
      <c r="GUG126" s="200"/>
      <c r="GUH126" s="200"/>
      <c r="GUI126" s="200"/>
      <c r="GUJ126" s="200"/>
      <c r="GUK126" s="200"/>
      <c r="GUL126" s="200"/>
      <c r="GUM126" s="200"/>
      <c r="GUN126" s="201"/>
      <c r="GUO126" s="1"/>
      <c r="GUP126" s="1"/>
      <c r="GUQ126" s="1"/>
      <c r="GUR126" s="1"/>
      <c r="GUS126" s="1"/>
      <c r="GUT126" s="1"/>
      <c r="GUU126" s="1"/>
      <c r="GUV126" s="1"/>
      <c r="GUW126" s="1"/>
      <c r="GUX126" s="1"/>
      <c r="GUY126" s="1"/>
      <c r="GUZ126" s="1"/>
      <c r="GVC126" s="202"/>
      <c r="GVD126" s="199"/>
      <c r="GVE126" s="200"/>
      <c r="GVF126" s="200"/>
      <c r="GVG126" s="200"/>
      <c r="GVH126" s="200"/>
      <c r="GVI126" s="200"/>
      <c r="GVJ126" s="200"/>
      <c r="GVK126" s="200"/>
      <c r="GVL126" s="200"/>
      <c r="GVM126" s="200"/>
      <c r="GVN126" s="200"/>
      <c r="GVO126" s="200"/>
      <c r="GVP126" s="200"/>
      <c r="GVQ126" s="200"/>
      <c r="GVR126" s="200"/>
      <c r="GVS126" s="200"/>
      <c r="GVT126" s="200"/>
      <c r="GVU126" s="200"/>
      <c r="GVV126" s="201"/>
      <c r="GVW126" s="1"/>
      <c r="GVX126" s="1"/>
      <c r="GVY126" s="1"/>
      <c r="GVZ126" s="1"/>
      <c r="GWA126" s="1"/>
      <c r="GWB126" s="1"/>
      <c r="GWC126" s="1"/>
      <c r="GWD126" s="1"/>
      <c r="GWE126" s="1"/>
      <c r="GWF126" s="1"/>
      <c r="GWG126" s="1"/>
      <c r="GWH126" s="1"/>
      <c r="GWK126" s="202"/>
      <c r="GWL126" s="199"/>
      <c r="GWM126" s="200"/>
      <c r="GWN126" s="200"/>
      <c r="GWO126" s="200"/>
      <c r="GWP126" s="200"/>
      <c r="GWQ126" s="200"/>
      <c r="GWR126" s="200"/>
      <c r="GWS126" s="200"/>
      <c r="GWT126" s="200"/>
      <c r="GWU126" s="200"/>
      <c r="GWV126" s="200"/>
      <c r="GWW126" s="200"/>
      <c r="GWX126" s="200"/>
      <c r="GWY126" s="200"/>
      <c r="GWZ126" s="200"/>
      <c r="GXA126" s="200"/>
      <c r="GXB126" s="200"/>
      <c r="GXC126" s="200"/>
      <c r="GXD126" s="201"/>
      <c r="GXE126" s="1"/>
      <c r="GXF126" s="1"/>
      <c r="GXG126" s="1"/>
      <c r="GXH126" s="1"/>
      <c r="GXI126" s="1"/>
      <c r="GXJ126" s="1"/>
      <c r="GXK126" s="1"/>
      <c r="GXL126" s="1"/>
      <c r="GXM126" s="1"/>
      <c r="GXN126" s="1"/>
      <c r="GXO126" s="1"/>
      <c r="GXP126" s="1"/>
      <c r="GXS126" s="202"/>
      <c r="GXT126" s="199"/>
      <c r="GXU126" s="200"/>
      <c r="GXV126" s="200"/>
      <c r="GXW126" s="200"/>
      <c r="GXX126" s="200"/>
      <c r="GXY126" s="200"/>
      <c r="GXZ126" s="200"/>
      <c r="GYA126" s="200"/>
      <c r="GYB126" s="200"/>
      <c r="GYC126" s="200"/>
      <c r="GYD126" s="200"/>
      <c r="GYE126" s="200"/>
      <c r="GYF126" s="200"/>
      <c r="GYG126" s="200"/>
      <c r="GYH126" s="200"/>
      <c r="GYI126" s="200"/>
      <c r="GYJ126" s="200"/>
      <c r="GYK126" s="200"/>
      <c r="GYL126" s="201"/>
      <c r="GYM126" s="1"/>
      <c r="GYN126" s="1"/>
      <c r="GYO126" s="1"/>
      <c r="GYP126" s="1"/>
      <c r="GYQ126" s="1"/>
      <c r="GYR126" s="1"/>
      <c r="GYS126" s="1"/>
      <c r="GYT126" s="1"/>
      <c r="GYU126" s="1"/>
      <c r="GYV126" s="1"/>
      <c r="GYW126" s="1"/>
      <c r="GYX126" s="1"/>
      <c r="GZA126" s="202"/>
      <c r="GZB126" s="199"/>
      <c r="GZC126" s="200"/>
      <c r="GZD126" s="200"/>
      <c r="GZE126" s="200"/>
      <c r="GZF126" s="200"/>
      <c r="GZG126" s="200"/>
      <c r="GZH126" s="200"/>
      <c r="GZI126" s="200"/>
      <c r="GZJ126" s="200"/>
      <c r="GZK126" s="200"/>
      <c r="GZL126" s="200"/>
      <c r="GZM126" s="200"/>
      <c r="GZN126" s="200"/>
      <c r="GZO126" s="200"/>
      <c r="GZP126" s="200"/>
      <c r="GZQ126" s="200"/>
      <c r="GZR126" s="200"/>
      <c r="GZS126" s="200"/>
      <c r="GZT126" s="201"/>
      <c r="GZU126" s="1"/>
      <c r="GZV126" s="1"/>
      <c r="GZW126" s="1"/>
      <c r="GZX126" s="1"/>
      <c r="GZY126" s="1"/>
      <c r="GZZ126" s="1"/>
      <c r="HAA126" s="1"/>
      <c r="HAB126" s="1"/>
      <c r="HAC126" s="1"/>
      <c r="HAD126" s="1"/>
      <c r="HAE126" s="1"/>
      <c r="HAF126" s="1"/>
      <c r="HAI126" s="202"/>
      <c r="HAJ126" s="199"/>
      <c r="HAK126" s="200"/>
      <c r="HAL126" s="200"/>
      <c r="HAM126" s="200"/>
      <c r="HAN126" s="200"/>
      <c r="HAO126" s="200"/>
      <c r="HAP126" s="200"/>
      <c r="HAQ126" s="200"/>
      <c r="HAR126" s="200"/>
      <c r="HAS126" s="200"/>
      <c r="HAT126" s="200"/>
      <c r="HAU126" s="200"/>
      <c r="HAV126" s="200"/>
      <c r="HAW126" s="200"/>
      <c r="HAX126" s="200"/>
      <c r="HAY126" s="200"/>
      <c r="HAZ126" s="200"/>
      <c r="HBA126" s="200"/>
      <c r="HBB126" s="201"/>
      <c r="HBC126" s="1"/>
      <c r="HBD126" s="1"/>
      <c r="HBE126" s="1"/>
      <c r="HBF126" s="1"/>
      <c r="HBG126" s="1"/>
      <c r="HBH126" s="1"/>
      <c r="HBI126" s="1"/>
      <c r="HBJ126" s="1"/>
      <c r="HBK126" s="1"/>
      <c r="HBL126" s="1"/>
      <c r="HBM126" s="1"/>
      <c r="HBN126" s="1"/>
      <c r="HBQ126" s="202"/>
      <c r="HBR126" s="199"/>
      <c r="HBS126" s="200"/>
      <c r="HBT126" s="200"/>
      <c r="HBU126" s="200"/>
      <c r="HBV126" s="200"/>
      <c r="HBW126" s="200"/>
      <c r="HBX126" s="200"/>
      <c r="HBY126" s="200"/>
      <c r="HBZ126" s="200"/>
      <c r="HCA126" s="200"/>
      <c r="HCB126" s="200"/>
      <c r="HCC126" s="200"/>
      <c r="HCD126" s="200"/>
      <c r="HCE126" s="200"/>
      <c r="HCF126" s="200"/>
      <c r="HCG126" s="200"/>
      <c r="HCH126" s="200"/>
      <c r="HCI126" s="200"/>
      <c r="HCJ126" s="201"/>
      <c r="HCK126" s="1"/>
      <c r="HCL126" s="1"/>
      <c r="HCM126" s="1"/>
      <c r="HCN126" s="1"/>
      <c r="HCO126" s="1"/>
      <c r="HCP126" s="1"/>
      <c r="HCQ126" s="1"/>
      <c r="HCR126" s="1"/>
      <c r="HCS126" s="1"/>
      <c r="HCT126" s="1"/>
      <c r="HCU126" s="1"/>
      <c r="HCV126" s="1"/>
      <c r="HCY126" s="202"/>
      <c r="HCZ126" s="199"/>
      <c r="HDA126" s="200"/>
      <c r="HDB126" s="200"/>
      <c r="HDC126" s="200"/>
      <c r="HDD126" s="200"/>
      <c r="HDE126" s="200"/>
      <c r="HDF126" s="200"/>
      <c r="HDG126" s="200"/>
      <c r="HDH126" s="200"/>
      <c r="HDI126" s="200"/>
      <c r="HDJ126" s="200"/>
      <c r="HDK126" s="200"/>
      <c r="HDL126" s="200"/>
      <c r="HDM126" s="200"/>
      <c r="HDN126" s="200"/>
      <c r="HDO126" s="200"/>
      <c r="HDP126" s="200"/>
      <c r="HDQ126" s="200"/>
      <c r="HDR126" s="201"/>
      <c r="HDS126" s="1"/>
      <c r="HDT126" s="1"/>
      <c r="HDU126" s="1"/>
      <c r="HDV126" s="1"/>
      <c r="HDW126" s="1"/>
      <c r="HDX126" s="1"/>
      <c r="HDY126" s="1"/>
      <c r="HDZ126" s="1"/>
      <c r="HEA126" s="1"/>
      <c r="HEB126" s="1"/>
      <c r="HEC126" s="1"/>
      <c r="HED126" s="1"/>
      <c r="HEG126" s="202"/>
      <c r="HEH126" s="199"/>
      <c r="HEI126" s="200"/>
      <c r="HEJ126" s="200"/>
      <c r="HEK126" s="200"/>
      <c r="HEL126" s="200"/>
      <c r="HEM126" s="200"/>
      <c r="HEN126" s="200"/>
      <c r="HEO126" s="200"/>
      <c r="HEP126" s="200"/>
      <c r="HEQ126" s="200"/>
      <c r="HER126" s="200"/>
      <c r="HES126" s="200"/>
      <c r="HET126" s="200"/>
      <c r="HEU126" s="200"/>
      <c r="HEV126" s="200"/>
      <c r="HEW126" s="200"/>
      <c r="HEX126" s="200"/>
      <c r="HEY126" s="200"/>
      <c r="HEZ126" s="201"/>
      <c r="HFA126" s="1"/>
      <c r="HFB126" s="1"/>
      <c r="HFC126" s="1"/>
      <c r="HFD126" s="1"/>
      <c r="HFE126" s="1"/>
      <c r="HFF126" s="1"/>
      <c r="HFG126" s="1"/>
      <c r="HFH126" s="1"/>
      <c r="HFI126" s="1"/>
      <c r="HFJ126" s="1"/>
      <c r="HFK126" s="1"/>
      <c r="HFL126" s="1"/>
      <c r="HFO126" s="202"/>
      <c r="HFP126" s="199"/>
      <c r="HFQ126" s="200"/>
      <c r="HFR126" s="200"/>
      <c r="HFS126" s="200"/>
      <c r="HFT126" s="200"/>
      <c r="HFU126" s="200"/>
      <c r="HFV126" s="200"/>
      <c r="HFW126" s="200"/>
      <c r="HFX126" s="200"/>
      <c r="HFY126" s="200"/>
      <c r="HFZ126" s="200"/>
      <c r="HGA126" s="200"/>
      <c r="HGB126" s="200"/>
      <c r="HGC126" s="200"/>
      <c r="HGD126" s="200"/>
      <c r="HGE126" s="200"/>
      <c r="HGF126" s="200"/>
      <c r="HGG126" s="200"/>
      <c r="HGH126" s="201"/>
      <c r="HGI126" s="1"/>
      <c r="HGJ126" s="1"/>
      <c r="HGK126" s="1"/>
      <c r="HGL126" s="1"/>
      <c r="HGM126" s="1"/>
      <c r="HGN126" s="1"/>
      <c r="HGO126" s="1"/>
      <c r="HGP126" s="1"/>
      <c r="HGQ126" s="1"/>
      <c r="HGR126" s="1"/>
      <c r="HGS126" s="1"/>
      <c r="HGT126" s="1"/>
      <c r="HGW126" s="202"/>
      <c r="HGX126" s="199"/>
      <c r="HGY126" s="200"/>
      <c r="HGZ126" s="200"/>
      <c r="HHA126" s="200"/>
      <c r="HHB126" s="200"/>
      <c r="HHC126" s="200"/>
      <c r="HHD126" s="200"/>
      <c r="HHE126" s="200"/>
      <c r="HHF126" s="200"/>
      <c r="HHG126" s="200"/>
      <c r="HHH126" s="200"/>
      <c r="HHI126" s="200"/>
      <c r="HHJ126" s="200"/>
      <c r="HHK126" s="200"/>
      <c r="HHL126" s="200"/>
      <c r="HHM126" s="200"/>
      <c r="HHN126" s="200"/>
      <c r="HHO126" s="200"/>
      <c r="HHP126" s="201"/>
      <c r="HHQ126" s="1"/>
      <c r="HHR126" s="1"/>
      <c r="HHS126" s="1"/>
      <c r="HHT126" s="1"/>
      <c r="HHU126" s="1"/>
      <c r="HHV126" s="1"/>
      <c r="HHW126" s="1"/>
      <c r="HHX126" s="1"/>
      <c r="HHY126" s="1"/>
      <c r="HHZ126" s="1"/>
      <c r="HIA126" s="1"/>
      <c r="HIB126" s="1"/>
      <c r="HIE126" s="202"/>
      <c r="HIF126" s="199"/>
      <c r="HIG126" s="200"/>
      <c r="HIH126" s="200"/>
      <c r="HII126" s="200"/>
      <c r="HIJ126" s="200"/>
      <c r="HIK126" s="200"/>
      <c r="HIL126" s="200"/>
      <c r="HIM126" s="200"/>
      <c r="HIN126" s="200"/>
      <c r="HIO126" s="200"/>
      <c r="HIP126" s="200"/>
      <c r="HIQ126" s="200"/>
      <c r="HIR126" s="200"/>
      <c r="HIS126" s="200"/>
      <c r="HIT126" s="200"/>
      <c r="HIU126" s="200"/>
      <c r="HIV126" s="200"/>
      <c r="HIW126" s="200"/>
      <c r="HIX126" s="201"/>
      <c r="HIY126" s="1"/>
      <c r="HIZ126" s="1"/>
      <c r="HJA126" s="1"/>
      <c r="HJB126" s="1"/>
      <c r="HJC126" s="1"/>
      <c r="HJD126" s="1"/>
      <c r="HJE126" s="1"/>
      <c r="HJF126" s="1"/>
      <c r="HJG126" s="1"/>
      <c r="HJH126" s="1"/>
      <c r="HJI126" s="1"/>
      <c r="HJJ126" s="1"/>
      <c r="HJM126" s="202"/>
      <c r="HJN126" s="199"/>
      <c r="HJO126" s="200"/>
      <c r="HJP126" s="200"/>
      <c r="HJQ126" s="200"/>
      <c r="HJR126" s="200"/>
      <c r="HJS126" s="200"/>
      <c r="HJT126" s="200"/>
      <c r="HJU126" s="200"/>
      <c r="HJV126" s="200"/>
      <c r="HJW126" s="200"/>
      <c r="HJX126" s="200"/>
      <c r="HJY126" s="200"/>
      <c r="HJZ126" s="200"/>
      <c r="HKA126" s="200"/>
      <c r="HKB126" s="200"/>
      <c r="HKC126" s="200"/>
      <c r="HKD126" s="200"/>
      <c r="HKE126" s="200"/>
      <c r="HKF126" s="201"/>
      <c r="HKG126" s="1"/>
      <c r="HKH126" s="1"/>
      <c r="HKI126" s="1"/>
      <c r="HKJ126" s="1"/>
      <c r="HKK126" s="1"/>
      <c r="HKL126" s="1"/>
      <c r="HKM126" s="1"/>
      <c r="HKN126" s="1"/>
      <c r="HKO126" s="1"/>
      <c r="HKP126" s="1"/>
      <c r="HKQ126" s="1"/>
      <c r="HKR126" s="1"/>
      <c r="HKU126" s="202"/>
      <c r="HKV126" s="199"/>
      <c r="HKW126" s="200"/>
      <c r="HKX126" s="200"/>
      <c r="HKY126" s="200"/>
      <c r="HKZ126" s="200"/>
      <c r="HLA126" s="200"/>
      <c r="HLB126" s="200"/>
      <c r="HLC126" s="200"/>
      <c r="HLD126" s="200"/>
      <c r="HLE126" s="200"/>
      <c r="HLF126" s="200"/>
      <c r="HLG126" s="200"/>
      <c r="HLH126" s="200"/>
      <c r="HLI126" s="200"/>
      <c r="HLJ126" s="200"/>
      <c r="HLK126" s="200"/>
      <c r="HLL126" s="200"/>
      <c r="HLM126" s="200"/>
      <c r="HLN126" s="201"/>
      <c r="HLO126" s="1"/>
      <c r="HLP126" s="1"/>
      <c r="HLQ126" s="1"/>
      <c r="HLR126" s="1"/>
      <c r="HLS126" s="1"/>
      <c r="HLT126" s="1"/>
      <c r="HLU126" s="1"/>
      <c r="HLV126" s="1"/>
      <c r="HLW126" s="1"/>
      <c r="HLX126" s="1"/>
      <c r="HLY126" s="1"/>
      <c r="HLZ126" s="1"/>
      <c r="HMC126" s="202"/>
      <c r="HMD126" s="199"/>
      <c r="HME126" s="200"/>
      <c r="HMF126" s="200"/>
      <c r="HMG126" s="200"/>
      <c r="HMH126" s="200"/>
      <c r="HMI126" s="200"/>
      <c r="HMJ126" s="200"/>
      <c r="HMK126" s="200"/>
      <c r="HML126" s="200"/>
      <c r="HMM126" s="200"/>
      <c r="HMN126" s="200"/>
      <c r="HMO126" s="200"/>
      <c r="HMP126" s="200"/>
      <c r="HMQ126" s="200"/>
      <c r="HMR126" s="200"/>
      <c r="HMS126" s="200"/>
      <c r="HMT126" s="200"/>
      <c r="HMU126" s="200"/>
      <c r="HMV126" s="201"/>
      <c r="HMW126" s="1"/>
      <c r="HMX126" s="1"/>
      <c r="HMY126" s="1"/>
      <c r="HMZ126" s="1"/>
      <c r="HNA126" s="1"/>
      <c r="HNB126" s="1"/>
      <c r="HNC126" s="1"/>
      <c r="HND126" s="1"/>
      <c r="HNE126" s="1"/>
      <c r="HNF126" s="1"/>
      <c r="HNG126" s="1"/>
      <c r="HNH126" s="1"/>
      <c r="HNK126" s="202"/>
      <c r="HNL126" s="199"/>
      <c r="HNM126" s="200"/>
      <c r="HNN126" s="200"/>
      <c r="HNO126" s="200"/>
      <c r="HNP126" s="200"/>
      <c r="HNQ126" s="200"/>
      <c r="HNR126" s="200"/>
      <c r="HNS126" s="200"/>
      <c r="HNT126" s="200"/>
      <c r="HNU126" s="200"/>
      <c r="HNV126" s="200"/>
      <c r="HNW126" s="200"/>
      <c r="HNX126" s="200"/>
      <c r="HNY126" s="200"/>
      <c r="HNZ126" s="200"/>
      <c r="HOA126" s="200"/>
      <c r="HOB126" s="200"/>
      <c r="HOC126" s="200"/>
      <c r="HOD126" s="201"/>
      <c r="HOE126" s="1"/>
      <c r="HOF126" s="1"/>
      <c r="HOG126" s="1"/>
      <c r="HOH126" s="1"/>
      <c r="HOI126" s="1"/>
      <c r="HOJ126" s="1"/>
      <c r="HOK126" s="1"/>
      <c r="HOL126" s="1"/>
      <c r="HOM126" s="1"/>
      <c r="HON126" s="1"/>
      <c r="HOO126" s="1"/>
      <c r="HOP126" s="1"/>
      <c r="HOS126" s="202"/>
      <c r="HOT126" s="199"/>
      <c r="HOU126" s="200"/>
      <c r="HOV126" s="200"/>
      <c r="HOW126" s="200"/>
      <c r="HOX126" s="200"/>
      <c r="HOY126" s="200"/>
      <c r="HOZ126" s="200"/>
      <c r="HPA126" s="200"/>
      <c r="HPB126" s="200"/>
      <c r="HPC126" s="200"/>
      <c r="HPD126" s="200"/>
      <c r="HPE126" s="200"/>
      <c r="HPF126" s="200"/>
      <c r="HPG126" s="200"/>
      <c r="HPH126" s="200"/>
      <c r="HPI126" s="200"/>
      <c r="HPJ126" s="200"/>
      <c r="HPK126" s="200"/>
      <c r="HPL126" s="201"/>
      <c r="HPM126" s="1"/>
      <c r="HPN126" s="1"/>
      <c r="HPO126" s="1"/>
      <c r="HPP126" s="1"/>
      <c r="HPQ126" s="1"/>
      <c r="HPR126" s="1"/>
      <c r="HPS126" s="1"/>
      <c r="HPT126" s="1"/>
      <c r="HPU126" s="1"/>
      <c r="HPV126" s="1"/>
      <c r="HPW126" s="1"/>
      <c r="HPX126" s="1"/>
      <c r="HQA126" s="202"/>
      <c r="HQB126" s="199"/>
      <c r="HQC126" s="200"/>
      <c r="HQD126" s="200"/>
      <c r="HQE126" s="200"/>
      <c r="HQF126" s="200"/>
      <c r="HQG126" s="200"/>
      <c r="HQH126" s="200"/>
      <c r="HQI126" s="200"/>
      <c r="HQJ126" s="200"/>
      <c r="HQK126" s="200"/>
      <c r="HQL126" s="200"/>
      <c r="HQM126" s="200"/>
      <c r="HQN126" s="200"/>
      <c r="HQO126" s="200"/>
      <c r="HQP126" s="200"/>
      <c r="HQQ126" s="200"/>
      <c r="HQR126" s="200"/>
      <c r="HQS126" s="200"/>
      <c r="HQT126" s="201"/>
      <c r="HQU126" s="1"/>
      <c r="HQV126" s="1"/>
      <c r="HQW126" s="1"/>
      <c r="HQX126" s="1"/>
      <c r="HQY126" s="1"/>
      <c r="HQZ126" s="1"/>
      <c r="HRA126" s="1"/>
      <c r="HRB126" s="1"/>
      <c r="HRC126" s="1"/>
      <c r="HRD126" s="1"/>
      <c r="HRE126" s="1"/>
      <c r="HRF126" s="1"/>
      <c r="HRI126" s="202"/>
      <c r="HRJ126" s="199"/>
      <c r="HRK126" s="200"/>
      <c r="HRL126" s="200"/>
      <c r="HRM126" s="200"/>
      <c r="HRN126" s="200"/>
      <c r="HRO126" s="200"/>
      <c r="HRP126" s="200"/>
      <c r="HRQ126" s="200"/>
      <c r="HRR126" s="200"/>
      <c r="HRS126" s="200"/>
      <c r="HRT126" s="200"/>
      <c r="HRU126" s="200"/>
      <c r="HRV126" s="200"/>
      <c r="HRW126" s="200"/>
      <c r="HRX126" s="200"/>
      <c r="HRY126" s="200"/>
      <c r="HRZ126" s="200"/>
      <c r="HSA126" s="200"/>
      <c r="HSB126" s="201"/>
      <c r="HSC126" s="1"/>
      <c r="HSD126" s="1"/>
      <c r="HSE126" s="1"/>
      <c r="HSF126" s="1"/>
      <c r="HSG126" s="1"/>
      <c r="HSH126" s="1"/>
      <c r="HSI126" s="1"/>
      <c r="HSJ126" s="1"/>
      <c r="HSK126" s="1"/>
      <c r="HSL126" s="1"/>
      <c r="HSM126" s="1"/>
      <c r="HSN126" s="1"/>
      <c r="HSQ126" s="202"/>
      <c r="HSR126" s="199"/>
      <c r="HSS126" s="200"/>
      <c r="HST126" s="200"/>
      <c r="HSU126" s="200"/>
      <c r="HSV126" s="200"/>
      <c r="HSW126" s="200"/>
      <c r="HSX126" s="200"/>
      <c r="HSY126" s="200"/>
      <c r="HSZ126" s="200"/>
      <c r="HTA126" s="200"/>
      <c r="HTB126" s="200"/>
      <c r="HTC126" s="200"/>
      <c r="HTD126" s="200"/>
      <c r="HTE126" s="200"/>
      <c r="HTF126" s="200"/>
      <c r="HTG126" s="200"/>
      <c r="HTH126" s="200"/>
      <c r="HTI126" s="200"/>
      <c r="HTJ126" s="201"/>
      <c r="HTK126" s="1"/>
      <c r="HTL126" s="1"/>
      <c r="HTM126" s="1"/>
      <c r="HTN126" s="1"/>
      <c r="HTO126" s="1"/>
      <c r="HTP126" s="1"/>
      <c r="HTQ126" s="1"/>
      <c r="HTR126" s="1"/>
      <c r="HTS126" s="1"/>
      <c r="HTT126" s="1"/>
      <c r="HTU126" s="1"/>
      <c r="HTV126" s="1"/>
      <c r="HTY126" s="202"/>
      <c r="HTZ126" s="199"/>
      <c r="HUA126" s="200"/>
      <c r="HUB126" s="200"/>
      <c r="HUC126" s="200"/>
      <c r="HUD126" s="200"/>
      <c r="HUE126" s="200"/>
      <c r="HUF126" s="200"/>
      <c r="HUG126" s="200"/>
      <c r="HUH126" s="200"/>
      <c r="HUI126" s="200"/>
      <c r="HUJ126" s="200"/>
      <c r="HUK126" s="200"/>
      <c r="HUL126" s="200"/>
      <c r="HUM126" s="200"/>
      <c r="HUN126" s="200"/>
      <c r="HUO126" s="200"/>
      <c r="HUP126" s="200"/>
      <c r="HUQ126" s="200"/>
      <c r="HUR126" s="201"/>
      <c r="HUS126" s="1"/>
      <c r="HUT126" s="1"/>
      <c r="HUU126" s="1"/>
      <c r="HUV126" s="1"/>
      <c r="HUW126" s="1"/>
      <c r="HUX126" s="1"/>
      <c r="HUY126" s="1"/>
      <c r="HUZ126" s="1"/>
      <c r="HVA126" s="1"/>
      <c r="HVB126" s="1"/>
      <c r="HVC126" s="1"/>
      <c r="HVD126" s="1"/>
      <c r="HVG126" s="202"/>
      <c r="HVH126" s="199"/>
      <c r="HVI126" s="200"/>
      <c r="HVJ126" s="200"/>
      <c r="HVK126" s="200"/>
      <c r="HVL126" s="200"/>
      <c r="HVM126" s="200"/>
      <c r="HVN126" s="200"/>
      <c r="HVO126" s="200"/>
      <c r="HVP126" s="200"/>
      <c r="HVQ126" s="200"/>
      <c r="HVR126" s="200"/>
      <c r="HVS126" s="200"/>
      <c r="HVT126" s="200"/>
      <c r="HVU126" s="200"/>
      <c r="HVV126" s="200"/>
      <c r="HVW126" s="200"/>
      <c r="HVX126" s="200"/>
      <c r="HVY126" s="200"/>
      <c r="HVZ126" s="201"/>
      <c r="HWA126" s="1"/>
      <c r="HWB126" s="1"/>
      <c r="HWC126" s="1"/>
      <c r="HWD126" s="1"/>
      <c r="HWE126" s="1"/>
      <c r="HWF126" s="1"/>
      <c r="HWG126" s="1"/>
      <c r="HWH126" s="1"/>
      <c r="HWI126" s="1"/>
      <c r="HWJ126" s="1"/>
      <c r="HWK126" s="1"/>
      <c r="HWL126" s="1"/>
      <c r="HWO126" s="202"/>
      <c r="HWP126" s="199"/>
      <c r="HWQ126" s="200"/>
      <c r="HWR126" s="200"/>
      <c r="HWS126" s="200"/>
      <c r="HWT126" s="200"/>
      <c r="HWU126" s="200"/>
      <c r="HWV126" s="200"/>
      <c r="HWW126" s="200"/>
      <c r="HWX126" s="200"/>
      <c r="HWY126" s="200"/>
      <c r="HWZ126" s="200"/>
      <c r="HXA126" s="200"/>
      <c r="HXB126" s="200"/>
      <c r="HXC126" s="200"/>
      <c r="HXD126" s="200"/>
      <c r="HXE126" s="200"/>
      <c r="HXF126" s="200"/>
      <c r="HXG126" s="200"/>
      <c r="HXH126" s="201"/>
      <c r="HXI126" s="1"/>
      <c r="HXJ126" s="1"/>
      <c r="HXK126" s="1"/>
      <c r="HXL126" s="1"/>
      <c r="HXM126" s="1"/>
      <c r="HXN126" s="1"/>
      <c r="HXO126" s="1"/>
      <c r="HXP126" s="1"/>
      <c r="HXQ126" s="1"/>
      <c r="HXR126" s="1"/>
      <c r="HXS126" s="1"/>
      <c r="HXT126" s="1"/>
      <c r="HXW126" s="202"/>
      <c r="HXX126" s="199"/>
      <c r="HXY126" s="200"/>
      <c r="HXZ126" s="200"/>
      <c r="HYA126" s="200"/>
      <c r="HYB126" s="200"/>
      <c r="HYC126" s="200"/>
      <c r="HYD126" s="200"/>
      <c r="HYE126" s="200"/>
      <c r="HYF126" s="200"/>
      <c r="HYG126" s="200"/>
      <c r="HYH126" s="200"/>
      <c r="HYI126" s="200"/>
      <c r="HYJ126" s="200"/>
      <c r="HYK126" s="200"/>
      <c r="HYL126" s="200"/>
      <c r="HYM126" s="200"/>
      <c r="HYN126" s="200"/>
      <c r="HYO126" s="200"/>
      <c r="HYP126" s="201"/>
      <c r="HYQ126" s="1"/>
      <c r="HYR126" s="1"/>
      <c r="HYS126" s="1"/>
      <c r="HYT126" s="1"/>
      <c r="HYU126" s="1"/>
      <c r="HYV126" s="1"/>
      <c r="HYW126" s="1"/>
      <c r="HYX126" s="1"/>
      <c r="HYY126" s="1"/>
      <c r="HYZ126" s="1"/>
      <c r="HZA126" s="1"/>
      <c r="HZB126" s="1"/>
      <c r="HZE126" s="202"/>
      <c r="HZF126" s="199"/>
      <c r="HZG126" s="200"/>
      <c r="HZH126" s="200"/>
      <c r="HZI126" s="200"/>
      <c r="HZJ126" s="200"/>
      <c r="HZK126" s="200"/>
      <c r="HZL126" s="200"/>
      <c r="HZM126" s="200"/>
      <c r="HZN126" s="200"/>
      <c r="HZO126" s="200"/>
      <c r="HZP126" s="200"/>
      <c r="HZQ126" s="200"/>
      <c r="HZR126" s="200"/>
      <c r="HZS126" s="200"/>
      <c r="HZT126" s="200"/>
      <c r="HZU126" s="200"/>
      <c r="HZV126" s="200"/>
      <c r="HZW126" s="200"/>
      <c r="HZX126" s="201"/>
      <c r="HZY126" s="1"/>
      <c r="HZZ126" s="1"/>
      <c r="IAA126" s="1"/>
      <c r="IAB126" s="1"/>
      <c r="IAC126" s="1"/>
      <c r="IAD126" s="1"/>
      <c r="IAE126" s="1"/>
      <c r="IAF126" s="1"/>
      <c r="IAG126" s="1"/>
      <c r="IAH126" s="1"/>
      <c r="IAI126" s="1"/>
      <c r="IAJ126" s="1"/>
      <c r="IAM126" s="202"/>
      <c r="IAN126" s="199"/>
      <c r="IAO126" s="200"/>
      <c r="IAP126" s="200"/>
      <c r="IAQ126" s="200"/>
      <c r="IAR126" s="200"/>
      <c r="IAS126" s="200"/>
      <c r="IAT126" s="200"/>
      <c r="IAU126" s="200"/>
      <c r="IAV126" s="200"/>
      <c r="IAW126" s="200"/>
      <c r="IAX126" s="200"/>
      <c r="IAY126" s="200"/>
      <c r="IAZ126" s="200"/>
      <c r="IBA126" s="200"/>
      <c r="IBB126" s="200"/>
      <c r="IBC126" s="200"/>
      <c r="IBD126" s="200"/>
      <c r="IBE126" s="200"/>
      <c r="IBF126" s="201"/>
      <c r="IBG126" s="1"/>
      <c r="IBH126" s="1"/>
      <c r="IBI126" s="1"/>
      <c r="IBJ126" s="1"/>
      <c r="IBK126" s="1"/>
      <c r="IBL126" s="1"/>
      <c r="IBM126" s="1"/>
      <c r="IBN126" s="1"/>
      <c r="IBO126" s="1"/>
      <c r="IBP126" s="1"/>
      <c r="IBQ126" s="1"/>
      <c r="IBR126" s="1"/>
      <c r="IBU126" s="202"/>
      <c r="IBV126" s="199"/>
      <c r="IBW126" s="200"/>
      <c r="IBX126" s="200"/>
      <c r="IBY126" s="200"/>
      <c r="IBZ126" s="200"/>
      <c r="ICA126" s="200"/>
      <c r="ICB126" s="200"/>
      <c r="ICC126" s="200"/>
      <c r="ICD126" s="200"/>
      <c r="ICE126" s="200"/>
      <c r="ICF126" s="200"/>
      <c r="ICG126" s="200"/>
      <c r="ICH126" s="200"/>
      <c r="ICI126" s="200"/>
      <c r="ICJ126" s="200"/>
      <c r="ICK126" s="200"/>
      <c r="ICL126" s="200"/>
      <c r="ICM126" s="200"/>
      <c r="ICN126" s="201"/>
      <c r="ICO126" s="1"/>
      <c r="ICP126" s="1"/>
      <c r="ICQ126" s="1"/>
      <c r="ICR126" s="1"/>
      <c r="ICS126" s="1"/>
      <c r="ICT126" s="1"/>
      <c r="ICU126" s="1"/>
      <c r="ICV126" s="1"/>
      <c r="ICW126" s="1"/>
      <c r="ICX126" s="1"/>
      <c r="ICY126" s="1"/>
      <c r="ICZ126" s="1"/>
      <c r="IDC126" s="202"/>
      <c r="IDD126" s="199"/>
      <c r="IDE126" s="200"/>
      <c r="IDF126" s="200"/>
      <c r="IDG126" s="200"/>
      <c r="IDH126" s="200"/>
      <c r="IDI126" s="200"/>
      <c r="IDJ126" s="200"/>
      <c r="IDK126" s="200"/>
      <c r="IDL126" s="200"/>
      <c r="IDM126" s="200"/>
      <c r="IDN126" s="200"/>
      <c r="IDO126" s="200"/>
      <c r="IDP126" s="200"/>
      <c r="IDQ126" s="200"/>
      <c r="IDR126" s="200"/>
      <c r="IDS126" s="200"/>
      <c r="IDT126" s="200"/>
      <c r="IDU126" s="200"/>
      <c r="IDV126" s="201"/>
      <c r="IDW126" s="1"/>
      <c r="IDX126" s="1"/>
      <c r="IDY126" s="1"/>
      <c r="IDZ126" s="1"/>
      <c r="IEA126" s="1"/>
      <c r="IEB126" s="1"/>
      <c r="IEC126" s="1"/>
      <c r="IED126" s="1"/>
      <c r="IEE126" s="1"/>
      <c r="IEF126" s="1"/>
      <c r="IEG126" s="1"/>
      <c r="IEH126" s="1"/>
      <c r="IEK126" s="202"/>
      <c r="IEL126" s="199"/>
      <c r="IEM126" s="200"/>
      <c r="IEN126" s="200"/>
      <c r="IEO126" s="200"/>
      <c r="IEP126" s="200"/>
      <c r="IEQ126" s="200"/>
      <c r="IER126" s="200"/>
      <c r="IES126" s="200"/>
      <c r="IET126" s="200"/>
      <c r="IEU126" s="200"/>
      <c r="IEV126" s="200"/>
      <c r="IEW126" s="200"/>
      <c r="IEX126" s="200"/>
      <c r="IEY126" s="200"/>
      <c r="IEZ126" s="200"/>
      <c r="IFA126" s="200"/>
      <c r="IFB126" s="200"/>
      <c r="IFC126" s="200"/>
      <c r="IFD126" s="201"/>
      <c r="IFE126" s="1"/>
      <c r="IFF126" s="1"/>
      <c r="IFG126" s="1"/>
      <c r="IFH126" s="1"/>
      <c r="IFI126" s="1"/>
      <c r="IFJ126" s="1"/>
      <c r="IFK126" s="1"/>
      <c r="IFL126" s="1"/>
      <c r="IFM126" s="1"/>
      <c r="IFN126" s="1"/>
      <c r="IFO126" s="1"/>
      <c r="IFP126" s="1"/>
      <c r="IFS126" s="202"/>
      <c r="IFT126" s="199"/>
      <c r="IFU126" s="200"/>
      <c r="IFV126" s="200"/>
      <c r="IFW126" s="200"/>
      <c r="IFX126" s="200"/>
      <c r="IFY126" s="200"/>
      <c r="IFZ126" s="200"/>
      <c r="IGA126" s="200"/>
      <c r="IGB126" s="200"/>
      <c r="IGC126" s="200"/>
      <c r="IGD126" s="200"/>
      <c r="IGE126" s="200"/>
      <c r="IGF126" s="200"/>
      <c r="IGG126" s="200"/>
      <c r="IGH126" s="200"/>
      <c r="IGI126" s="200"/>
      <c r="IGJ126" s="200"/>
      <c r="IGK126" s="200"/>
      <c r="IGL126" s="201"/>
      <c r="IGM126" s="1"/>
      <c r="IGN126" s="1"/>
      <c r="IGO126" s="1"/>
      <c r="IGP126" s="1"/>
      <c r="IGQ126" s="1"/>
      <c r="IGR126" s="1"/>
      <c r="IGS126" s="1"/>
      <c r="IGT126" s="1"/>
      <c r="IGU126" s="1"/>
      <c r="IGV126" s="1"/>
      <c r="IGW126" s="1"/>
      <c r="IGX126" s="1"/>
      <c r="IHA126" s="202"/>
      <c r="IHB126" s="199"/>
      <c r="IHC126" s="200"/>
      <c r="IHD126" s="200"/>
      <c r="IHE126" s="200"/>
      <c r="IHF126" s="200"/>
      <c r="IHG126" s="200"/>
      <c r="IHH126" s="200"/>
      <c r="IHI126" s="200"/>
      <c r="IHJ126" s="200"/>
      <c r="IHK126" s="200"/>
      <c r="IHL126" s="200"/>
      <c r="IHM126" s="200"/>
      <c r="IHN126" s="200"/>
      <c r="IHO126" s="200"/>
      <c r="IHP126" s="200"/>
      <c r="IHQ126" s="200"/>
      <c r="IHR126" s="200"/>
      <c r="IHS126" s="200"/>
      <c r="IHT126" s="201"/>
      <c r="IHU126" s="1"/>
      <c r="IHV126" s="1"/>
      <c r="IHW126" s="1"/>
      <c r="IHX126" s="1"/>
      <c r="IHY126" s="1"/>
      <c r="IHZ126" s="1"/>
      <c r="IIA126" s="1"/>
      <c r="IIB126" s="1"/>
      <c r="IIC126" s="1"/>
      <c r="IID126" s="1"/>
      <c r="IIE126" s="1"/>
      <c r="IIF126" s="1"/>
      <c r="III126" s="202"/>
      <c r="IIJ126" s="199"/>
      <c r="IIK126" s="200"/>
      <c r="IIL126" s="200"/>
      <c r="IIM126" s="200"/>
      <c r="IIN126" s="200"/>
      <c r="IIO126" s="200"/>
      <c r="IIP126" s="200"/>
      <c r="IIQ126" s="200"/>
      <c r="IIR126" s="200"/>
      <c r="IIS126" s="200"/>
      <c r="IIT126" s="200"/>
      <c r="IIU126" s="200"/>
      <c r="IIV126" s="200"/>
      <c r="IIW126" s="200"/>
      <c r="IIX126" s="200"/>
      <c r="IIY126" s="200"/>
      <c r="IIZ126" s="200"/>
      <c r="IJA126" s="200"/>
      <c r="IJB126" s="201"/>
      <c r="IJC126" s="1"/>
      <c r="IJD126" s="1"/>
      <c r="IJE126" s="1"/>
      <c r="IJF126" s="1"/>
      <c r="IJG126" s="1"/>
      <c r="IJH126" s="1"/>
      <c r="IJI126" s="1"/>
      <c r="IJJ126" s="1"/>
      <c r="IJK126" s="1"/>
      <c r="IJL126" s="1"/>
      <c r="IJM126" s="1"/>
      <c r="IJN126" s="1"/>
      <c r="IJQ126" s="202"/>
      <c r="IJR126" s="199"/>
      <c r="IJS126" s="200"/>
      <c r="IJT126" s="200"/>
      <c r="IJU126" s="200"/>
      <c r="IJV126" s="200"/>
      <c r="IJW126" s="200"/>
      <c r="IJX126" s="200"/>
      <c r="IJY126" s="200"/>
      <c r="IJZ126" s="200"/>
      <c r="IKA126" s="200"/>
      <c r="IKB126" s="200"/>
      <c r="IKC126" s="200"/>
      <c r="IKD126" s="200"/>
      <c r="IKE126" s="200"/>
      <c r="IKF126" s="200"/>
      <c r="IKG126" s="200"/>
      <c r="IKH126" s="200"/>
      <c r="IKI126" s="200"/>
      <c r="IKJ126" s="201"/>
      <c r="IKK126" s="1"/>
      <c r="IKL126" s="1"/>
      <c r="IKM126" s="1"/>
      <c r="IKN126" s="1"/>
      <c r="IKO126" s="1"/>
      <c r="IKP126" s="1"/>
      <c r="IKQ126" s="1"/>
      <c r="IKR126" s="1"/>
      <c r="IKS126" s="1"/>
      <c r="IKT126" s="1"/>
      <c r="IKU126" s="1"/>
      <c r="IKV126" s="1"/>
      <c r="IKY126" s="202"/>
      <c r="IKZ126" s="199"/>
      <c r="ILA126" s="200"/>
      <c r="ILB126" s="200"/>
      <c r="ILC126" s="200"/>
      <c r="ILD126" s="200"/>
      <c r="ILE126" s="200"/>
      <c r="ILF126" s="200"/>
      <c r="ILG126" s="200"/>
      <c r="ILH126" s="200"/>
      <c r="ILI126" s="200"/>
      <c r="ILJ126" s="200"/>
      <c r="ILK126" s="200"/>
      <c r="ILL126" s="200"/>
      <c r="ILM126" s="200"/>
      <c r="ILN126" s="200"/>
      <c r="ILO126" s="200"/>
      <c r="ILP126" s="200"/>
      <c r="ILQ126" s="200"/>
      <c r="ILR126" s="201"/>
      <c r="ILS126" s="1"/>
      <c r="ILT126" s="1"/>
      <c r="ILU126" s="1"/>
      <c r="ILV126" s="1"/>
      <c r="ILW126" s="1"/>
      <c r="ILX126" s="1"/>
      <c r="ILY126" s="1"/>
      <c r="ILZ126" s="1"/>
      <c r="IMA126" s="1"/>
      <c r="IMB126" s="1"/>
      <c r="IMC126" s="1"/>
      <c r="IMD126" s="1"/>
      <c r="IMG126" s="202"/>
      <c r="IMH126" s="199"/>
      <c r="IMI126" s="200"/>
      <c r="IMJ126" s="200"/>
      <c r="IMK126" s="200"/>
      <c r="IML126" s="200"/>
      <c r="IMM126" s="200"/>
      <c r="IMN126" s="200"/>
      <c r="IMO126" s="200"/>
      <c r="IMP126" s="200"/>
      <c r="IMQ126" s="200"/>
      <c r="IMR126" s="200"/>
      <c r="IMS126" s="200"/>
      <c r="IMT126" s="200"/>
      <c r="IMU126" s="200"/>
      <c r="IMV126" s="200"/>
      <c r="IMW126" s="200"/>
      <c r="IMX126" s="200"/>
      <c r="IMY126" s="200"/>
      <c r="IMZ126" s="201"/>
      <c r="INA126" s="1"/>
      <c r="INB126" s="1"/>
      <c r="INC126" s="1"/>
      <c r="IND126" s="1"/>
      <c r="INE126" s="1"/>
      <c r="INF126" s="1"/>
      <c r="ING126" s="1"/>
      <c r="INH126" s="1"/>
      <c r="INI126" s="1"/>
      <c r="INJ126" s="1"/>
      <c r="INK126" s="1"/>
      <c r="INL126" s="1"/>
      <c r="INO126" s="202"/>
      <c r="INP126" s="199"/>
      <c r="INQ126" s="200"/>
      <c r="INR126" s="200"/>
      <c r="INS126" s="200"/>
      <c r="INT126" s="200"/>
      <c r="INU126" s="200"/>
      <c r="INV126" s="200"/>
      <c r="INW126" s="200"/>
      <c r="INX126" s="200"/>
      <c r="INY126" s="200"/>
      <c r="INZ126" s="200"/>
      <c r="IOA126" s="200"/>
      <c r="IOB126" s="200"/>
      <c r="IOC126" s="200"/>
      <c r="IOD126" s="200"/>
      <c r="IOE126" s="200"/>
      <c r="IOF126" s="200"/>
      <c r="IOG126" s="200"/>
      <c r="IOH126" s="201"/>
      <c r="IOI126" s="1"/>
      <c r="IOJ126" s="1"/>
      <c r="IOK126" s="1"/>
      <c r="IOL126" s="1"/>
      <c r="IOM126" s="1"/>
      <c r="ION126" s="1"/>
      <c r="IOO126" s="1"/>
      <c r="IOP126" s="1"/>
      <c r="IOQ126" s="1"/>
      <c r="IOR126" s="1"/>
      <c r="IOS126" s="1"/>
      <c r="IOT126" s="1"/>
      <c r="IOW126" s="202"/>
      <c r="IOX126" s="199"/>
      <c r="IOY126" s="200"/>
      <c r="IOZ126" s="200"/>
      <c r="IPA126" s="200"/>
      <c r="IPB126" s="200"/>
      <c r="IPC126" s="200"/>
      <c r="IPD126" s="200"/>
      <c r="IPE126" s="200"/>
      <c r="IPF126" s="200"/>
      <c r="IPG126" s="200"/>
      <c r="IPH126" s="200"/>
      <c r="IPI126" s="200"/>
      <c r="IPJ126" s="200"/>
      <c r="IPK126" s="200"/>
      <c r="IPL126" s="200"/>
      <c r="IPM126" s="200"/>
      <c r="IPN126" s="200"/>
      <c r="IPO126" s="200"/>
      <c r="IPP126" s="201"/>
      <c r="IPQ126" s="1"/>
      <c r="IPR126" s="1"/>
      <c r="IPS126" s="1"/>
      <c r="IPT126" s="1"/>
      <c r="IPU126" s="1"/>
      <c r="IPV126" s="1"/>
      <c r="IPW126" s="1"/>
      <c r="IPX126" s="1"/>
      <c r="IPY126" s="1"/>
      <c r="IPZ126" s="1"/>
      <c r="IQA126" s="1"/>
      <c r="IQB126" s="1"/>
      <c r="IQE126" s="202"/>
      <c r="IQF126" s="199"/>
      <c r="IQG126" s="200"/>
      <c r="IQH126" s="200"/>
      <c r="IQI126" s="200"/>
      <c r="IQJ126" s="200"/>
      <c r="IQK126" s="200"/>
      <c r="IQL126" s="200"/>
      <c r="IQM126" s="200"/>
      <c r="IQN126" s="200"/>
      <c r="IQO126" s="200"/>
      <c r="IQP126" s="200"/>
      <c r="IQQ126" s="200"/>
      <c r="IQR126" s="200"/>
      <c r="IQS126" s="200"/>
      <c r="IQT126" s="200"/>
      <c r="IQU126" s="200"/>
      <c r="IQV126" s="200"/>
      <c r="IQW126" s="200"/>
      <c r="IQX126" s="201"/>
      <c r="IQY126" s="1"/>
      <c r="IQZ126" s="1"/>
      <c r="IRA126" s="1"/>
      <c r="IRB126" s="1"/>
      <c r="IRC126" s="1"/>
      <c r="IRD126" s="1"/>
      <c r="IRE126" s="1"/>
      <c r="IRF126" s="1"/>
      <c r="IRG126" s="1"/>
      <c r="IRH126" s="1"/>
      <c r="IRI126" s="1"/>
      <c r="IRJ126" s="1"/>
      <c r="IRM126" s="202"/>
      <c r="IRN126" s="199"/>
      <c r="IRO126" s="200"/>
      <c r="IRP126" s="200"/>
      <c r="IRQ126" s="200"/>
      <c r="IRR126" s="200"/>
      <c r="IRS126" s="200"/>
      <c r="IRT126" s="200"/>
      <c r="IRU126" s="200"/>
      <c r="IRV126" s="200"/>
      <c r="IRW126" s="200"/>
      <c r="IRX126" s="200"/>
      <c r="IRY126" s="200"/>
      <c r="IRZ126" s="200"/>
      <c r="ISA126" s="200"/>
      <c r="ISB126" s="200"/>
      <c r="ISC126" s="200"/>
      <c r="ISD126" s="200"/>
      <c r="ISE126" s="200"/>
      <c r="ISF126" s="201"/>
      <c r="ISG126" s="1"/>
      <c r="ISH126" s="1"/>
      <c r="ISI126" s="1"/>
      <c r="ISJ126" s="1"/>
      <c r="ISK126" s="1"/>
      <c r="ISL126" s="1"/>
      <c r="ISM126" s="1"/>
      <c r="ISN126" s="1"/>
      <c r="ISO126" s="1"/>
      <c r="ISP126" s="1"/>
      <c r="ISQ126" s="1"/>
      <c r="ISR126" s="1"/>
      <c r="ISU126" s="202"/>
      <c r="ISV126" s="199"/>
      <c r="ISW126" s="200"/>
      <c r="ISX126" s="200"/>
      <c r="ISY126" s="200"/>
      <c r="ISZ126" s="200"/>
      <c r="ITA126" s="200"/>
      <c r="ITB126" s="200"/>
      <c r="ITC126" s="200"/>
      <c r="ITD126" s="200"/>
      <c r="ITE126" s="200"/>
      <c r="ITF126" s="200"/>
      <c r="ITG126" s="200"/>
      <c r="ITH126" s="200"/>
      <c r="ITI126" s="200"/>
      <c r="ITJ126" s="200"/>
      <c r="ITK126" s="200"/>
      <c r="ITL126" s="200"/>
      <c r="ITM126" s="200"/>
      <c r="ITN126" s="201"/>
      <c r="ITO126" s="1"/>
      <c r="ITP126" s="1"/>
      <c r="ITQ126" s="1"/>
      <c r="ITR126" s="1"/>
      <c r="ITS126" s="1"/>
      <c r="ITT126" s="1"/>
      <c r="ITU126" s="1"/>
      <c r="ITV126" s="1"/>
      <c r="ITW126" s="1"/>
      <c r="ITX126" s="1"/>
      <c r="ITY126" s="1"/>
      <c r="ITZ126" s="1"/>
      <c r="IUC126" s="202"/>
      <c r="IUD126" s="199"/>
      <c r="IUE126" s="200"/>
      <c r="IUF126" s="200"/>
      <c r="IUG126" s="200"/>
      <c r="IUH126" s="200"/>
      <c r="IUI126" s="200"/>
      <c r="IUJ126" s="200"/>
      <c r="IUK126" s="200"/>
      <c r="IUL126" s="200"/>
      <c r="IUM126" s="200"/>
      <c r="IUN126" s="200"/>
      <c r="IUO126" s="200"/>
      <c r="IUP126" s="200"/>
      <c r="IUQ126" s="200"/>
      <c r="IUR126" s="200"/>
      <c r="IUS126" s="200"/>
      <c r="IUT126" s="200"/>
      <c r="IUU126" s="200"/>
      <c r="IUV126" s="201"/>
      <c r="IUW126" s="1"/>
      <c r="IUX126" s="1"/>
      <c r="IUY126" s="1"/>
      <c r="IUZ126" s="1"/>
      <c r="IVA126" s="1"/>
      <c r="IVB126" s="1"/>
      <c r="IVC126" s="1"/>
      <c r="IVD126" s="1"/>
      <c r="IVE126" s="1"/>
      <c r="IVF126" s="1"/>
      <c r="IVG126" s="1"/>
      <c r="IVH126" s="1"/>
      <c r="IVK126" s="202"/>
      <c r="IVL126" s="199"/>
      <c r="IVM126" s="200"/>
      <c r="IVN126" s="200"/>
      <c r="IVO126" s="200"/>
      <c r="IVP126" s="200"/>
      <c r="IVQ126" s="200"/>
      <c r="IVR126" s="200"/>
      <c r="IVS126" s="200"/>
      <c r="IVT126" s="200"/>
      <c r="IVU126" s="200"/>
      <c r="IVV126" s="200"/>
      <c r="IVW126" s="200"/>
      <c r="IVX126" s="200"/>
      <c r="IVY126" s="200"/>
      <c r="IVZ126" s="200"/>
      <c r="IWA126" s="200"/>
      <c r="IWB126" s="200"/>
      <c r="IWC126" s="200"/>
      <c r="IWD126" s="201"/>
      <c r="IWE126" s="1"/>
      <c r="IWF126" s="1"/>
      <c r="IWG126" s="1"/>
      <c r="IWH126" s="1"/>
      <c r="IWI126" s="1"/>
      <c r="IWJ126" s="1"/>
      <c r="IWK126" s="1"/>
      <c r="IWL126" s="1"/>
      <c r="IWM126" s="1"/>
      <c r="IWN126" s="1"/>
      <c r="IWO126" s="1"/>
      <c r="IWP126" s="1"/>
      <c r="IWS126" s="202"/>
      <c r="IWT126" s="199"/>
      <c r="IWU126" s="200"/>
      <c r="IWV126" s="200"/>
      <c r="IWW126" s="200"/>
      <c r="IWX126" s="200"/>
      <c r="IWY126" s="200"/>
      <c r="IWZ126" s="200"/>
      <c r="IXA126" s="200"/>
      <c r="IXB126" s="200"/>
      <c r="IXC126" s="200"/>
      <c r="IXD126" s="200"/>
      <c r="IXE126" s="200"/>
      <c r="IXF126" s="200"/>
      <c r="IXG126" s="200"/>
      <c r="IXH126" s="200"/>
      <c r="IXI126" s="200"/>
      <c r="IXJ126" s="200"/>
      <c r="IXK126" s="200"/>
      <c r="IXL126" s="201"/>
      <c r="IXM126" s="1"/>
      <c r="IXN126" s="1"/>
      <c r="IXO126" s="1"/>
      <c r="IXP126" s="1"/>
      <c r="IXQ126" s="1"/>
      <c r="IXR126" s="1"/>
      <c r="IXS126" s="1"/>
      <c r="IXT126" s="1"/>
      <c r="IXU126" s="1"/>
      <c r="IXV126" s="1"/>
      <c r="IXW126" s="1"/>
      <c r="IXX126" s="1"/>
      <c r="IYA126" s="202"/>
      <c r="IYB126" s="199"/>
      <c r="IYC126" s="200"/>
      <c r="IYD126" s="200"/>
      <c r="IYE126" s="200"/>
      <c r="IYF126" s="200"/>
      <c r="IYG126" s="200"/>
      <c r="IYH126" s="200"/>
      <c r="IYI126" s="200"/>
      <c r="IYJ126" s="200"/>
      <c r="IYK126" s="200"/>
      <c r="IYL126" s="200"/>
      <c r="IYM126" s="200"/>
      <c r="IYN126" s="200"/>
      <c r="IYO126" s="200"/>
      <c r="IYP126" s="200"/>
      <c r="IYQ126" s="200"/>
      <c r="IYR126" s="200"/>
      <c r="IYS126" s="200"/>
      <c r="IYT126" s="201"/>
      <c r="IYU126" s="1"/>
      <c r="IYV126" s="1"/>
      <c r="IYW126" s="1"/>
      <c r="IYX126" s="1"/>
      <c r="IYY126" s="1"/>
      <c r="IYZ126" s="1"/>
      <c r="IZA126" s="1"/>
      <c r="IZB126" s="1"/>
      <c r="IZC126" s="1"/>
      <c r="IZD126" s="1"/>
      <c r="IZE126" s="1"/>
      <c r="IZF126" s="1"/>
      <c r="IZI126" s="202"/>
      <c r="IZJ126" s="199"/>
      <c r="IZK126" s="200"/>
      <c r="IZL126" s="200"/>
      <c r="IZM126" s="200"/>
      <c r="IZN126" s="200"/>
      <c r="IZO126" s="200"/>
      <c r="IZP126" s="200"/>
      <c r="IZQ126" s="200"/>
      <c r="IZR126" s="200"/>
      <c r="IZS126" s="200"/>
      <c r="IZT126" s="200"/>
      <c r="IZU126" s="200"/>
      <c r="IZV126" s="200"/>
      <c r="IZW126" s="200"/>
      <c r="IZX126" s="200"/>
      <c r="IZY126" s="200"/>
      <c r="IZZ126" s="200"/>
      <c r="JAA126" s="200"/>
      <c r="JAB126" s="201"/>
      <c r="JAC126" s="1"/>
      <c r="JAD126" s="1"/>
      <c r="JAE126" s="1"/>
      <c r="JAF126" s="1"/>
      <c r="JAG126" s="1"/>
      <c r="JAH126" s="1"/>
      <c r="JAI126" s="1"/>
      <c r="JAJ126" s="1"/>
      <c r="JAK126" s="1"/>
      <c r="JAL126" s="1"/>
      <c r="JAM126" s="1"/>
      <c r="JAN126" s="1"/>
      <c r="JAQ126" s="202"/>
      <c r="JAR126" s="199"/>
      <c r="JAS126" s="200"/>
      <c r="JAT126" s="200"/>
      <c r="JAU126" s="200"/>
      <c r="JAV126" s="200"/>
      <c r="JAW126" s="200"/>
      <c r="JAX126" s="200"/>
      <c r="JAY126" s="200"/>
      <c r="JAZ126" s="200"/>
      <c r="JBA126" s="200"/>
      <c r="JBB126" s="200"/>
      <c r="JBC126" s="200"/>
      <c r="JBD126" s="200"/>
      <c r="JBE126" s="200"/>
      <c r="JBF126" s="200"/>
      <c r="JBG126" s="200"/>
      <c r="JBH126" s="200"/>
      <c r="JBI126" s="200"/>
      <c r="JBJ126" s="201"/>
      <c r="JBK126" s="1"/>
      <c r="JBL126" s="1"/>
      <c r="JBM126" s="1"/>
      <c r="JBN126" s="1"/>
      <c r="JBO126" s="1"/>
      <c r="JBP126" s="1"/>
      <c r="JBQ126" s="1"/>
      <c r="JBR126" s="1"/>
      <c r="JBS126" s="1"/>
      <c r="JBT126" s="1"/>
      <c r="JBU126" s="1"/>
      <c r="JBV126" s="1"/>
      <c r="JBY126" s="202"/>
      <c r="JBZ126" s="199"/>
      <c r="JCA126" s="200"/>
      <c r="JCB126" s="200"/>
      <c r="JCC126" s="200"/>
      <c r="JCD126" s="200"/>
      <c r="JCE126" s="200"/>
      <c r="JCF126" s="200"/>
      <c r="JCG126" s="200"/>
      <c r="JCH126" s="200"/>
      <c r="JCI126" s="200"/>
      <c r="JCJ126" s="200"/>
      <c r="JCK126" s="200"/>
      <c r="JCL126" s="200"/>
      <c r="JCM126" s="200"/>
      <c r="JCN126" s="200"/>
      <c r="JCO126" s="200"/>
      <c r="JCP126" s="200"/>
      <c r="JCQ126" s="200"/>
      <c r="JCR126" s="201"/>
      <c r="JCS126" s="1"/>
      <c r="JCT126" s="1"/>
      <c r="JCU126" s="1"/>
      <c r="JCV126" s="1"/>
      <c r="JCW126" s="1"/>
      <c r="JCX126" s="1"/>
      <c r="JCY126" s="1"/>
      <c r="JCZ126" s="1"/>
      <c r="JDA126" s="1"/>
      <c r="JDB126" s="1"/>
      <c r="JDC126" s="1"/>
      <c r="JDD126" s="1"/>
      <c r="JDG126" s="202"/>
      <c r="JDH126" s="199"/>
      <c r="JDI126" s="200"/>
      <c r="JDJ126" s="200"/>
      <c r="JDK126" s="200"/>
      <c r="JDL126" s="200"/>
      <c r="JDM126" s="200"/>
      <c r="JDN126" s="200"/>
      <c r="JDO126" s="200"/>
      <c r="JDP126" s="200"/>
      <c r="JDQ126" s="200"/>
      <c r="JDR126" s="200"/>
      <c r="JDS126" s="200"/>
      <c r="JDT126" s="200"/>
      <c r="JDU126" s="200"/>
      <c r="JDV126" s="200"/>
      <c r="JDW126" s="200"/>
      <c r="JDX126" s="200"/>
      <c r="JDY126" s="200"/>
      <c r="JDZ126" s="201"/>
      <c r="JEA126" s="1"/>
      <c r="JEB126" s="1"/>
      <c r="JEC126" s="1"/>
      <c r="JED126" s="1"/>
      <c r="JEE126" s="1"/>
      <c r="JEF126" s="1"/>
      <c r="JEG126" s="1"/>
      <c r="JEH126" s="1"/>
      <c r="JEI126" s="1"/>
      <c r="JEJ126" s="1"/>
      <c r="JEK126" s="1"/>
      <c r="JEL126" s="1"/>
      <c r="JEO126" s="202"/>
      <c r="JEP126" s="199"/>
      <c r="JEQ126" s="200"/>
      <c r="JER126" s="200"/>
      <c r="JES126" s="200"/>
      <c r="JET126" s="200"/>
      <c r="JEU126" s="200"/>
      <c r="JEV126" s="200"/>
      <c r="JEW126" s="200"/>
      <c r="JEX126" s="200"/>
      <c r="JEY126" s="200"/>
      <c r="JEZ126" s="200"/>
      <c r="JFA126" s="200"/>
      <c r="JFB126" s="200"/>
      <c r="JFC126" s="200"/>
      <c r="JFD126" s="200"/>
      <c r="JFE126" s="200"/>
      <c r="JFF126" s="200"/>
      <c r="JFG126" s="200"/>
      <c r="JFH126" s="201"/>
      <c r="JFI126" s="1"/>
      <c r="JFJ126" s="1"/>
      <c r="JFK126" s="1"/>
      <c r="JFL126" s="1"/>
      <c r="JFM126" s="1"/>
      <c r="JFN126" s="1"/>
      <c r="JFO126" s="1"/>
      <c r="JFP126" s="1"/>
      <c r="JFQ126" s="1"/>
      <c r="JFR126" s="1"/>
      <c r="JFS126" s="1"/>
      <c r="JFT126" s="1"/>
      <c r="JFW126" s="202"/>
      <c r="JFX126" s="199"/>
      <c r="JFY126" s="200"/>
      <c r="JFZ126" s="200"/>
      <c r="JGA126" s="200"/>
      <c r="JGB126" s="200"/>
      <c r="JGC126" s="200"/>
      <c r="JGD126" s="200"/>
      <c r="JGE126" s="200"/>
      <c r="JGF126" s="200"/>
      <c r="JGG126" s="200"/>
      <c r="JGH126" s="200"/>
      <c r="JGI126" s="200"/>
      <c r="JGJ126" s="200"/>
      <c r="JGK126" s="200"/>
      <c r="JGL126" s="200"/>
      <c r="JGM126" s="200"/>
      <c r="JGN126" s="200"/>
      <c r="JGO126" s="200"/>
      <c r="JGP126" s="201"/>
      <c r="JGQ126" s="1"/>
      <c r="JGR126" s="1"/>
      <c r="JGS126" s="1"/>
      <c r="JGT126" s="1"/>
      <c r="JGU126" s="1"/>
      <c r="JGV126" s="1"/>
      <c r="JGW126" s="1"/>
      <c r="JGX126" s="1"/>
      <c r="JGY126" s="1"/>
      <c r="JGZ126" s="1"/>
      <c r="JHA126" s="1"/>
      <c r="JHB126" s="1"/>
      <c r="JHE126" s="202"/>
      <c r="JHF126" s="199"/>
      <c r="JHG126" s="200"/>
      <c r="JHH126" s="200"/>
      <c r="JHI126" s="200"/>
      <c r="JHJ126" s="200"/>
      <c r="JHK126" s="200"/>
      <c r="JHL126" s="200"/>
      <c r="JHM126" s="200"/>
      <c r="JHN126" s="200"/>
      <c r="JHO126" s="200"/>
      <c r="JHP126" s="200"/>
      <c r="JHQ126" s="200"/>
      <c r="JHR126" s="200"/>
      <c r="JHS126" s="200"/>
      <c r="JHT126" s="200"/>
      <c r="JHU126" s="200"/>
      <c r="JHV126" s="200"/>
      <c r="JHW126" s="200"/>
      <c r="JHX126" s="201"/>
      <c r="JHY126" s="1"/>
      <c r="JHZ126" s="1"/>
      <c r="JIA126" s="1"/>
      <c r="JIB126" s="1"/>
      <c r="JIC126" s="1"/>
      <c r="JID126" s="1"/>
      <c r="JIE126" s="1"/>
      <c r="JIF126" s="1"/>
      <c r="JIG126" s="1"/>
      <c r="JIH126" s="1"/>
      <c r="JII126" s="1"/>
      <c r="JIJ126" s="1"/>
      <c r="JIM126" s="202"/>
      <c r="JIN126" s="199"/>
      <c r="JIO126" s="200"/>
      <c r="JIP126" s="200"/>
      <c r="JIQ126" s="200"/>
      <c r="JIR126" s="200"/>
      <c r="JIS126" s="200"/>
      <c r="JIT126" s="200"/>
      <c r="JIU126" s="200"/>
      <c r="JIV126" s="200"/>
      <c r="JIW126" s="200"/>
      <c r="JIX126" s="200"/>
      <c r="JIY126" s="200"/>
      <c r="JIZ126" s="200"/>
      <c r="JJA126" s="200"/>
      <c r="JJB126" s="200"/>
      <c r="JJC126" s="200"/>
      <c r="JJD126" s="200"/>
      <c r="JJE126" s="200"/>
      <c r="JJF126" s="201"/>
      <c r="JJG126" s="1"/>
      <c r="JJH126" s="1"/>
      <c r="JJI126" s="1"/>
      <c r="JJJ126" s="1"/>
      <c r="JJK126" s="1"/>
      <c r="JJL126" s="1"/>
      <c r="JJM126" s="1"/>
      <c r="JJN126" s="1"/>
      <c r="JJO126" s="1"/>
      <c r="JJP126" s="1"/>
      <c r="JJQ126" s="1"/>
      <c r="JJR126" s="1"/>
      <c r="JJU126" s="202"/>
      <c r="JJV126" s="199"/>
      <c r="JJW126" s="200"/>
      <c r="JJX126" s="200"/>
      <c r="JJY126" s="200"/>
      <c r="JJZ126" s="200"/>
      <c r="JKA126" s="200"/>
      <c r="JKB126" s="200"/>
      <c r="JKC126" s="200"/>
      <c r="JKD126" s="200"/>
      <c r="JKE126" s="200"/>
      <c r="JKF126" s="200"/>
      <c r="JKG126" s="200"/>
      <c r="JKH126" s="200"/>
      <c r="JKI126" s="200"/>
      <c r="JKJ126" s="200"/>
      <c r="JKK126" s="200"/>
      <c r="JKL126" s="200"/>
      <c r="JKM126" s="200"/>
      <c r="JKN126" s="201"/>
      <c r="JKO126" s="1"/>
      <c r="JKP126" s="1"/>
      <c r="JKQ126" s="1"/>
      <c r="JKR126" s="1"/>
      <c r="JKS126" s="1"/>
      <c r="JKT126" s="1"/>
      <c r="JKU126" s="1"/>
      <c r="JKV126" s="1"/>
      <c r="JKW126" s="1"/>
      <c r="JKX126" s="1"/>
      <c r="JKY126" s="1"/>
      <c r="JKZ126" s="1"/>
      <c r="JLC126" s="202"/>
      <c r="JLD126" s="199"/>
      <c r="JLE126" s="200"/>
      <c r="JLF126" s="200"/>
      <c r="JLG126" s="200"/>
      <c r="JLH126" s="200"/>
      <c r="JLI126" s="200"/>
      <c r="JLJ126" s="200"/>
      <c r="JLK126" s="200"/>
      <c r="JLL126" s="200"/>
      <c r="JLM126" s="200"/>
      <c r="JLN126" s="200"/>
      <c r="JLO126" s="200"/>
      <c r="JLP126" s="200"/>
      <c r="JLQ126" s="200"/>
      <c r="JLR126" s="200"/>
      <c r="JLS126" s="200"/>
      <c r="JLT126" s="200"/>
      <c r="JLU126" s="200"/>
      <c r="JLV126" s="201"/>
      <c r="JLW126" s="1"/>
      <c r="JLX126" s="1"/>
      <c r="JLY126" s="1"/>
      <c r="JLZ126" s="1"/>
      <c r="JMA126" s="1"/>
      <c r="JMB126" s="1"/>
      <c r="JMC126" s="1"/>
      <c r="JMD126" s="1"/>
      <c r="JME126" s="1"/>
      <c r="JMF126" s="1"/>
      <c r="JMG126" s="1"/>
      <c r="JMH126" s="1"/>
      <c r="JMK126" s="202"/>
      <c r="JML126" s="199"/>
      <c r="JMM126" s="200"/>
      <c r="JMN126" s="200"/>
      <c r="JMO126" s="200"/>
      <c r="JMP126" s="200"/>
      <c r="JMQ126" s="200"/>
      <c r="JMR126" s="200"/>
      <c r="JMS126" s="200"/>
      <c r="JMT126" s="200"/>
      <c r="JMU126" s="200"/>
      <c r="JMV126" s="200"/>
      <c r="JMW126" s="200"/>
      <c r="JMX126" s="200"/>
      <c r="JMY126" s="200"/>
      <c r="JMZ126" s="200"/>
      <c r="JNA126" s="200"/>
      <c r="JNB126" s="200"/>
      <c r="JNC126" s="200"/>
      <c r="JND126" s="201"/>
      <c r="JNE126" s="1"/>
      <c r="JNF126" s="1"/>
      <c r="JNG126" s="1"/>
      <c r="JNH126" s="1"/>
      <c r="JNI126" s="1"/>
      <c r="JNJ126" s="1"/>
      <c r="JNK126" s="1"/>
      <c r="JNL126" s="1"/>
      <c r="JNM126" s="1"/>
      <c r="JNN126" s="1"/>
      <c r="JNO126" s="1"/>
      <c r="JNP126" s="1"/>
      <c r="JNS126" s="202"/>
      <c r="JNT126" s="199"/>
      <c r="JNU126" s="200"/>
      <c r="JNV126" s="200"/>
      <c r="JNW126" s="200"/>
      <c r="JNX126" s="200"/>
      <c r="JNY126" s="200"/>
      <c r="JNZ126" s="200"/>
      <c r="JOA126" s="200"/>
      <c r="JOB126" s="200"/>
      <c r="JOC126" s="200"/>
      <c r="JOD126" s="200"/>
      <c r="JOE126" s="200"/>
      <c r="JOF126" s="200"/>
      <c r="JOG126" s="200"/>
      <c r="JOH126" s="200"/>
      <c r="JOI126" s="200"/>
      <c r="JOJ126" s="200"/>
      <c r="JOK126" s="200"/>
      <c r="JOL126" s="201"/>
      <c r="JOM126" s="1"/>
      <c r="JON126" s="1"/>
      <c r="JOO126" s="1"/>
      <c r="JOP126" s="1"/>
      <c r="JOQ126" s="1"/>
      <c r="JOR126" s="1"/>
      <c r="JOS126" s="1"/>
      <c r="JOT126" s="1"/>
      <c r="JOU126" s="1"/>
      <c r="JOV126" s="1"/>
      <c r="JOW126" s="1"/>
      <c r="JOX126" s="1"/>
      <c r="JPA126" s="202"/>
      <c r="JPB126" s="199"/>
      <c r="JPC126" s="200"/>
      <c r="JPD126" s="200"/>
      <c r="JPE126" s="200"/>
      <c r="JPF126" s="200"/>
      <c r="JPG126" s="200"/>
      <c r="JPH126" s="200"/>
      <c r="JPI126" s="200"/>
      <c r="JPJ126" s="200"/>
      <c r="JPK126" s="200"/>
      <c r="JPL126" s="200"/>
      <c r="JPM126" s="200"/>
      <c r="JPN126" s="200"/>
      <c r="JPO126" s="200"/>
      <c r="JPP126" s="200"/>
      <c r="JPQ126" s="200"/>
      <c r="JPR126" s="200"/>
      <c r="JPS126" s="200"/>
      <c r="JPT126" s="201"/>
      <c r="JPU126" s="1"/>
      <c r="JPV126" s="1"/>
      <c r="JPW126" s="1"/>
      <c r="JPX126" s="1"/>
      <c r="JPY126" s="1"/>
      <c r="JPZ126" s="1"/>
      <c r="JQA126" s="1"/>
      <c r="JQB126" s="1"/>
      <c r="JQC126" s="1"/>
      <c r="JQD126" s="1"/>
      <c r="JQE126" s="1"/>
      <c r="JQF126" s="1"/>
      <c r="JQI126" s="202"/>
      <c r="JQJ126" s="199"/>
      <c r="JQK126" s="200"/>
      <c r="JQL126" s="200"/>
      <c r="JQM126" s="200"/>
      <c r="JQN126" s="200"/>
      <c r="JQO126" s="200"/>
      <c r="JQP126" s="200"/>
      <c r="JQQ126" s="200"/>
      <c r="JQR126" s="200"/>
      <c r="JQS126" s="200"/>
      <c r="JQT126" s="200"/>
      <c r="JQU126" s="200"/>
      <c r="JQV126" s="200"/>
      <c r="JQW126" s="200"/>
      <c r="JQX126" s="200"/>
      <c r="JQY126" s="200"/>
      <c r="JQZ126" s="200"/>
      <c r="JRA126" s="200"/>
      <c r="JRB126" s="201"/>
      <c r="JRC126" s="1"/>
      <c r="JRD126" s="1"/>
      <c r="JRE126" s="1"/>
      <c r="JRF126" s="1"/>
      <c r="JRG126" s="1"/>
      <c r="JRH126" s="1"/>
      <c r="JRI126" s="1"/>
      <c r="JRJ126" s="1"/>
      <c r="JRK126" s="1"/>
      <c r="JRL126" s="1"/>
      <c r="JRM126" s="1"/>
      <c r="JRN126" s="1"/>
      <c r="JRQ126" s="202"/>
      <c r="JRR126" s="199"/>
      <c r="JRS126" s="200"/>
      <c r="JRT126" s="200"/>
      <c r="JRU126" s="200"/>
      <c r="JRV126" s="200"/>
      <c r="JRW126" s="200"/>
      <c r="JRX126" s="200"/>
      <c r="JRY126" s="200"/>
      <c r="JRZ126" s="200"/>
      <c r="JSA126" s="200"/>
      <c r="JSB126" s="200"/>
      <c r="JSC126" s="200"/>
      <c r="JSD126" s="200"/>
      <c r="JSE126" s="200"/>
      <c r="JSF126" s="200"/>
      <c r="JSG126" s="200"/>
      <c r="JSH126" s="200"/>
      <c r="JSI126" s="200"/>
      <c r="JSJ126" s="201"/>
      <c r="JSK126" s="1"/>
      <c r="JSL126" s="1"/>
      <c r="JSM126" s="1"/>
      <c r="JSN126" s="1"/>
      <c r="JSO126" s="1"/>
      <c r="JSP126" s="1"/>
      <c r="JSQ126" s="1"/>
      <c r="JSR126" s="1"/>
      <c r="JSS126" s="1"/>
      <c r="JST126" s="1"/>
      <c r="JSU126" s="1"/>
      <c r="JSV126" s="1"/>
      <c r="JSY126" s="202"/>
      <c r="JSZ126" s="199"/>
      <c r="JTA126" s="200"/>
      <c r="JTB126" s="200"/>
      <c r="JTC126" s="200"/>
      <c r="JTD126" s="200"/>
      <c r="JTE126" s="200"/>
      <c r="JTF126" s="200"/>
      <c r="JTG126" s="200"/>
      <c r="JTH126" s="200"/>
      <c r="JTI126" s="200"/>
      <c r="JTJ126" s="200"/>
      <c r="JTK126" s="200"/>
      <c r="JTL126" s="200"/>
      <c r="JTM126" s="200"/>
      <c r="JTN126" s="200"/>
      <c r="JTO126" s="200"/>
      <c r="JTP126" s="200"/>
      <c r="JTQ126" s="200"/>
      <c r="JTR126" s="201"/>
      <c r="JTS126" s="1"/>
      <c r="JTT126" s="1"/>
      <c r="JTU126" s="1"/>
      <c r="JTV126" s="1"/>
      <c r="JTW126" s="1"/>
      <c r="JTX126" s="1"/>
      <c r="JTY126" s="1"/>
      <c r="JTZ126" s="1"/>
      <c r="JUA126" s="1"/>
      <c r="JUB126" s="1"/>
      <c r="JUC126" s="1"/>
      <c r="JUD126" s="1"/>
      <c r="JUG126" s="202"/>
      <c r="JUH126" s="199"/>
      <c r="JUI126" s="200"/>
      <c r="JUJ126" s="200"/>
      <c r="JUK126" s="200"/>
      <c r="JUL126" s="200"/>
      <c r="JUM126" s="200"/>
      <c r="JUN126" s="200"/>
      <c r="JUO126" s="200"/>
      <c r="JUP126" s="200"/>
      <c r="JUQ126" s="200"/>
      <c r="JUR126" s="200"/>
      <c r="JUS126" s="200"/>
      <c r="JUT126" s="200"/>
      <c r="JUU126" s="200"/>
      <c r="JUV126" s="200"/>
      <c r="JUW126" s="200"/>
      <c r="JUX126" s="200"/>
      <c r="JUY126" s="200"/>
      <c r="JUZ126" s="201"/>
      <c r="JVA126" s="1"/>
      <c r="JVB126" s="1"/>
      <c r="JVC126" s="1"/>
      <c r="JVD126" s="1"/>
      <c r="JVE126" s="1"/>
      <c r="JVF126" s="1"/>
      <c r="JVG126" s="1"/>
      <c r="JVH126" s="1"/>
      <c r="JVI126" s="1"/>
      <c r="JVJ126" s="1"/>
      <c r="JVK126" s="1"/>
      <c r="JVL126" s="1"/>
      <c r="JVO126" s="202"/>
      <c r="JVP126" s="199"/>
      <c r="JVQ126" s="200"/>
      <c r="JVR126" s="200"/>
      <c r="JVS126" s="200"/>
      <c r="JVT126" s="200"/>
      <c r="JVU126" s="200"/>
      <c r="JVV126" s="200"/>
      <c r="JVW126" s="200"/>
      <c r="JVX126" s="200"/>
      <c r="JVY126" s="200"/>
      <c r="JVZ126" s="200"/>
      <c r="JWA126" s="200"/>
      <c r="JWB126" s="200"/>
      <c r="JWC126" s="200"/>
      <c r="JWD126" s="200"/>
      <c r="JWE126" s="200"/>
      <c r="JWF126" s="200"/>
      <c r="JWG126" s="200"/>
      <c r="JWH126" s="201"/>
      <c r="JWI126" s="1"/>
      <c r="JWJ126" s="1"/>
      <c r="JWK126" s="1"/>
      <c r="JWL126" s="1"/>
      <c r="JWM126" s="1"/>
      <c r="JWN126" s="1"/>
      <c r="JWO126" s="1"/>
      <c r="JWP126" s="1"/>
      <c r="JWQ126" s="1"/>
      <c r="JWR126" s="1"/>
      <c r="JWS126" s="1"/>
      <c r="JWT126" s="1"/>
      <c r="JWW126" s="202"/>
      <c r="JWX126" s="199"/>
      <c r="JWY126" s="200"/>
      <c r="JWZ126" s="200"/>
      <c r="JXA126" s="200"/>
      <c r="JXB126" s="200"/>
      <c r="JXC126" s="200"/>
      <c r="JXD126" s="200"/>
      <c r="JXE126" s="200"/>
      <c r="JXF126" s="200"/>
      <c r="JXG126" s="200"/>
      <c r="JXH126" s="200"/>
      <c r="JXI126" s="200"/>
      <c r="JXJ126" s="200"/>
      <c r="JXK126" s="200"/>
      <c r="JXL126" s="200"/>
      <c r="JXM126" s="200"/>
      <c r="JXN126" s="200"/>
      <c r="JXO126" s="200"/>
      <c r="JXP126" s="201"/>
      <c r="JXQ126" s="1"/>
      <c r="JXR126" s="1"/>
      <c r="JXS126" s="1"/>
      <c r="JXT126" s="1"/>
      <c r="JXU126" s="1"/>
      <c r="JXV126" s="1"/>
      <c r="JXW126" s="1"/>
      <c r="JXX126" s="1"/>
      <c r="JXY126" s="1"/>
      <c r="JXZ126" s="1"/>
      <c r="JYA126" s="1"/>
      <c r="JYB126" s="1"/>
      <c r="JYE126" s="202"/>
      <c r="JYF126" s="199"/>
      <c r="JYG126" s="200"/>
      <c r="JYH126" s="200"/>
      <c r="JYI126" s="200"/>
      <c r="JYJ126" s="200"/>
      <c r="JYK126" s="200"/>
      <c r="JYL126" s="200"/>
      <c r="JYM126" s="200"/>
      <c r="JYN126" s="200"/>
      <c r="JYO126" s="200"/>
      <c r="JYP126" s="200"/>
      <c r="JYQ126" s="200"/>
      <c r="JYR126" s="200"/>
      <c r="JYS126" s="200"/>
      <c r="JYT126" s="200"/>
      <c r="JYU126" s="200"/>
      <c r="JYV126" s="200"/>
      <c r="JYW126" s="200"/>
      <c r="JYX126" s="201"/>
      <c r="JYY126" s="1"/>
      <c r="JYZ126" s="1"/>
      <c r="JZA126" s="1"/>
      <c r="JZB126" s="1"/>
      <c r="JZC126" s="1"/>
      <c r="JZD126" s="1"/>
      <c r="JZE126" s="1"/>
      <c r="JZF126" s="1"/>
      <c r="JZG126" s="1"/>
      <c r="JZH126" s="1"/>
      <c r="JZI126" s="1"/>
      <c r="JZJ126" s="1"/>
      <c r="JZM126" s="202"/>
      <c r="JZN126" s="199"/>
      <c r="JZO126" s="200"/>
      <c r="JZP126" s="200"/>
      <c r="JZQ126" s="200"/>
      <c r="JZR126" s="200"/>
      <c r="JZS126" s="200"/>
      <c r="JZT126" s="200"/>
      <c r="JZU126" s="200"/>
      <c r="JZV126" s="200"/>
      <c r="JZW126" s="200"/>
      <c r="JZX126" s="200"/>
      <c r="JZY126" s="200"/>
      <c r="JZZ126" s="200"/>
      <c r="KAA126" s="200"/>
      <c r="KAB126" s="200"/>
      <c r="KAC126" s="200"/>
      <c r="KAD126" s="200"/>
      <c r="KAE126" s="200"/>
      <c r="KAF126" s="201"/>
      <c r="KAG126" s="1"/>
      <c r="KAH126" s="1"/>
      <c r="KAI126" s="1"/>
      <c r="KAJ126" s="1"/>
      <c r="KAK126" s="1"/>
      <c r="KAL126" s="1"/>
      <c r="KAM126" s="1"/>
      <c r="KAN126" s="1"/>
      <c r="KAO126" s="1"/>
      <c r="KAP126" s="1"/>
      <c r="KAQ126" s="1"/>
      <c r="KAR126" s="1"/>
      <c r="KAU126" s="202"/>
      <c r="KAV126" s="199"/>
      <c r="KAW126" s="200"/>
      <c r="KAX126" s="200"/>
      <c r="KAY126" s="200"/>
      <c r="KAZ126" s="200"/>
      <c r="KBA126" s="200"/>
      <c r="KBB126" s="200"/>
      <c r="KBC126" s="200"/>
      <c r="KBD126" s="200"/>
      <c r="KBE126" s="200"/>
      <c r="KBF126" s="200"/>
      <c r="KBG126" s="200"/>
      <c r="KBH126" s="200"/>
      <c r="KBI126" s="200"/>
      <c r="KBJ126" s="200"/>
      <c r="KBK126" s="200"/>
      <c r="KBL126" s="200"/>
      <c r="KBM126" s="200"/>
      <c r="KBN126" s="201"/>
      <c r="KBO126" s="1"/>
      <c r="KBP126" s="1"/>
      <c r="KBQ126" s="1"/>
      <c r="KBR126" s="1"/>
      <c r="KBS126" s="1"/>
      <c r="KBT126" s="1"/>
      <c r="KBU126" s="1"/>
      <c r="KBV126" s="1"/>
      <c r="KBW126" s="1"/>
      <c r="KBX126" s="1"/>
      <c r="KBY126" s="1"/>
      <c r="KBZ126" s="1"/>
      <c r="KCC126" s="202"/>
      <c r="KCD126" s="199"/>
      <c r="KCE126" s="200"/>
      <c r="KCF126" s="200"/>
      <c r="KCG126" s="200"/>
      <c r="KCH126" s="200"/>
      <c r="KCI126" s="200"/>
      <c r="KCJ126" s="200"/>
      <c r="KCK126" s="200"/>
      <c r="KCL126" s="200"/>
      <c r="KCM126" s="200"/>
      <c r="KCN126" s="200"/>
      <c r="KCO126" s="200"/>
      <c r="KCP126" s="200"/>
      <c r="KCQ126" s="200"/>
      <c r="KCR126" s="200"/>
      <c r="KCS126" s="200"/>
      <c r="KCT126" s="200"/>
      <c r="KCU126" s="200"/>
      <c r="KCV126" s="201"/>
      <c r="KCW126" s="1"/>
      <c r="KCX126" s="1"/>
      <c r="KCY126" s="1"/>
      <c r="KCZ126" s="1"/>
      <c r="KDA126" s="1"/>
      <c r="KDB126" s="1"/>
      <c r="KDC126" s="1"/>
      <c r="KDD126" s="1"/>
      <c r="KDE126" s="1"/>
      <c r="KDF126" s="1"/>
      <c r="KDG126" s="1"/>
      <c r="KDH126" s="1"/>
      <c r="KDK126" s="202"/>
      <c r="KDL126" s="199"/>
      <c r="KDM126" s="200"/>
      <c r="KDN126" s="200"/>
      <c r="KDO126" s="200"/>
      <c r="KDP126" s="200"/>
      <c r="KDQ126" s="200"/>
      <c r="KDR126" s="200"/>
      <c r="KDS126" s="200"/>
      <c r="KDT126" s="200"/>
      <c r="KDU126" s="200"/>
      <c r="KDV126" s="200"/>
      <c r="KDW126" s="200"/>
      <c r="KDX126" s="200"/>
      <c r="KDY126" s="200"/>
      <c r="KDZ126" s="200"/>
      <c r="KEA126" s="200"/>
      <c r="KEB126" s="200"/>
      <c r="KEC126" s="200"/>
      <c r="KED126" s="201"/>
      <c r="KEE126" s="1"/>
      <c r="KEF126" s="1"/>
      <c r="KEG126" s="1"/>
      <c r="KEH126" s="1"/>
      <c r="KEI126" s="1"/>
      <c r="KEJ126" s="1"/>
      <c r="KEK126" s="1"/>
      <c r="KEL126" s="1"/>
      <c r="KEM126" s="1"/>
      <c r="KEN126" s="1"/>
      <c r="KEO126" s="1"/>
      <c r="KEP126" s="1"/>
      <c r="KES126" s="202"/>
      <c r="KET126" s="199"/>
      <c r="KEU126" s="200"/>
      <c r="KEV126" s="200"/>
      <c r="KEW126" s="200"/>
      <c r="KEX126" s="200"/>
      <c r="KEY126" s="200"/>
      <c r="KEZ126" s="200"/>
      <c r="KFA126" s="200"/>
      <c r="KFB126" s="200"/>
      <c r="KFC126" s="200"/>
      <c r="KFD126" s="200"/>
      <c r="KFE126" s="200"/>
      <c r="KFF126" s="200"/>
      <c r="KFG126" s="200"/>
      <c r="KFH126" s="200"/>
      <c r="KFI126" s="200"/>
      <c r="KFJ126" s="200"/>
      <c r="KFK126" s="200"/>
      <c r="KFL126" s="201"/>
      <c r="KFM126" s="1"/>
      <c r="KFN126" s="1"/>
      <c r="KFO126" s="1"/>
      <c r="KFP126" s="1"/>
      <c r="KFQ126" s="1"/>
      <c r="KFR126" s="1"/>
      <c r="KFS126" s="1"/>
      <c r="KFT126" s="1"/>
      <c r="KFU126" s="1"/>
      <c r="KFV126" s="1"/>
      <c r="KFW126" s="1"/>
      <c r="KFX126" s="1"/>
      <c r="KGA126" s="202"/>
      <c r="KGB126" s="199"/>
      <c r="KGC126" s="200"/>
      <c r="KGD126" s="200"/>
      <c r="KGE126" s="200"/>
      <c r="KGF126" s="200"/>
      <c r="KGG126" s="200"/>
      <c r="KGH126" s="200"/>
      <c r="KGI126" s="200"/>
      <c r="KGJ126" s="200"/>
      <c r="KGK126" s="200"/>
      <c r="KGL126" s="200"/>
      <c r="KGM126" s="200"/>
      <c r="KGN126" s="200"/>
      <c r="KGO126" s="200"/>
      <c r="KGP126" s="200"/>
      <c r="KGQ126" s="200"/>
      <c r="KGR126" s="200"/>
      <c r="KGS126" s="200"/>
      <c r="KGT126" s="201"/>
      <c r="KGU126" s="1"/>
      <c r="KGV126" s="1"/>
      <c r="KGW126" s="1"/>
      <c r="KGX126" s="1"/>
      <c r="KGY126" s="1"/>
      <c r="KGZ126" s="1"/>
      <c r="KHA126" s="1"/>
      <c r="KHB126" s="1"/>
      <c r="KHC126" s="1"/>
      <c r="KHD126" s="1"/>
      <c r="KHE126" s="1"/>
      <c r="KHF126" s="1"/>
      <c r="KHI126" s="202"/>
      <c r="KHJ126" s="199"/>
      <c r="KHK126" s="200"/>
      <c r="KHL126" s="200"/>
      <c r="KHM126" s="200"/>
      <c r="KHN126" s="200"/>
      <c r="KHO126" s="200"/>
      <c r="KHP126" s="200"/>
      <c r="KHQ126" s="200"/>
      <c r="KHR126" s="200"/>
      <c r="KHS126" s="200"/>
      <c r="KHT126" s="200"/>
      <c r="KHU126" s="200"/>
      <c r="KHV126" s="200"/>
      <c r="KHW126" s="200"/>
      <c r="KHX126" s="200"/>
      <c r="KHY126" s="200"/>
      <c r="KHZ126" s="200"/>
      <c r="KIA126" s="200"/>
      <c r="KIB126" s="201"/>
      <c r="KIC126" s="1"/>
      <c r="KID126" s="1"/>
      <c r="KIE126" s="1"/>
      <c r="KIF126" s="1"/>
      <c r="KIG126" s="1"/>
      <c r="KIH126" s="1"/>
      <c r="KII126" s="1"/>
      <c r="KIJ126" s="1"/>
      <c r="KIK126" s="1"/>
      <c r="KIL126" s="1"/>
      <c r="KIM126" s="1"/>
      <c r="KIN126" s="1"/>
      <c r="KIQ126" s="202"/>
      <c r="KIR126" s="199"/>
      <c r="KIS126" s="200"/>
      <c r="KIT126" s="200"/>
      <c r="KIU126" s="200"/>
      <c r="KIV126" s="200"/>
      <c r="KIW126" s="200"/>
      <c r="KIX126" s="200"/>
      <c r="KIY126" s="200"/>
      <c r="KIZ126" s="200"/>
      <c r="KJA126" s="200"/>
      <c r="KJB126" s="200"/>
      <c r="KJC126" s="200"/>
      <c r="KJD126" s="200"/>
      <c r="KJE126" s="200"/>
      <c r="KJF126" s="200"/>
      <c r="KJG126" s="200"/>
      <c r="KJH126" s="200"/>
      <c r="KJI126" s="200"/>
      <c r="KJJ126" s="201"/>
      <c r="KJK126" s="1"/>
      <c r="KJL126" s="1"/>
      <c r="KJM126" s="1"/>
      <c r="KJN126" s="1"/>
      <c r="KJO126" s="1"/>
      <c r="KJP126" s="1"/>
      <c r="KJQ126" s="1"/>
      <c r="KJR126" s="1"/>
      <c r="KJS126" s="1"/>
      <c r="KJT126" s="1"/>
      <c r="KJU126" s="1"/>
      <c r="KJV126" s="1"/>
      <c r="KJY126" s="202"/>
      <c r="KJZ126" s="199"/>
      <c r="KKA126" s="200"/>
      <c r="KKB126" s="200"/>
      <c r="KKC126" s="200"/>
      <c r="KKD126" s="200"/>
      <c r="KKE126" s="200"/>
      <c r="KKF126" s="200"/>
      <c r="KKG126" s="200"/>
      <c r="KKH126" s="200"/>
      <c r="KKI126" s="200"/>
      <c r="KKJ126" s="200"/>
      <c r="KKK126" s="200"/>
      <c r="KKL126" s="200"/>
      <c r="KKM126" s="200"/>
      <c r="KKN126" s="200"/>
      <c r="KKO126" s="200"/>
      <c r="KKP126" s="200"/>
      <c r="KKQ126" s="200"/>
      <c r="KKR126" s="201"/>
      <c r="KKS126" s="1"/>
      <c r="KKT126" s="1"/>
      <c r="KKU126" s="1"/>
      <c r="KKV126" s="1"/>
      <c r="KKW126" s="1"/>
      <c r="KKX126" s="1"/>
      <c r="KKY126" s="1"/>
      <c r="KKZ126" s="1"/>
      <c r="KLA126" s="1"/>
      <c r="KLB126" s="1"/>
      <c r="KLC126" s="1"/>
      <c r="KLD126" s="1"/>
      <c r="KLG126" s="202"/>
      <c r="KLH126" s="199"/>
      <c r="KLI126" s="200"/>
      <c r="KLJ126" s="200"/>
      <c r="KLK126" s="200"/>
      <c r="KLL126" s="200"/>
      <c r="KLM126" s="200"/>
      <c r="KLN126" s="200"/>
      <c r="KLO126" s="200"/>
      <c r="KLP126" s="200"/>
      <c r="KLQ126" s="200"/>
      <c r="KLR126" s="200"/>
      <c r="KLS126" s="200"/>
      <c r="KLT126" s="200"/>
      <c r="KLU126" s="200"/>
      <c r="KLV126" s="200"/>
      <c r="KLW126" s="200"/>
      <c r="KLX126" s="200"/>
      <c r="KLY126" s="200"/>
      <c r="KLZ126" s="201"/>
      <c r="KMA126" s="1"/>
      <c r="KMB126" s="1"/>
      <c r="KMC126" s="1"/>
      <c r="KMD126" s="1"/>
      <c r="KME126" s="1"/>
      <c r="KMF126" s="1"/>
      <c r="KMG126" s="1"/>
      <c r="KMH126" s="1"/>
      <c r="KMI126" s="1"/>
      <c r="KMJ126" s="1"/>
      <c r="KMK126" s="1"/>
      <c r="KML126" s="1"/>
      <c r="KMO126" s="202"/>
      <c r="KMP126" s="199"/>
      <c r="KMQ126" s="200"/>
      <c r="KMR126" s="200"/>
      <c r="KMS126" s="200"/>
      <c r="KMT126" s="200"/>
      <c r="KMU126" s="200"/>
      <c r="KMV126" s="200"/>
      <c r="KMW126" s="200"/>
      <c r="KMX126" s="200"/>
      <c r="KMY126" s="200"/>
      <c r="KMZ126" s="200"/>
      <c r="KNA126" s="200"/>
      <c r="KNB126" s="200"/>
      <c r="KNC126" s="200"/>
      <c r="KND126" s="200"/>
      <c r="KNE126" s="200"/>
      <c r="KNF126" s="200"/>
      <c r="KNG126" s="200"/>
      <c r="KNH126" s="201"/>
      <c r="KNI126" s="1"/>
      <c r="KNJ126" s="1"/>
      <c r="KNK126" s="1"/>
      <c r="KNL126" s="1"/>
      <c r="KNM126" s="1"/>
      <c r="KNN126" s="1"/>
      <c r="KNO126" s="1"/>
      <c r="KNP126" s="1"/>
      <c r="KNQ126" s="1"/>
      <c r="KNR126" s="1"/>
      <c r="KNS126" s="1"/>
      <c r="KNT126" s="1"/>
      <c r="KNW126" s="202"/>
      <c r="KNX126" s="199"/>
      <c r="KNY126" s="200"/>
      <c r="KNZ126" s="200"/>
      <c r="KOA126" s="200"/>
      <c r="KOB126" s="200"/>
      <c r="KOC126" s="200"/>
      <c r="KOD126" s="200"/>
      <c r="KOE126" s="200"/>
      <c r="KOF126" s="200"/>
      <c r="KOG126" s="200"/>
      <c r="KOH126" s="200"/>
      <c r="KOI126" s="200"/>
      <c r="KOJ126" s="200"/>
      <c r="KOK126" s="200"/>
      <c r="KOL126" s="200"/>
      <c r="KOM126" s="200"/>
      <c r="KON126" s="200"/>
      <c r="KOO126" s="200"/>
      <c r="KOP126" s="201"/>
      <c r="KOQ126" s="1"/>
      <c r="KOR126" s="1"/>
      <c r="KOS126" s="1"/>
      <c r="KOT126" s="1"/>
      <c r="KOU126" s="1"/>
      <c r="KOV126" s="1"/>
      <c r="KOW126" s="1"/>
      <c r="KOX126" s="1"/>
      <c r="KOY126" s="1"/>
      <c r="KOZ126" s="1"/>
      <c r="KPA126" s="1"/>
      <c r="KPB126" s="1"/>
      <c r="KPE126" s="202"/>
      <c r="KPF126" s="199"/>
      <c r="KPG126" s="200"/>
      <c r="KPH126" s="200"/>
      <c r="KPI126" s="200"/>
      <c r="KPJ126" s="200"/>
      <c r="KPK126" s="200"/>
      <c r="KPL126" s="200"/>
      <c r="KPM126" s="200"/>
      <c r="KPN126" s="200"/>
      <c r="KPO126" s="200"/>
      <c r="KPP126" s="200"/>
      <c r="KPQ126" s="200"/>
      <c r="KPR126" s="200"/>
      <c r="KPS126" s="200"/>
      <c r="KPT126" s="200"/>
      <c r="KPU126" s="200"/>
      <c r="KPV126" s="200"/>
      <c r="KPW126" s="200"/>
      <c r="KPX126" s="201"/>
      <c r="KPY126" s="1"/>
      <c r="KPZ126" s="1"/>
      <c r="KQA126" s="1"/>
      <c r="KQB126" s="1"/>
      <c r="KQC126" s="1"/>
      <c r="KQD126" s="1"/>
      <c r="KQE126" s="1"/>
      <c r="KQF126" s="1"/>
      <c r="KQG126" s="1"/>
      <c r="KQH126" s="1"/>
      <c r="KQI126" s="1"/>
      <c r="KQJ126" s="1"/>
      <c r="KQM126" s="202"/>
      <c r="KQN126" s="199"/>
      <c r="KQO126" s="200"/>
      <c r="KQP126" s="200"/>
      <c r="KQQ126" s="200"/>
      <c r="KQR126" s="200"/>
      <c r="KQS126" s="200"/>
      <c r="KQT126" s="200"/>
      <c r="KQU126" s="200"/>
      <c r="KQV126" s="200"/>
      <c r="KQW126" s="200"/>
      <c r="KQX126" s="200"/>
      <c r="KQY126" s="200"/>
      <c r="KQZ126" s="200"/>
      <c r="KRA126" s="200"/>
      <c r="KRB126" s="200"/>
      <c r="KRC126" s="200"/>
      <c r="KRD126" s="200"/>
      <c r="KRE126" s="200"/>
      <c r="KRF126" s="201"/>
      <c r="KRG126" s="1"/>
      <c r="KRH126" s="1"/>
      <c r="KRI126" s="1"/>
      <c r="KRJ126" s="1"/>
      <c r="KRK126" s="1"/>
      <c r="KRL126" s="1"/>
      <c r="KRM126" s="1"/>
      <c r="KRN126" s="1"/>
      <c r="KRO126" s="1"/>
      <c r="KRP126" s="1"/>
      <c r="KRQ126" s="1"/>
      <c r="KRR126" s="1"/>
      <c r="KRU126" s="202"/>
      <c r="KRV126" s="199"/>
      <c r="KRW126" s="200"/>
      <c r="KRX126" s="200"/>
      <c r="KRY126" s="200"/>
      <c r="KRZ126" s="200"/>
      <c r="KSA126" s="200"/>
      <c r="KSB126" s="200"/>
      <c r="KSC126" s="200"/>
      <c r="KSD126" s="200"/>
      <c r="KSE126" s="200"/>
      <c r="KSF126" s="200"/>
      <c r="KSG126" s="200"/>
      <c r="KSH126" s="200"/>
      <c r="KSI126" s="200"/>
      <c r="KSJ126" s="200"/>
      <c r="KSK126" s="200"/>
      <c r="KSL126" s="200"/>
      <c r="KSM126" s="200"/>
      <c r="KSN126" s="201"/>
      <c r="KSO126" s="1"/>
      <c r="KSP126" s="1"/>
      <c r="KSQ126" s="1"/>
      <c r="KSR126" s="1"/>
      <c r="KSS126" s="1"/>
      <c r="KST126" s="1"/>
      <c r="KSU126" s="1"/>
      <c r="KSV126" s="1"/>
      <c r="KSW126" s="1"/>
      <c r="KSX126" s="1"/>
      <c r="KSY126" s="1"/>
      <c r="KSZ126" s="1"/>
      <c r="KTC126" s="202"/>
      <c r="KTD126" s="199"/>
      <c r="KTE126" s="200"/>
      <c r="KTF126" s="200"/>
      <c r="KTG126" s="200"/>
      <c r="KTH126" s="200"/>
      <c r="KTI126" s="200"/>
      <c r="KTJ126" s="200"/>
      <c r="KTK126" s="200"/>
      <c r="KTL126" s="200"/>
      <c r="KTM126" s="200"/>
      <c r="KTN126" s="200"/>
      <c r="KTO126" s="200"/>
      <c r="KTP126" s="200"/>
      <c r="KTQ126" s="200"/>
      <c r="KTR126" s="200"/>
      <c r="KTS126" s="200"/>
      <c r="KTT126" s="200"/>
      <c r="KTU126" s="200"/>
      <c r="KTV126" s="201"/>
      <c r="KTW126" s="1"/>
      <c r="KTX126" s="1"/>
      <c r="KTY126" s="1"/>
      <c r="KTZ126" s="1"/>
      <c r="KUA126" s="1"/>
      <c r="KUB126" s="1"/>
      <c r="KUC126" s="1"/>
      <c r="KUD126" s="1"/>
      <c r="KUE126" s="1"/>
      <c r="KUF126" s="1"/>
      <c r="KUG126" s="1"/>
      <c r="KUH126" s="1"/>
      <c r="KUK126" s="202"/>
      <c r="KUL126" s="199"/>
      <c r="KUM126" s="200"/>
      <c r="KUN126" s="200"/>
      <c r="KUO126" s="200"/>
      <c r="KUP126" s="200"/>
      <c r="KUQ126" s="200"/>
      <c r="KUR126" s="200"/>
      <c r="KUS126" s="200"/>
      <c r="KUT126" s="200"/>
      <c r="KUU126" s="200"/>
      <c r="KUV126" s="200"/>
      <c r="KUW126" s="200"/>
      <c r="KUX126" s="200"/>
      <c r="KUY126" s="200"/>
      <c r="KUZ126" s="200"/>
      <c r="KVA126" s="200"/>
      <c r="KVB126" s="200"/>
      <c r="KVC126" s="200"/>
      <c r="KVD126" s="201"/>
      <c r="KVE126" s="1"/>
      <c r="KVF126" s="1"/>
      <c r="KVG126" s="1"/>
      <c r="KVH126" s="1"/>
      <c r="KVI126" s="1"/>
      <c r="KVJ126" s="1"/>
      <c r="KVK126" s="1"/>
      <c r="KVL126" s="1"/>
      <c r="KVM126" s="1"/>
      <c r="KVN126" s="1"/>
      <c r="KVO126" s="1"/>
      <c r="KVP126" s="1"/>
      <c r="KVS126" s="202"/>
      <c r="KVT126" s="199"/>
      <c r="KVU126" s="200"/>
      <c r="KVV126" s="200"/>
      <c r="KVW126" s="200"/>
      <c r="KVX126" s="200"/>
      <c r="KVY126" s="200"/>
      <c r="KVZ126" s="200"/>
      <c r="KWA126" s="200"/>
      <c r="KWB126" s="200"/>
      <c r="KWC126" s="200"/>
      <c r="KWD126" s="200"/>
      <c r="KWE126" s="200"/>
      <c r="KWF126" s="200"/>
      <c r="KWG126" s="200"/>
      <c r="KWH126" s="200"/>
      <c r="KWI126" s="200"/>
      <c r="KWJ126" s="200"/>
      <c r="KWK126" s="200"/>
      <c r="KWL126" s="201"/>
      <c r="KWM126" s="1"/>
      <c r="KWN126" s="1"/>
      <c r="KWO126" s="1"/>
      <c r="KWP126" s="1"/>
      <c r="KWQ126" s="1"/>
      <c r="KWR126" s="1"/>
      <c r="KWS126" s="1"/>
      <c r="KWT126" s="1"/>
      <c r="KWU126" s="1"/>
      <c r="KWV126" s="1"/>
      <c r="KWW126" s="1"/>
      <c r="KWX126" s="1"/>
      <c r="KXA126" s="202"/>
      <c r="KXB126" s="199"/>
      <c r="KXC126" s="200"/>
      <c r="KXD126" s="200"/>
      <c r="KXE126" s="200"/>
      <c r="KXF126" s="200"/>
      <c r="KXG126" s="200"/>
      <c r="KXH126" s="200"/>
      <c r="KXI126" s="200"/>
      <c r="KXJ126" s="200"/>
      <c r="KXK126" s="200"/>
      <c r="KXL126" s="200"/>
      <c r="KXM126" s="200"/>
      <c r="KXN126" s="200"/>
      <c r="KXO126" s="200"/>
      <c r="KXP126" s="200"/>
      <c r="KXQ126" s="200"/>
      <c r="KXR126" s="200"/>
      <c r="KXS126" s="200"/>
      <c r="KXT126" s="201"/>
      <c r="KXU126" s="1"/>
      <c r="KXV126" s="1"/>
      <c r="KXW126" s="1"/>
      <c r="KXX126" s="1"/>
      <c r="KXY126" s="1"/>
      <c r="KXZ126" s="1"/>
      <c r="KYA126" s="1"/>
      <c r="KYB126" s="1"/>
      <c r="KYC126" s="1"/>
      <c r="KYD126" s="1"/>
      <c r="KYE126" s="1"/>
      <c r="KYF126" s="1"/>
      <c r="KYI126" s="202"/>
      <c r="KYJ126" s="199"/>
      <c r="KYK126" s="200"/>
      <c r="KYL126" s="200"/>
      <c r="KYM126" s="200"/>
      <c r="KYN126" s="200"/>
      <c r="KYO126" s="200"/>
      <c r="KYP126" s="200"/>
      <c r="KYQ126" s="200"/>
      <c r="KYR126" s="200"/>
      <c r="KYS126" s="200"/>
      <c r="KYT126" s="200"/>
      <c r="KYU126" s="200"/>
      <c r="KYV126" s="200"/>
      <c r="KYW126" s="200"/>
      <c r="KYX126" s="200"/>
      <c r="KYY126" s="200"/>
      <c r="KYZ126" s="200"/>
      <c r="KZA126" s="200"/>
      <c r="KZB126" s="201"/>
      <c r="KZC126" s="1"/>
      <c r="KZD126" s="1"/>
      <c r="KZE126" s="1"/>
      <c r="KZF126" s="1"/>
      <c r="KZG126" s="1"/>
      <c r="KZH126" s="1"/>
      <c r="KZI126" s="1"/>
      <c r="KZJ126" s="1"/>
      <c r="KZK126" s="1"/>
      <c r="KZL126" s="1"/>
      <c r="KZM126" s="1"/>
      <c r="KZN126" s="1"/>
      <c r="KZQ126" s="202"/>
      <c r="KZR126" s="199"/>
      <c r="KZS126" s="200"/>
      <c r="KZT126" s="200"/>
      <c r="KZU126" s="200"/>
      <c r="KZV126" s="200"/>
      <c r="KZW126" s="200"/>
      <c r="KZX126" s="200"/>
      <c r="KZY126" s="200"/>
      <c r="KZZ126" s="200"/>
      <c r="LAA126" s="200"/>
      <c r="LAB126" s="200"/>
      <c r="LAC126" s="200"/>
      <c r="LAD126" s="200"/>
      <c r="LAE126" s="200"/>
      <c r="LAF126" s="200"/>
      <c r="LAG126" s="200"/>
      <c r="LAH126" s="200"/>
      <c r="LAI126" s="200"/>
      <c r="LAJ126" s="201"/>
      <c r="LAK126" s="1"/>
      <c r="LAL126" s="1"/>
      <c r="LAM126" s="1"/>
      <c r="LAN126" s="1"/>
      <c r="LAO126" s="1"/>
      <c r="LAP126" s="1"/>
      <c r="LAQ126" s="1"/>
      <c r="LAR126" s="1"/>
      <c r="LAS126" s="1"/>
      <c r="LAT126" s="1"/>
      <c r="LAU126" s="1"/>
      <c r="LAV126" s="1"/>
      <c r="LAY126" s="202"/>
      <c r="LAZ126" s="199"/>
      <c r="LBA126" s="200"/>
      <c r="LBB126" s="200"/>
      <c r="LBC126" s="200"/>
      <c r="LBD126" s="200"/>
      <c r="LBE126" s="200"/>
      <c r="LBF126" s="200"/>
      <c r="LBG126" s="200"/>
      <c r="LBH126" s="200"/>
      <c r="LBI126" s="200"/>
      <c r="LBJ126" s="200"/>
      <c r="LBK126" s="200"/>
      <c r="LBL126" s="200"/>
      <c r="LBM126" s="200"/>
      <c r="LBN126" s="200"/>
      <c r="LBO126" s="200"/>
      <c r="LBP126" s="200"/>
      <c r="LBQ126" s="200"/>
      <c r="LBR126" s="201"/>
      <c r="LBS126" s="1"/>
      <c r="LBT126" s="1"/>
      <c r="LBU126" s="1"/>
      <c r="LBV126" s="1"/>
      <c r="LBW126" s="1"/>
      <c r="LBX126" s="1"/>
      <c r="LBY126" s="1"/>
      <c r="LBZ126" s="1"/>
      <c r="LCA126" s="1"/>
      <c r="LCB126" s="1"/>
      <c r="LCC126" s="1"/>
      <c r="LCD126" s="1"/>
      <c r="LCG126" s="202"/>
      <c r="LCH126" s="199"/>
      <c r="LCI126" s="200"/>
      <c r="LCJ126" s="200"/>
      <c r="LCK126" s="200"/>
      <c r="LCL126" s="200"/>
      <c r="LCM126" s="200"/>
      <c r="LCN126" s="200"/>
      <c r="LCO126" s="200"/>
      <c r="LCP126" s="200"/>
      <c r="LCQ126" s="200"/>
      <c r="LCR126" s="200"/>
      <c r="LCS126" s="200"/>
      <c r="LCT126" s="200"/>
      <c r="LCU126" s="200"/>
      <c r="LCV126" s="200"/>
      <c r="LCW126" s="200"/>
      <c r="LCX126" s="200"/>
      <c r="LCY126" s="200"/>
      <c r="LCZ126" s="201"/>
      <c r="LDA126" s="1"/>
      <c r="LDB126" s="1"/>
      <c r="LDC126" s="1"/>
      <c r="LDD126" s="1"/>
      <c r="LDE126" s="1"/>
      <c r="LDF126" s="1"/>
      <c r="LDG126" s="1"/>
      <c r="LDH126" s="1"/>
      <c r="LDI126" s="1"/>
      <c r="LDJ126" s="1"/>
      <c r="LDK126" s="1"/>
      <c r="LDL126" s="1"/>
      <c r="LDO126" s="202"/>
      <c r="LDP126" s="199"/>
      <c r="LDQ126" s="200"/>
      <c r="LDR126" s="200"/>
      <c r="LDS126" s="200"/>
      <c r="LDT126" s="200"/>
      <c r="LDU126" s="200"/>
      <c r="LDV126" s="200"/>
      <c r="LDW126" s="200"/>
      <c r="LDX126" s="200"/>
      <c r="LDY126" s="200"/>
      <c r="LDZ126" s="200"/>
      <c r="LEA126" s="200"/>
      <c r="LEB126" s="200"/>
      <c r="LEC126" s="200"/>
      <c r="LED126" s="200"/>
      <c r="LEE126" s="200"/>
      <c r="LEF126" s="200"/>
      <c r="LEG126" s="200"/>
      <c r="LEH126" s="201"/>
      <c r="LEI126" s="1"/>
      <c r="LEJ126" s="1"/>
      <c r="LEK126" s="1"/>
      <c r="LEL126" s="1"/>
      <c r="LEM126" s="1"/>
      <c r="LEN126" s="1"/>
      <c r="LEO126" s="1"/>
      <c r="LEP126" s="1"/>
      <c r="LEQ126" s="1"/>
      <c r="LER126" s="1"/>
      <c r="LES126" s="1"/>
      <c r="LET126" s="1"/>
      <c r="LEW126" s="202"/>
      <c r="LEX126" s="199"/>
      <c r="LEY126" s="200"/>
      <c r="LEZ126" s="200"/>
      <c r="LFA126" s="200"/>
      <c r="LFB126" s="200"/>
      <c r="LFC126" s="200"/>
      <c r="LFD126" s="200"/>
      <c r="LFE126" s="200"/>
      <c r="LFF126" s="200"/>
      <c r="LFG126" s="200"/>
      <c r="LFH126" s="200"/>
      <c r="LFI126" s="200"/>
      <c r="LFJ126" s="200"/>
      <c r="LFK126" s="200"/>
      <c r="LFL126" s="200"/>
      <c r="LFM126" s="200"/>
      <c r="LFN126" s="200"/>
      <c r="LFO126" s="200"/>
      <c r="LFP126" s="201"/>
      <c r="LFQ126" s="1"/>
      <c r="LFR126" s="1"/>
      <c r="LFS126" s="1"/>
      <c r="LFT126" s="1"/>
      <c r="LFU126" s="1"/>
      <c r="LFV126" s="1"/>
      <c r="LFW126" s="1"/>
      <c r="LFX126" s="1"/>
      <c r="LFY126" s="1"/>
      <c r="LFZ126" s="1"/>
      <c r="LGA126" s="1"/>
      <c r="LGB126" s="1"/>
      <c r="LGE126" s="202"/>
      <c r="LGF126" s="199"/>
      <c r="LGG126" s="200"/>
      <c r="LGH126" s="200"/>
      <c r="LGI126" s="200"/>
      <c r="LGJ126" s="200"/>
      <c r="LGK126" s="200"/>
      <c r="LGL126" s="200"/>
      <c r="LGM126" s="200"/>
      <c r="LGN126" s="200"/>
      <c r="LGO126" s="200"/>
      <c r="LGP126" s="200"/>
      <c r="LGQ126" s="200"/>
      <c r="LGR126" s="200"/>
      <c r="LGS126" s="200"/>
      <c r="LGT126" s="200"/>
      <c r="LGU126" s="200"/>
      <c r="LGV126" s="200"/>
      <c r="LGW126" s="200"/>
      <c r="LGX126" s="201"/>
      <c r="LGY126" s="1"/>
      <c r="LGZ126" s="1"/>
      <c r="LHA126" s="1"/>
      <c r="LHB126" s="1"/>
      <c r="LHC126" s="1"/>
      <c r="LHD126" s="1"/>
      <c r="LHE126" s="1"/>
      <c r="LHF126" s="1"/>
      <c r="LHG126" s="1"/>
      <c r="LHH126" s="1"/>
      <c r="LHI126" s="1"/>
      <c r="LHJ126" s="1"/>
      <c r="LHM126" s="202"/>
      <c r="LHN126" s="199"/>
      <c r="LHO126" s="200"/>
      <c r="LHP126" s="200"/>
      <c r="LHQ126" s="200"/>
      <c r="LHR126" s="200"/>
      <c r="LHS126" s="200"/>
      <c r="LHT126" s="200"/>
      <c r="LHU126" s="200"/>
      <c r="LHV126" s="200"/>
      <c r="LHW126" s="200"/>
      <c r="LHX126" s="200"/>
      <c r="LHY126" s="200"/>
      <c r="LHZ126" s="200"/>
      <c r="LIA126" s="200"/>
      <c r="LIB126" s="200"/>
      <c r="LIC126" s="200"/>
      <c r="LID126" s="200"/>
      <c r="LIE126" s="200"/>
      <c r="LIF126" s="201"/>
      <c r="LIG126" s="1"/>
      <c r="LIH126" s="1"/>
      <c r="LII126" s="1"/>
      <c r="LIJ126" s="1"/>
      <c r="LIK126" s="1"/>
      <c r="LIL126" s="1"/>
      <c r="LIM126" s="1"/>
      <c r="LIN126" s="1"/>
      <c r="LIO126" s="1"/>
      <c r="LIP126" s="1"/>
      <c r="LIQ126" s="1"/>
      <c r="LIR126" s="1"/>
      <c r="LIU126" s="202"/>
      <c r="LIV126" s="199"/>
      <c r="LIW126" s="200"/>
      <c r="LIX126" s="200"/>
      <c r="LIY126" s="200"/>
      <c r="LIZ126" s="200"/>
      <c r="LJA126" s="200"/>
      <c r="LJB126" s="200"/>
      <c r="LJC126" s="200"/>
      <c r="LJD126" s="200"/>
      <c r="LJE126" s="200"/>
      <c r="LJF126" s="200"/>
      <c r="LJG126" s="200"/>
      <c r="LJH126" s="200"/>
      <c r="LJI126" s="200"/>
      <c r="LJJ126" s="200"/>
      <c r="LJK126" s="200"/>
      <c r="LJL126" s="200"/>
      <c r="LJM126" s="200"/>
      <c r="LJN126" s="201"/>
      <c r="LJO126" s="1"/>
      <c r="LJP126" s="1"/>
      <c r="LJQ126" s="1"/>
      <c r="LJR126" s="1"/>
      <c r="LJS126" s="1"/>
      <c r="LJT126" s="1"/>
      <c r="LJU126" s="1"/>
      <c r="LJV126" s="1"/>
      <c r="LJW126" s="1"/>
      <c r="LJX126" s="1"/>
      <c r="LJY126" s="1"/>
      <c r="LJZ126" s="1"/>
      <c r="LKC126" s="202"/>
      <c r="LKD126" s="199"/>
      <c r="LKE126" s="200"/>
      <c r="LKF126" s="200"/>
      <c r="LKG126" s="200"/>
      <c r="LKH126" s="200"/>
      <c r="LKI126" s="200"/>
      <c r="LKJ126" s="200"/>
      <c r="LKK126" s="200"/>
      <c r="LKL126" s="200"/>
      <c r="LKM126" s="200"/>
      <c r="LKN126" s="200"/>
      <c r="LKO126" s="200"/>
      <c r="LKP126" s="200"/>
      <c r="LKQ126" s="200"/>
      <c r="LKR126" s="200"/>
      <c r="LKS126" s="200"/>
      <c r="LKT126" s="200"/>
      <c r="LKU126" s="200"/>
      <c r="LKV126" s="201"/>
      <c r="LKW126" s="1"/>
      <c r="LKX126" s="1"/>
      <c r="LKY126" s="1"/>
      <c r="LKZ126" s="1"/>
      <c r="LLA126" s="1"/>
      <c r="LLB126" s="1"/>
      <c r="LLC126" s="1"/>
      <c r="LLD126" s="1"/>
      <c r="LLE126" s="1"/>
      <c r="LLF126" s="1"/>
      <c r="LLG126" s="1"/>
      <c r="LLH126" s="1"/>
      <c r="LLK126" s="202"/>
      <c r="LLL126" s="199"/>
      <c r="LLM126" s="200"/>
      <c r="LLN126" s="200"/>
      <c r="LLO126" s="200"/>
      <c r="LLP126" s="200"/>
      <c r="LLQ126" s="200"/>
      <c r="LLR126" s="200"/>
      <c r="LLS126" s="200"/>
      <c r="LLT126" s="200"/>
      <c r="LLU126" s="200"/>
      <c r="LLV126" s="200"/>
      <c r="LLW126" s="200"/>
      <c r="LLX126" s="200"/>
      <c r="LLY126" s="200"/>
      <c r="LLZ126" s="200"/>
      <c r="LMA126" s="200"/>
      <c r="LMB126" s="200"/>
      <c r="LMC126" s="200"/>
      <c r="LMD126" s="201"/>
      <c r="LME126" s="1"/>
      <c r="LMF126" s="1"/>
      <c r="LMG126" s="1"/>
      <c r="LMH126" s="1"/>
      <c r="LMI126" s="1"/>
      <c r="LMJ126" s="1"/>
      <c r="LMK126" s="1"/>
      <c r="LML126" s="1"/>
      <c r="LMM126" s="1"/>
      <c r="LMN126" s="1"/>
      <c r="LMO126" s="1"/>
      <c r="LMP126" s="1"/>
      <c r="LMS126" s="202"/>
      <c r="LMT126" s="199"/>
      <c r="LMU126" s="200"/>
      <c r="LMV126" s="200"/>
      <c r="LMW126" s="200"/>
      <c r="LMX126" s="200"/>
      <c r="LMY126" s="200"/>
      <c r="LMZ126" s="200"/>
      <c r="LNA126" s="200"/>
      <c r="LNB126" s="200"/>
      <c r="LNC126" s="200"/>
      <c r="LND126" s="200"/>
      <c r="LNE126" s="200"/>
      <c r="LNF126" s="200"/>
      <c r="LNG126" s="200"/>
      <c r="LNH126" s="200"/>
      <c r="LNI126" s="200"/>
      <c r="LNJ126" s="200"/>
      <c r="LNK126" s="200"/>
      <c r="LNL126" s="201"/>
      <c r="LNM126" s="1"/>
      <c r="LNN126" s="1"/>
      <c r="LNO126" s="1"/>
      <c r="LNP126" s="1"/>
      <c r="LNQ126" s="1"/>
      <c r="LNR126" s="1"/>
      <c r="LNS126" s="1"/>
      <c r="LNT126" s="1"/>
      <c r="LNU126" s="1"/>
      <c r="LNV126" s="1"/>
      <c r="LNW126" s="1"/>
      <c r="LNX126" s="1"/>
      <c r="LOA126" s="202"/>
      <c r="LOB126" s="199"/>
      <c r="LOC126" s="200"/>
      <c r="LOD126" s="200"/>
      <c r="LOE126" s="200"/>
      <c r="LOF126" s="200"/>
      <c r="LOG126" s="200"/>
      <c r="LOH126" s="200"/>
      <c r="LOI126" s="200"/>
      <c r="LOJ126" s="200"/>
      <c r="LOK126" s="200"/>
      <c r="LOL126" s="200"/>
      <c r="LOM126" s="200"/>
      <c r="LON126" s="200"/>
      <c r="LOO126" s="200"/>
      <c r="LOP126" s="200"/>
      <c r="LOQ126" s="200"/>
      <c r="LOR126" s="200"/>
      <c r="LOS126" s="200"/>
      <c r="LOT126" s="201"/>
      <c r="LOU126" s="1"/>
      <c r="LOV126" s="1"/>
      <c r="LOW126" s="1"/>
      <c r="LOX126" s="1"/>
      <c r="LOY126" s="1"/>
      <c r="LOZ126" s="1"/>
      <c r="LPA126" s="1"/>
      <c r="LPB126" s="1"/>
      <c r="LPC126" s="1"/>
      <c r="LPD126" s="1"/>
      <c r="LPE126" s="1"/>
      <c r="LPF126" s="1"/>
      <c r="LPI126" s="202"/>
      <c r="LPJ126" s="199"/>
      <c r="LPK126" s="200"/>
      <c r="LPL126" s="200"/>
      <c r="LPM126" s="200"/>
      <c r="LPN126" s="200"/>
      <c r="LPO126" s="200"/>
      <c r="LPP126" s="200"/>
      <c r="LPQ126" s="200"/>
      <c r="LPR126" s="200"/>
      <c r="LPS126" s="200"/>
      <c r="LPT126" s="200"/>
      <c r="LPU126" s="200"/>
      <c r="LPV126" s="200"/>
      <c r="LPW126" s="200"/>
      <c r="LPX126" s="200"/>
      <c r="LPY126" s="200"/>
      <c r="LPZ126" s="200"/>
      <c r="LQA126" s="200"/>
      <c r="LQB126" s="201"/>
      <c r="LQC126" s="1"/>
      <c r="LQD126" s="1"/>
      <c r="LQE126" s="1"/>
      <c r="LQF126" s="1"/>
      <c r="LQG126" s="1"/>
      <c r="LQH126" s="1"/>
      <c r="LQI126" s="1"/>
      <c r="LQJ126" s="1"/>
      <c r="LQK126" s="1"/>
      <c r="LQL126" s="1"/>
      <c r="LQM126" s="1"/>
      <c r="LQN126" s="1"/>
      <c r="LQQ126" s="202"/>
      <c r="LQR126" s="199"/>
      <c r="LQS126" s="200"/>
      <c r="LQT126" s="200"/>
      <c r="LQU126" s="200"/>
      <c r="LQV126" s="200"/>
      <c r="LQW126" s="200"/>
      <c r="LQX126" s="200"/>
      <c r="LQY126" s="200"/>
      <c r="LQZ126" s="200"/>
      <c r="LRA126" s="200"/>
      <c r="LRB126" s="200"/>
      <c r="LRC126" s="200"/>
      <c r="LRD126" s="200"/>
      <c r="LRE126" s="200"/>
      <c r="LRF126" s="200"/>
      <c r="LRG126" s="200"/>
      <c r="LRH126" s="200"/>
      <c r="LRI126" s="200"/>
      <c r="LRJ126" s="201"/>
      <c r="LRK126" s="1"/>
      <c r="LRL126" s="1"/>
      <c r="LRM126" s="1"/>
      <c r="LRN126" s="1"/>
      <c r="LRO126" s="1"/>
      <c r="LRP126" s="1"/>
      <c r="LRQ126" s="1"/>
      <c r="LRR126" s="1"/>
      <c r="LRS126" s="1"/>
      <c r="LRT126" s="1"/>
      <c r="LRU126" s="1"/>
      <c r="LRV126" s="1"/>
      <c r="LRY126" s="202"/>
      <c r="LRZ126" s="199"/>
      <c r="LSA126" s="200"/>
      <c r="LSB126" s="200"/>
      <c r="LSC126" s="200"/>
      <c r="LSD126" s="200"/>
      <c r="LSE126" s="200"/>
      <c r="LSF126" s="200"/>
      <c r="LSG126" s="200"/>
      <c r="LSH126" s="200"/>
      <c r="LSI126" s="200"/>
      <c r="LSJ126" s="200"/>
      <c r="LSK126" s="200"/>
      <c r="LSL126" s="200"/>
      <c r="LSM126" s="200"/>
      <c r="LSN126" s="200"/>
      <c r="LSO126" s="200"/>
      <c r="LSP126" s="200"/>
      <c r="LSQ126" s="200"/>
      <c r="LSR126" s="201"/>
      <c r="LSS126" s="1"/>
      <c r="LST126" s="1"/>
      <c r="LSU126" s="1"/>
      <c r="LSV126" s="1"/>
      <c r="LSW126" s="1"/>
      <c r="LSX126" s="1"/>
      <c r="LSY126" s="1"/>
      <c r="LSZ126" s="1"/>
      <c r="LTA126" s="1"/>
      <c r="LTB126" s="1"/>
      <c r="LTC126" s="1"/>
      <c r="LTD126" s="1"/>
      <c r="LTG126" s="202"/>
      <c r="LTH126" s="199"/>
      <c r="LTI126" s="200"/>
      <c r="LTJ126" s="200"/>
      <c r="LTK126" s="200"/>
      <c r="LTL126" s="200"/>
      <c r="LTM126" s="200"/>
      <c r="LTN126" s="200"/>
      <c r="LTO126" s="200"/>
      <c r="LTP126" s="200"/>
      <c r="LTQ126" s="200"/>
      <c r="LTR126" s="200"/>
      <c r="LTS126" s="200"/>
      <c r="LTT126" s="200"/>
      <c r="LTU126" s="200"/>
      <c r="LTV126" s="200"/>
      <c r="LTW126" s="200"/>
      <c r="LTX126" s="200"/>
      <c r="LTY126" s="200"/>
      <c r="LTZ126" s="201"/>
      <c r="LUA126" s="1"/>
      <c r="LUB126" s="1"/>
      <c r="LUC126" s="1"/>
      <c r="LUD126" s="1"/>
      <c r="LUE126" s="1"/>
      <c r="LUF126" s="1"/>
      <c r="LUG126" s="1"/>
      <c r="LUH126" s="1"/>
      <c r="LUI126" s="1"/>
      <c r="LUJ126" s="1"/>
      <c r="LUK126" s="1"/>
      <c r="LUL126" s="1"/>
      <c r="LUO126" s="202"/>
      <c r="LUP126" s="199"/>
      <c r="LUQ126" s="200"/>
      <c r="LUR126" s="200"/>
      <c r="LUS126" s="200"/>
      <c r="LUT126" s="200"/>
      <c r="LUU126" s="200"/>
      <c r="LUV126" s="200"/>
      <c r="LUW126" s="200"/>
      <c r="LUX126" s="200"/>
      <c r="LUY126" s="200"/>
      <c r="LUZ126" s="200"/>
      <c r="LVA126" s="200"/>
      <c r="LVB126" s="200"/>
      <c r="LVC126" s="200"/>
      <c r="LVD126" s="200"/>
      <c r="LVE126" s="200"/>
      <c r="LVF126" s="200"/>
      <c r="LVG126" s="200"/>
      <c r="LVH126" s="201"/>
      <c r="LVI126" s="1"/>
      <c r="LVJ126" s="1"/>
      <c r="LVK126" s="1"/>
      <c r="LVL126" s="1"/>
      <c r="LVM126" s="1"/>
      <c r="LVN126" s="1"/>
      <c r="LVO126" s="1"/>
      <c r="LVP126" s="1"/>
      <c r="LVQ126" s="1"/>
      <c r="LVR126" s="1"/>
      <c r="LVS126" s="1"/>
      <c r="LVT126" s="1"/>
      <c r="LVW126" s="202"/>
      <c r="LVX126" s="199"/>
      <c r="LVY126" s="200"/>
      <c r="LVZ126" s="200"/>
      <c r="LWA126" s="200"/>
      <c r="LWB126" s="200"/>
      <c r="LWC126" s="200"/>
      <c r="LWD126" s="200"/>
      <c r="LWE126" s="200"/>
      <c r="LWF126" s="200"/>
      <c r="LWG126" s="200"/>
      <c r="LWH126" s="200"/>
      <c r="LWI126" s="200"/>
      <c r="LWJ126" s="200"/>
      <c r="LWK126" s="200"/>
      <c r="LWL126" s="200"/>
      <c r="LWM126" s="200"/>
      <c r="LWN126" s="200"/>
      <c r="LWO126" s="200"/>
      <c r="LWP126" s="201"/>
      <c r="LWQ126" s="1"/>
      <c r="LWR126" s="1"/>
      <c r="LWS126" s="1"/>
      <c r="LWT126" s="1"/>
      <c r="LWU126" s="1"/>
      <c r="LWV126" s="1"/>
      <c r="LWW126" s="1"/>
      <c r="LWX126" s="1"/>
      <c r="LWY126" s="1"/>
      <c r="LWZ126" s="1"/>
      <c r="LXA126" s="1"/>
      <c r="LXB126" s="1"/>
      <c r="LXE126" s="202"/>
      <c r="LXF126" s="199"/>
      <c r="LXG126" s="200"/>
      <c r="LXH126" s="200"/>
      <c r="LXI126" s="200"/>
      <c r="LXJ126" s="200"/>
      <c r="LXK126" s="200"/>
      <c r="LXL126" s="200"/>
      <c r="LXM126" s="200"/>
      <c r="LXN126" s="200"/>
      <c r="LXO126" s="200"/>
      <c r="LXP126" s="200"/>
      <c r="LXQ126" s="200"/>
      <c r="LXR126" s="200"/>
      <c r="LXS126" s="200"/>
      <c r="LXT126" s="200"/>
      <c r="LXU126" s="200"/>
      <c r="LXV126" s="200"/>
      <c r="LXW126" s="200"/>
      <c r="LXX126" s="201"/>
      <c r="LXY126" s="1"/>
      <c r="LXZ126" s="1"/>
      <c r="LYA126" s="1"/>
      <c r="LYB126" s="1"/>
      <c r="LYC126" s="1"/>
      <c r="LYD126" s="1"/>
      <c r="LYE126" s="1"/>
      <c r="LYF126" s="1"/>
      <c r="LYG126" s="1"/>
      <c r="LYH126" s="1"/>
      <c r="LYI126" s="1"/>
      <c r="LYJ126" s="1"/>
      <c r="LYM126" s="202"/>
      <c r="LYN126" s="199"/>
      <c r="LYO126" s="200"/>
      <c r="LYP126" s="200"/>
      <c r="LYQ126" s="200"/>
      <c r="LYR126" s="200"/>
      <c r="LYS126" s="200"/>
      <c r="LYT126" s="200"/>
      <c r="LYU126" s="200"/>
      <c r="LYV126" s="200"/>
      <c r="LYW126" s="200"/>
      <c r="LYX126" s="200"/>
      <c r="LYY126" s="200"/>
      <c r="LYZ126" s="200"/>
      <c r="LZA126" s="200"/>
      <c r="LZB126" s="200"/>
      <c r="LZC126" s="200"/>
      <c r="LZD126" s="200"/>
      <c r="LZE126" s="200"/>
      <c r="LZF126" s="201"/>
      <c r="LZG126" s="1"/>
      <c r="LZH126" s="1"/>
      <c r="LZI126" s="1"/>
      <c r="LZJ126" s="1"/>
      <c r="LZK126" s="1"/>
      <c r="LZL126" s="1"/>
      <c r="LZM126" s="1"/>
      <c r="LZN126" s="1"/>
      <c r="LZO126" s="1"/>
      <c r="LZP126" s="1"/>
      <c r="LZQ126" s="1"/>
      <c r="LZR126" s="1"/>
      <c r="LZU126" s="202"/>
      <c r="LZV126" s="199"/>
      <c r="LZW126" s="200"/>
      <c r="LZX126" s="200"/>
      <c r="LZY126" s="200"/>
      <c r="LZZ126" s="200"/>
      <c r="MAA126" s="200"/>
      <c r="MAB126" s="200"/>
      <c r="MAC126" s="200"/>
      <c r="MAD126" s="200"/>
      <c r="MAE126" s="200"/>
      <c r="MAF126" s="200"/>
      <c r="MAG126" s="200"/>
      <c r="MAH126" s="200"/>
      <c r="MAI126" s="200"/>
      <c r="MAJ126" s="200"/>
      <c r="MAK126" s="200"/>
      <c r="MAL126" s="200"/>
      <c r="MAM126" s="200"/>
      <c r="MAN126" s="201"/>
      <c r="MAO126" s="1"/>
      <c r="MAP126" s="1"/>
      <c r="MAQ126" s="1"/>
      <c r="MAR126" s="1"/>
      <c r="MAS126" s="1"/>
      <c r="MAT126" s="1"/>
      <c r="MAU126" s="1"/>
      <c r="MAV126" s="1"/>
      <c r="MAW126" s="1"/>
      <c r="MAX126" s="1"/>
      <c r="MAY126" s="1"/>
      <c r="MAZ126" s="1"/>
      <c r="MBC126" s="202"/>
      <c r="MBD126" s="199"/>
      <c r="MBE126" s="200"/>
      <c r="MBF126" s="200"/>
      <c r="MBG126" s="200"/>
      <c r="MBH126" s="200"/>
      <c r="MBI126" s="200"/>
      <c r="MBJ126" s="200"/>
      <c r="MBK126" s="200"/>
      <c r="MBL126" s="200"/>
      <c r="MBM126" s="200"/>
      <c r="MBN126" s="200"/>
      <c r="MBO126" s="200"/>
      <c r="MBP126" s="200"/>
      <c r="MBQ126" s="200"/>
      <c r="MBR126" s="200"/>
      <c r="MBS126" s="200"/>
      <c r="MBT126" s="200"/>
      <c r="MBU126" s="200"/>
      <c r="MBV126" s="201"/>
      <c r="MBW126" s="1"/>
      <c r="MBX126" s="1"/>
      <c r="MBY126" s="1"/>
      <c r="MBZ126" s="1"/>
      <c r="MCA126" s="1"/>
      <c r="MCB126" s="1"/>
      <c r="MCC126" s="1"/>
      <c r="MCD126" s="1"/>
      <c r="MCE126" s="1"/>
      <c r="MCF126" s="1"/>
      <c r="MCG126" s="1"/>
      <c r="MCH126" s="1"/>
      <c r="MCK126" s="202"/>
      <c r="MCL126" s="199"/>
      <c r="MCM126" s="200"/>
      <c r="MCN126" s="200"/>
      <c r="MCO126" s="200"/>
      <c r="MCP126" s="200"/>
      <c r="MCQ126" s="200"/>
      <c r="MCR126" s="200"/>
      <c r="MCS126" s="200"/>
      <c r="MCT126" s="200"/>
      <c r="MCU126" s="200"/>
      <c r="MCV126" s="200"/>
      <c r="MCW126" s="200"/>
      <c r="MCX126" s="200"/>
      <c r="MCY126" s="200"/>
      <c r="MCZ126" s="200"/>
      <c r="MDA126" s="200"/>
      <c r="MDB126" s="200"/>
      <c r="MDC126" s="200"/>
      <c r="MDD126" s="201"/>
      <c r="MDE126" s="1"/>
      <c r="MDF126" s="1"/>
      <c r="MDG126" s="1"/>
      <c r="MDH126" s="1"/>
      <c r="MDI126" s="1"/>
      <c r="MDJ126" s="1"/>
      <c r="MDK126" s="1"/>
      <c r="MDL126" s="1"/>
      <c r="MDM126" s="1"/>
      <c r="MDN126" s="1"/>
      <c r="MDO126" s="1"/>
      <c r="MDP126" s="1"/>
      <c r="MDS126" s="202"/>
      <c r="MDT126" s="199"/>
      <c r="MDU126" s="200"/>
      <c r="MDV126" s="200"/>
      <c r="MDW126" s="200"/>
      <c r="MDX126" s="200"/>
      <c r="MDY126" s="200"/>
      <c r="MDZ126" s="200"/>
      <c r="MEA126" s="200"/>
      <c r="MEB126" s="200"/>
      <c r="MEC126" s="200"/>
      <c r="MED126" s="200"/>
      <c r="MEE126" s="200"/>
      <c r="MEF126" s="200"/>
      <c r="MEG126" s="200"/>
      <c r="MEH126" s="200"/>
      <c r="MEI126" s="200"/>
      <c r="MEJ126" s="200"/>
      <c r="MEK126" s="200"/>
      <c r="MEL126" s="201"/>
      <c r="MEM126" s="1"/>
      <c r="MEN126" s="1"/>
      <c r="MEO126" s="1"/>
      <c r="MEP126" s="1"/>
      <c r="MEQ126" s="1"/>
      <c r="MER126" s="1"/>
      <c r="MES126" s="1"/>
      <c r="MET126" s="1"/>
      <c r="MEU126" s="1"/>
      <c r="MEV126" s="1"/>
      <c r="MEW126" s="1"/>
      <c r="MEX126" s="1"/>
      <c r="MFA126" s="202"/>
      <c r="MFB126" s="199"/>
      <c r="MFC126" s="200"/>
      <c r="MFD126" s="200"/>
      <c r="MFE126" s="200"/>
      <c r="MFF126" s="200"/>
      <c r="MFG126" s="200"/>
      <c r="MFH126" s="200"/>
      <c r="MFI126" s="200"/>
      <c r="MFJ126" s="200"/>
      <c r="MFK126" s="200"/>
      <c r="MFL126" s="200"/>
      <c r="MFM126" s="200"/>
      <c r="MFN126" s="200"/>
      <c r="MFO126" s="200"/>
      <c r="MFP126" s="200"/>
      <c r="MFQ126" s="200"/>
      <c r="MFR126" s="200"/>
      <c r="MFS126" s="200"/>
      <c r="MFT126" s="201"/>
      <c r="MFU126" s="1"/>
      <c r="MFV126" s="1"/>
      <c r="MFW126" s="1"/>
      <c r="MFX126" s="1"/>
      <c r="MFY126" s="1"/>
      <c r="MFZ126" s="1"/>
      <c r="MGA126" s="1"/>
      <c r="MGB126" s="1"/>
      <c r="MGC126" s="1"/>
      <c r="MGD126" s="1"/>
      <c r="MGE126" s="1"/>
      <c r="MGF126" s="1"/>
      <c r="MGI126" s="202"/>
      <c r="MGJ126" s="199"/>
      <c r="MGK126" s="200"/>
      <c r="MGL126" s="200"/>
      <c r="MGM126" s="200"/>
      <c r="MGN126" s="200"/>
      <c r="MGO126" s="200"/>
      <c r="MGP126" s="200"/>
      <c r="MGQ126" s="200"/>
      <c r="MGR126" s="200"/>
      <c r="MGS126" s="200"/>
      <c r="MGT126" s="200"/>
      <c r="MGU126" s="200"/>
      <c r="MGV126" s="200"/>
      <c r="MGW126" s="200"/>
      <c r="MGX126" s="200"/>
      <c r="MGY126" s="200"/>
      <c r="MGZ126" s="200"/>
      <c r="MHA126" s="200"/>
      <c r="MHB126" s="201"/>
      <c r="MHC126" s="1"/>
      <c r="MHD126" s="1"/>
      <c r="MHE126" s="1"/>
      <c r="MHF126" s="1"/>
      <c r="MHG126" s="1"/>
      <c r="MHH126" s="1"/>
      <c r="MHI126" s="1"/>
      <c r="MHJ126" s="1"/>
      <c r="MHK126" s="1"/>
      <c r="MHL126" s="1"/>
      <c r="MHM126" s="1"/>
      <c r="MHN126" s="1"/>
      <c r="MHQ126" s="202"/>
      <c r="MHR126" s="199"/>
      <c r="MHS126" s="200"/>
      <c r="MHT126" s="200"/>
      <c r="MHU126" s="200"/>
      <c r="MHV126" s="200"/>
      <c r="MHW126" s="200"/>
      <c r="MHX126" s="200"/>
      <c r="MHY126" s="200"/>
      <c r="MHZ126" s="200"/>
      <c r="MIA126" s="200"/>
      <c r="MIB126" s="200"/>
      <c r="MIC126" s="200"/>
      <c r="MID126" s="200"/>
      <c r="MIE126" s="200"/>
      <c r="MIF126" s="200"/>
      <c r="MIG126" s="200"/>
      <c r="MIH126" s="200"/>
      <c r="MII126" s="200"/>
      <c r="MIJ126" s="201"/>
      <c r="MIK126" s="1"/>
      <c r="MIL126" s="1"/>
      <c r="MIM126" s="1"/>
      <c r="MIN126" s="1"/>
      <c r="MIO126" s="1"/>
      <c r="MIP126" s="1"/>
      <c r="MIQ126" s="1"/>
      <c r="MIR126" s="1"/>
      <c r="MIS126" s="1"/>
      <c r="MIT126" s="1"/>
      <c r="MIU126" s="1"/>
      <c r="MIV126" s="1"/>
      <c r="MIY126" s="202"/>
      <c r="MIZ126" s="199"/>
      <c r="MJA126" s="200"/>
      <c r="MJB126" s="200"/>
      <c r="MJC126" s="200"/>
      <c r="MJD126" s="200"/>
      <c r="MJE126" s="200"/>
      <c r="MJF126" s="200"/>
      <c r="MJG126" s="200"/>
      <c r="MJH126" s="200"/>
      <c r="MJI126" s="200"/>
      <c r="MJJ126" s="200"/>
      <c r="MJK126" s="200"/>
      <c r="MJL126" s="200"/>
      <c r="MJM126" s="200"/>
      <c r="MJN126" s="200"/>
      <c r="MJO126" s="200"/>
      <c r="MJP126" s="200"/>
      <c r="MJQ126" s="200"/>
      <c r="MJR126" s="201"/>
      <c r="MJS126" s="1"/>
      <c r="MJT126" s="1"/>
      <c r="MJU126" s="1"/>
      <c r="MJV126" s="1"/>
      <c r="MJW126" s="1"/>
      <c r="MJX126" s="1"/>
      <c r="MJY126" s="1"/>
      <c r="MJZ126" s="1"/>
      <c r="MKA126" s="1"/>
      <c r="MKB126" s="1"/>
      <c r="MKC126" s="1"/>
      <c r="MKD126" s="1"/>
      <c r="MKG126" s="202"/>
      <c r="MKH126" s="199"/>
      <c r="MKI126" s="200"/>
      <c r="MKJ126" s="200"/>
      <c r="MKK126" s="200"/>
      <c r="MKL126" s="200"/>
      <c r="MKM126" s="200"/>
      <c r="MKN126" s="200"/>
      <c r="MKO126" s="200"/>
      <c r="MKP126" s="200"/>
      <c r="MKQ126" s="200"/>
      <c r="MKR126" s="200"/>
      <c r="MKS126" s="200"/>
      <c r="MKT126" s="200"/>
      <c r="MKU126" s="200"/>
      <c r="MKV126" s="200"/>
      <c r="MKW126" s="200"/>
      <c r="MKX126" s="200"/>
      <c r="MKY126" s="200"/>
      <c r="MKZ126" s="201"/>
      <c r="MLA126" s="1"/>
      <c r="MLB126" s="1"/>
      <c r="MLC126" s="1"/>
      <c r="MLD126" s="1"/>
      <c r="MLE126" s="1"/>
      <c r="MLF126" s="1"/>
      <c r="MLG126" s="1"/>
      <c r="MLH126" s="1"/>
      <c r="MLI126" s="1"/>
      <c r="MLJ126" s="1"/>
      <c r="MLK126" s="1"/>
      <c r="MLL126" s="1"/>
      <c r="MLO126" s="202"/>
      <c r="MLP126" s="199"/>
      <c r="MLQ126" s="200"/>
      <c r="MLR126" s="200"/>
      <c r="MLS126" s="200"/>
      <c r="MLT126" s="200"/>
      <c r="MLU126" s="200"/>
      <c r="MLV126" s="200"/>
      <c r="MLW126" s="200"/>
      <c r="MLX126" s="200"/>
      <c r="MLY126" s="200"/>
      <c r="MLZ126" s="200"/>
      <c r="MMA126" s="200"/>
      <c r="MMB126" s="200"/>
      <c r="MMC126" s="200"/>
      <c r="MMD126" s="200"/>
      <c r="MME126" s="200"/>
      <c r="MMF126" s="200"/>
      <c r="MMG126" s="200"/>
      <c r="MMH126" s="201"/>
      <c r="MMI126" s="1"/>
      <c r="MMJ126" s="1"/>
      <c r="MMK126" s="1"/>
      <c r="MML126" s="1"/>
      <c r="MMM126" s="1"/>
      <c r="MMN126" s="1"/>
      <c r="MMO126" s="1"/>
      <c r="MMP126" s="1"/>
      <c r="MMQ126" s="1"/>
      <c r="MMR126" s="1"/>
      <c r="MMS126" s="1"/>
      <c r="MMT126" s="1"/>
      <c r="MMW126" s="202"/>
      <c r="MMX126" s="199"/>
      <c r="MMY126" s="200"/>
      <c r="MMZ126" s="200"/>
      <c r="MNA126" s="200"/>
      <c r="MNB126" s="200"/>
      <c r="MNC126" s="200"/>
      <c r="MND126" s="200"/>
      <c r="MNE126" s="200"/>
      <c r="MNF126" s="200"/>
      <c r="MNG126" s="200"/>
      <c r="MNH126" s="200"/>
      <c r="MNI126" s="200"/>
      <c r="MNJ126" s="200"/>
      <c r="MNK126" s="200"/>
      <c r="MNL126" s="200"/>
      <c r="MNM126" s="200"/>
      <c r="MNN126" s="200"/>
      <c r="MNO126" s="200"/>
      <c r="MNP126" s="201"/>
      <c r="MNQ126" s="1"/>
      <c r="MNR126" s="1"/>
      <c r="MNS126" s="1"/>
      <c r="MNT126" s="1"/>
      <c r="MNU126" s="1"/>
      <c r="MNV126" s="1"/>
      <c r="MNW126" s="1"/>
      <c r="MNX126" s="1"/>
      <c r="MNY126" s="1"/>
      <c r="MNZ126" s="1"/>
      <c r="MOA126" s="1"/>
      <c r="MOB126" s="1"/>
      <c r="MOE126" s="202"/>
      <c r="MOF126" s="199"/>
      <c r="MOG126" s="200"/>
      <c r="MOH126" s="200"/>
      <c r="MOI126" s="200"/>
      <c r="MOJ126" s="200"/>
      <c r="MOK126" s="200"/>
      <c r="MOL126" s="200"/>
      <c r="MOM126" s="200"/>
      <c r="MON126" s="200"/>
      <c r="MOO126" s="200"/>
      <c r="MOP126" s="200"/>
      <c r="MOQ126" s="200"/>
      <c r="MOR126" s="200"/>
      <c r="MOS126" s="200"/>
      <c r="MOT126" s="200"/>
      <c r="MOU126" s="200"/>
      <c r="MOV126" s="200"/>
      <c r="MOW126" s="200"/>
      <c r="MOX126" s="201"/>
      <c r="MOY126" s="1"/>
      <c r="MOZ126" s="1"/>
      <c r="MPA126" s="1"/>
      <c r="MPB126" s="1"/>
      <c r="MPC126" s="1"/>
      <c r="MPD126" s="1"/>
      <c r="MPE126" s="1"/>
      <c r="MPF126" s="1"/>
      <c r="MPG126" s="1"/>
      <c r="MPH126" s="1"/>
      <c r="MPI126" s="1"/>
      <c r="MPJ126" s="1"/>
      <c r="MPM126" s="202"/>
      <c r="MPN126" s="199"/>
      <c r="MPO126" s="200"/>
      <c r="MPP126" s="200"/>
      <c r="MPQ126" s="200"/>
      <c r="MPR126" s="200"/>
      <c r="MPS126" s="200"/>
      <c r="MPT126" s="200"/>
      <c r="MPU126" s="200"/>
      <c r="MPV126" s="200"/>
      <c r="MPW126" s="200"/>
      <c r="MPX126" s="200"/>
      <c r="MPY126" s="200"/>
      <c r="MPZ126" s="200"/>
      <c r="MQA126" s="200"/>
      <c r="MQB126" s="200"/>
      <c r="MQC126" s="200"/>
      <c r="MQD126" s="200"/>
      <c r="MQE126" s="200"/>
      <c r="MQF126" s="201"/>
      <c r="MQG126" s="1"/>
      <c r="MQH126" s="1"/>
      <c r="MQI126" s="1"/>
      <c r="MQJ126" s="1"/>
      <c r="MQK126" s="1"/>
      <c r="MQL126" s="1"/>
      <c r="MQM126" s="1"/>
      <c r="MQN126" s="1"/>
      <c r="MQO126" s="1"/>
      <c r="MQP126" s="1"/>
      <c r="MQQ126" s="1"/>
      <c r="MQR126" s="1"/>
      <c r="MQU126" s="202"/>
      <c r="MQV126" s="199"/>
      <c r="MQW126" s="200"/>
      <c r="MQX126" s="200"/>
      <c r="MQY126" s="200"/>
      <c r="MQZ126" s="200"/>
      <c r="MRA126" s="200"/>
      <c r="MRB126" s="200"/>
      <c r="MRC126" s="200"/>
      <c r="MRD126" s="200"/>
      <c r="MRE126" s="200"/>
      <c r="MRF126" s="200"/>
      <c r="MRG126" s="200"/>
      <c r="MRH126" s="200"/>
      <c r="MRI126" s="200"/>
      <c r="MRJ126" s="200"/>
      <c r="MRK126" s="200"/>
      <c r="MRL126" s="200"/>
      <c r="MRM126" s="200"/>
      <c r="MRN126" s="201"/>
      <c r="MRO126" s="1"/>
      <c r="MRP126" s="1"/>
      <c r="MRQ126" s="1"/>
      <c r="MRR126" s="1"/>
      <c r="MRS126" s="1"/>
      <c r="MRT126" s="1"/>
      <c r="MRU126" s="1"/>
      <c r="MRV126" s="1"/>
      <c r="MRW126" s="1"/>
      <c r="MRX126" s="1"/>
      <c r="MRY126" s="1"/>
      <c r="MRZ126" s="1"/>
      <c r="MSC126" s="202"/>
      <c r="MSD126" s="199"/>
      <c r="MSE126" s="200"/>
      <c r="MSF126" s="200"/>
      <c r="MSG126" s="200"/>
      <c r="MSH126" s="200"/>
      <c r="MSI126" s="200"/>
      <c r="MSJ126" s="200"/>
      <c r="MSK126" s="200"/>
      <c r="MSL126" s="200"/>
      <c r="MSM126" s="200"/>
      <c r="MSN126" s="200"/>
      <c r="MSO126" s="200"/>
      <c r="MSP126" s="200"/>
      <c r="MSQ126" s="200"/>
      <c r="MSR126" s="200"/>
      <c r="MSS126" s="200"/>
      <c r="MST126" s="200"/>
      <c r="MSU126" s="200"/>
      <c r="MSV126" s="201"/>
      <c r="MSW126" s="1"/>
      <c r="MSX126" s="1"/>
      <c r="MSY126" s="1"/>
      <c r="MSZ126" s="1"/>
      <c r="MTA126" s="1"/>
      <c r="MTB126" s="1"/>
      <c r="MTC126" s="1"/>
      <c r="MTD126" s="1"/>
      <c r="MTE126" s="1"/>
      <c r="MTF126" s="1"/>
      <c r="MTG126" s="1"/>
      <c r="MTH126" s="1"/>
      <c r="MTK126" s="202"/>
      <c r="MTL126" s="199"/>
      <c r="MTM126" s="200"/>
      <c r="MTN126" s="200"/>
      <c r="MTO126" s="200"/>
      <c r="MTP126" s="200"/>
      <c r="MTQ126" s="200"/>
      <c r="MTR126" s="200"/>
      <c r="MTS126" s="200"/>
      <c r="MTT126" s="200"/>
      <c r="MTU126" s="200"/>
      <c r="MTV126" s="200"/>
      <c r="MTW126" s="200"/>
      <c r="MTX126" s="200"/>
      <c r="MTY126" s="200"/>
      <c r="MTZ126" s="200"/>
      <c r="MUA126" s="200"/>
      <c r="MUB126" s="200"/>
      <c r="MUC126" s="200"/>
      <c r="MUD126" s="201"/>
      <c r="MUE126" s="1"/>
      <c r="MUF126" s="1"/>
      <c r="MUG126" s="1"/>
      <c r="MUH126" s="1"/>
      <c r="MUI126" s="1"/>
      <c r="MUJ126" s="1"/>
      <c r="MUK126" s="1"/>
      <c r="MUL126" s="1"/>
      <c r="MUM126" s="1"/>
      <c r="MUN126" s="1"/>
      <c r="MUO126" s="1"/>
      <c r="MUP126" s="1"/>
      <c r="MUS126" s="202"/>
      <c r="MUT126" s="199"/>
      <c r="MUU126" s="200"/>
      <c r="MUV126" s="200"/>
      <c r="MUW126" s="200"/>
      <c r="MUX126" s="200"/>
      <c r="MUY126" s="200"/>
      <c r="MUZ126" s="200"/>
      <c r="MVA126" s="200"/>
      <c r="MVB126" s="200"/>
      <c r="MVC126" s="200"/>
      <c r="MVD126" s="200"/>
      <c r="MVE126" s="200"/>
      <c r="MVF126" s="200"/>
      <c r="MVG126" s="200"/>
      <c r="MVH126" s="200"/>
      <c r="MVI126" s="200"/>
      <c r="MVJ126" s="200"/>
      <c r="MVK126" s="200"/>
      <c r="MVL126" s="201"/>
      <c r="MVM126" s="1"/>
      <c r="MVN126" s="1"/>
      <c r="MVO126" s="1"/>
      <c r="MVP126" s="1"/>
      <c r="MVQ126" s="1"/>
      <c r="MVR126" s="1"/>
      <c r="MVS126" s="1"/>
      <c r="MVT126" s="1"/>
      <c r="MVU126" s="1"/>
      <c r="MVV126" s="1"/>
      <c r="MVW126" s="1"/>
      <c r="MVX126" s="1"/>
      <c r="MWA126" s="202"/>
      <c r="MWB126" s="199"/>
      <c r="MWC126" s="200"/>
      <c r="MWD126" s="200"/>
      <c r="MWE126" s="200"/>
      <c r="MWF126" s="200"/>
      <c r="MWG126" s="200"/>
      <c r="MWH126" s="200"/>
      <c r="MWI126" s="200"/>
      <c r="MWJ126" s="200"/>
      <c r="MWK126" s="200"/>
      <c r="MWL126" s="200"/>
      <c r="MWM126" s="200"/>
      <c r="MWN126" s="200"/>
      <c r="MWO126" s="200"/>
      <c r="MWP126" s="200"/>
      <c r="MWQ126" s="200"/>
      <c r="MWR126" s="200"/>
      <c r="MWS126" s="200"/>
      <c r="MWT126" s="201"/>
      <c r="MWU126" s="1"/>
      <c r="MWV126" s="1"/>
      <c r="MWW126" s="1"/>
      <c r="MWX126" s="1"/>
      <c r="MWY126" s="1"/>
      <c r="MWZ126" s="1"/>
      <c r="MXA126" s="1"/>
      <c r="MXB126" s="1"/>
      <c r="MXC126" s="1"/>
      <c r="MXD126" s="1"/>
      <c r="MXE126" s="1"/>
      <c r="MXF126" s="1"/>
      <c r="MXI126" s="202"/>
      <c r="MXJ126" s="199"/>
      <c r="MXK126" s="200"/>
      <c r="MXL126" s="200"/>
      <c r="MXM126" s="200"/>
      <c r="MXN126" s="200"/>
      <c r="MXO126" s="200"/>
      <c r="MXP126" s="200"/>
      <c r="MXQ126" s="200"/>
      <c r="MXR126" s="200"/>
      <c r="MXS126" s="200"/>
      <c r="MXT126" s="200"/>
      <c r="MXU126" s="200"/>
      <c r="MXV126" s="200"/>
      <c r="MXW126" s="200"/>
      <c r="MXX126" s="200"/>
      <c r="MXY126" s="200"/>
      <c r="MXZ126" s="200"/>
      <c r="MYA126" s="200"/>
      <c r="MYB126" s="201"/>
      <c r="MYC126" s="1"/>
      <c r="MYD126" s="1"/>
      <c r="MYE126" s="1"/>
      <c r="MYF126" s="1"/>
      <c r="MYG126" s="1"/>
      <c r="MYH126" s="1"/>
      <c r="MYI126" s="1"/>
      <c r="MYJ126" s="1"/>
      <c r="MYK126" s="1"/>
      <c r="MYL126" s="1"/>
      <c r="MYM126" s="1"/>
      <c r="MYN126" s="1"/>
      <c r="MYQ126" s="202"/>
      <c r="MYR126" s="199"/>
      <c r="MYS126" s="200"/>
      <c r="MYT126" s="200"/>
      <c r="MYU126" s="200"/>
      <c r="MYV126" s="200"/>
      <c r="MYW126" s="200"/>
      <c r="MYX126" s="200"/>
      <c r="MYY126" s="200"/>
      <c r="MYZ126" s="200"/>
      <c r="MZA126" s="200"/>
      <c r="MZB126" s="200"/>
      <c r="MZC126" s="200"/>
      <c r="MZD126" s="200"/>
      <c r="MZE126" s="200"/>
      <c r="MZF126" s="200"/>
      <c r="MZG126" s="200"/>
      <c r="MZH126" s="200"/>
      <c r="MZI126" s="200"/>
      <c r="MZJ126" s="201"/>
      <c r="MZK126" s="1"/>
      <c r="MZL126" s="1"/>
      <c r="MZM126" s="1"/>
      <c r="MZN126" s="1"/>
      <c r="MZO126" s="1"/>
      <c r="MZP126" s="1"/>
      <c r="MZQ126" s="1"/>
      <c r="MZR126" s="1"/>
      <c r="MZS126" s="1"/>
      <c r="MZT126" s="1"/>
      <c r="MZU126" s="1"/>
      <c r="MZV126" s="1"/>
      <c r="MZY126" s="202"/>
      <c r="MZZ126" s="199"/>
      <c r="NAA126" s="200"/>
      <c r="NAB126" s="200"/>
      <c r="NAC126" s="200"/>
      <c r="NAD126" s="200"/>
      <c r="NAE126" s="200"/>
      <c r="NAF126" s="200"/>
      <c r="NAG126" s="200"/>
      <c r="NAH126" s="200"/>
      <c r="NAI126" s="200"/>
      <c r="NAJ126" s="200"/>
      <c r="NAK126" s="200"/>
      <c r="NAL126" s="200"/>
      <c r="NAM126" s="200"/>
      <c r="NAN126" s="200"/>
      <c r="NAO126" s="200"/>
      <c r="NAP126" s="200"/>
      <c r="NAQ126" s="200"/>
      <c r="NAR126" s="201"/>
      <c r="NAS126" s="1"/>
      <c r="NAT126" s="1"/>
      <c r="NAU126" s="1"/>
      <c r="NAV126" s="1"/>
      <c r="NAW126" s="1"/>
      <c r="NAX126" s="1"/>
      <c r="NAY126" s="1"/>
      <c r="NAZ126" s="1"/>
      <c r="NBA126" s="1"/>
      <c r="NBB126" s="1"/>
      <c r="NBC126" s="1"/>
      <c r="NBD126" s="1"/>
      <c r="NBG126" s="202"/>
      <c r="NBH126" s="199"/>
      <c r="NBI126" s="200"/>
      <c r="NBJ126" s="200"/>
      <c r="NBK126" s="200"/>
      <c r="NBL126" s="200"/>
      <c r="NBM126" s="200"/>
      <c r="NBN126" s="200"/>
      <c r="NBO126" s="200"/>
      <c r="NBP126" s="200"/>
      <c r="NBQ126" s="200"/>
      <c r="NBR126" s="200"/>
      <c r="NBS126" s="200"/>
      <c r="NBT126" s="200"/>
      <c r="NBU126" s="200"/>
      <c r="NBV126" s="200"/>
      <c r="NBW126" s="200"/>
      <c r="NBX126" s="200"/>
      <c r="NBY126" s="200"/>
      <c r="NBZ126" s="201"/>
      <c r="NCA126" s="1"/>
      <c r="NCB126" s="1"/>
      <c r="NCC126" s="1"/>
      <c r="NCD126" s="1"/>
      <c r="NCE126" s="1"/>
      <c r="NCF126" s="1"/>
      <c r="NCG126" s="1"/>
      <c r="NCH126" s="1"/>
      <c r="NCI126" s="1"/>
      <c r="NCJ126" s="1"/>
      <c r="NCK126" s="1"/>
      <c r="NCL126" s="1"/>
      <c r="NCO126" s="202"/>
      <c r="NCP126" s="199"/>
      <c r="NCQ126" s="200"/>
      <c r="NCR126" s="200"/>
      <c r="NCS126" s="200"/>
      <c r="NCT126" s="200"/>
      <c r="NCU126" s="200"/>
      <c r="NCV126" s="200"/>
      <c r="NCW126" s="200"/>
      <c r="NCX126" s="200"/>
      <c r="NCY126" s="200"/>
      <c r="NCZ126" s="200"/>
      <c r="NDA126" s="200"/>
      <c r="NDB126" s="200"/>
      <c r="NDC126" s="200"/>
      <c r="NDD126" s="200"/>
      <c r="NDE126" s="200"/>
      <c r="NDF126" s="200"/>
      <c r="NDG126" s="200"/>
      <c r="NDH126" s="201"/>
      <c r="NDI126" s="1"/>
      <c r="NDJ126" s="1"/>
      <c r="NDK126" s="1"/>
      <c r="NDL126" s="1"/>
      <c r="NDM126" s="1"/>
      <c r="NDN126" s="1"/>
      <c r="NDO126" s="1"/>
      <c r="NDP126" s="1"/>
      <c r="NDQ126" s="1"/>
      <c r="NDR126" s="1"/>
      <c r="NDS126" s="1"/>
      <c r="NDT126" s="1"/>
      <c r="NDW126" s="202"/>
      <c r="NDX126" s="199"/>
      <c r="NDY126" s="200"/>
      <c r="NDZ126" s="200"/>
      <c r="NEA126" s="200"/>
      <c r="NEB126" s="200"/>
      <c r="NEC126" s="200"/>
      <c r="NED126" s="200"/>
      <c r="NEE126" s="200"/>
      <c r="NEF126" s="200"/>
      <c r="NEG126" s="200"/>
      <c r="NEH126" s="200"/>
      <c r="NEI126" s="200"/>
      <c r="NEJ126" s="200"/>
      <c r="NEK126" s="200"/>
      <c r="NEL126" s="200"/>
      <c r="NEM126" s="200"/>
      <c r="NEN126" s="200"/>
      <c r="NEO126" s="200"/>
      <c r="NEP126" s="201"/>
      <c r="NEQ126" s="1"/>
      <c r="NER126" s="1"/>
      <c r="NES126" s="1"/>
      <c r="NET126" s="1"/>
      <c r="NEU126" s="1"/>
      <c r="NEV126" s="1"/>
      <c r="NEW126" s="1"/>
      <c r="NEX126" s="1"/>
      <c r="NEY126" s="1"/>
      <c r="NEZ126" s="1"/>
      <c r="NFA126" s="1"/>
      <c r="NFB126" s="1"/>
      <c r="NFE126" s="202"/>
      <c r="NFF126" s="199"/>
      <c r="NFG126" s="200"/>
      <c r="NFH126" s="200"/>
      <c r="NFI126" s="200"/>
      <c r="NFJ126" s="200"/>
      <c r="NFK126" s="200"/>
      <c r="NFL126" s="200"/>
      <c r="NFM126" s="200"/>
      <c r="NFN126" s="200"/>
      <c r="NFO126" s="200"/>
      <c r="NFP126" s="200"/>
      <c r="NFQ126" s="200"/>
      <c r="NFR126" s="200"/>
      <c r="NFS126" s="200"/>
      <c r="NFT126" s="200"/>
      <c r="NFU126" s="200"/>
      <c r="NFV126" s="200"/>
      <c r="NFW126" s="200"/>
      <c r="NFX126" s="201"/>
      <c r="NFY126" s="1"/>
      <c r="NFZ126" s="1"/>
      <c r="NGA126" s="1"/>
      <c r="NGB126" s="1"/>
      <c r="NGC126" s="1"/>
      <c r="NGD126" s="1"/>
      <c r="NGE126" s="1"/>
      <c r="NGF126" s="1"/>
      <c r="NGG126" s="1"/>
      <c r="NGH126" s="1"/>
      <c r="NGI126" s="1"/>
      <c r="NGJ126" s="1"/>
      <c r="NGM126" s="202"/>
      <c r="NGN126" s="199"/>
      <c r="NGO126" s="200"/>
      <c r="NGP126" s="200"/>
      <c r="NGQ126" s="200"/>
      <c r="NGR126" s="200"/>
      <c r="NGS126" s="200"/>
      <c r="NGT126" s="200"/>
      <c r="NGU126" s="200"/>
      <c r="NGV126" s="200"/>
      <c r="NGW126" s="200"/>
      <c r="NGX126" s="200"/>
      <c r="NGY126" s="200"/>
      <c r="NGZ126" s="200"/>
      <c r="NHA126" s="200"/>
      <c r="NHB126" s="200"/>
      <c r="NHC126" s="200"/>
      <c r="NHD126" s="200"/>
      <c r="NHE126" s="200"/>
      <c r="NHF126" s="201"/>
      <c r="NHG126" s="1"/>
      <c r="NHH126" s="1"/>
      <c r="NHI126" s="1"/>
      <c r="NHJ126" s="1"/>
      <c r="NHK126" s="1"/>
      <c r="NHL126" s="1"/>
      <c r="NHM126" s="1"/>
      <c r="NHN126" s="1"/>
      <c r="NHO126" s="1"/>
      <c r="NHP126" s="1"/>
      <c r="NHQ126" s="1"/>
      <c r="NHR126" s="1"/>
      <c r="NHU126" s="202"/>
      <c r="NHV126" s="199"/>
      <c r="NHW126" s="200"/>
      <c r="NHX126" s="200"/>
      <c r="NHY126" s="200"/>
      <c r="NHZ126" s="200"/>
      <c r="NIA126" s="200"/>
      <c r="NIB126" s="200"/>
      <c r="NIC126" s="200"/>
      <c r="NID126" s="200"/>
      <c r="NIE126" s="200"/>
      <c r="NIF126" s="200"/>
      <c r="NIG126" s="200"/>
      <c r="NIH126" s="200"/>
      <c r="NII126" s="200"/>
      <c r="NIJ126" s="200"/>
      <c r="NIK126" s="200"/>
      <c r="NIL126" s="200"/>
      <c r="NIM126" s="200"/>
      <c r="NIN126" s="201"/>
      <c r="NIO126" s="1"/>
      <c r="NIP126" s="1"/>
      <c r="NIQ126" s="1"/>
      <c r="NIR126" s="1"/>
      <c r="NIS126" s="1"/>
      <c r="NIT126" s="1"/>
      <c r="NIU126" s="1"/>
      <c r="NIV126" s="1"/>
      <c r="NIW126" s="1"/>
      <c r="NIX126" s="1"/>
      <c r="NIY126" s="1"/>
      <c r="NIZ126" s="1"/>
      <c r="NJC126" s="202"/>
      <c r="NJD126" s="199"/>
      <c r="NJE126" s="200"/>
      <c r="NJF126" s="200"/>
      <c r="NJG126" s="200"/>
      <c r="NJH126" s="200"/>
      <c r="NJI126" s="200"/>
      <c r="NJJ126" s="200"/>
      <c r="NJK126" s="200"/>
      <c r="NJL126" s="200"/>
      <c r="NJM126" s="200"/>
      <c r="NJN126" s="200"/>
      <c r="NJO126" s="200"/>
      <c r="NJP126" s="200"/>
      <c r="NJQ126" s="200"/>
      <c r="NJR126" s="200"/>
      <c r="NJS126" s="200"/>
      <c r="NJT126" s="200"/>
      <c r="NJU126" s="200"/>
      <c r="NJV126" s="201"/>
      <c r="NJW126" s="1"/>
      <c r="NJX126" s="1"/>
      <c r="NJY126" s="1"/>
      <c r="NJZ126" s="1"/>
      <c r="NKA126" s="1"/>
      <c r="NKB126" s="1"/>
      <c r="NKC126" s="1"/>
      <c r="NKD126" s="1"/>
      <c r="NKE126" s="1"/>
      <c r="NKF126" s="1"/>
      <c r="NKG126" s="1"/>
      <c r="NKH126" s="1"/>
      <c r="NKK126" s="202"/>
      <c r="NKL126" s="199"/>
      <c r="NKM126" s="200"/>
      <c r="NKN126" s="200"/>
      <c r="NKO126" s="200"/>
      <c r="NKP126" s="200"/>
      <c r="NKQ126" s="200"/>
      <c r="NKR126" s="200"/>
      <c r="NKS126" s="200"/>
      <c r="NKT126" s="200"/>
      <c r="NKU126" s="200"/>
      <c r="NKV126" s="200"/>
      <c r="NKW126" s="200"/>
      <c r="NKX126" s="200"/>
      <c r="NKY126" s="200"/>
      <c r="NKZ126" s="200"/>
      <c r="NLA126" s="200"/>
      <c r="NLB126" s="200"/>
      <c r="NLC126" s="200"/>
      <c r="NLD126" s="201"/>
      <c r="NLE126" s="1"/>
      <c r="NLF126" s="1"/>
      <c r="NLG126" s="1"/>
      <c r="NLH126" s="1"/>
      <c r="NLI126" s="1"/>
      <c r="NLJ126" s="1"/>
      <c r="NLK126" s="1"/>
      <c r="NLL126" s="1"/>
      <c r="NLM126" s="1"/>
      <c r="NLN126" s="1"/>
      <c r="NLO126" s="1"/>
      <c r="NLP126" s="1"/>
      <c r="NLS126" s="202"/>
      <c r="NLT126" s="199"/>
      <c r="NLU126" s="200"/>
      <c r="NLV126" s="200"/>
      <c r="NLW126" s="200"/>
      <c r="NLX126" s="200"/>
      <c r="NLY126" s="200"/>
      <c r="NLZ126" s="200"/>
      <c r="NMA126" s="200"/>
      <c r="NMB126" s="200"/>
      <c r="NMC126" s="200"/>
      <c r="NMD126" s="200"/>
      <c r="NME126" s="200"/>
      <c r="NMF126" s="200"/>
      <c r="NMG126" s="200"/>
      <c r="NMH126" s="200"/>
      <c r="NMI126" s="200"/>
      <c r="NMJ126" s="200"/>
      <c r="NMK126" s="200"/>
      <c r="NML126" s="201"/>
      <c r="NMM126" s="1"/>
      <c r="NMN126" s="1"/>
      <c r="NMO126" s="1"/>
      <c r="NMP126" s="1"/>
      <c r="NMQ126" s="1"/>
      <c r="NMR126" s="1"/>
      <c r="NMS126" s="1"/>
      <c r="NMT126" s="1"/>
      <c r="NMU126" s="1"/>
      <c r="NMV126" s="1"/>
      <c r="NMW126" s="1"/>
      <c r="NMX126" s="1"/>
      <c r="NNA126" s="202"/>
      <c r="NNB126" s="199"/>
      <c r="NNC126" s="200"/>
      <c r="NND126" s="200"/>
      <c r="NNE126" s="200"/>
      <c r="NNF126" s="200"/>
      <c r="NNG126" s="200"/>
      <c r="NNH126" s="200"/>
      <c r="NNI126" s="200"/>
      <c r="NNJ126" s="200"/>
      <c r="NNK126" s="200"/>
      <c r="NNL126" s="200"/>
      <c r="NNM126" s="200"/>
      <c r="NNN126" s="200"/>
      <c r="NNO126" s="200"/>
      <c r="NNP126" s="200"/>
      <c r="NNQ126" s="200"/>
      <c r="NNR126" s="200"/>
      <c r="NNS126" s="200"/>
      <c r="NNT126" s="201"/>
      <c r="NNU126" s="1"/>
      <c r="NNV126" s="1"/>
      <c r="NNW126" s="1"/>
      <c r="NNX126" s="1"/>
      <c r="NNY126" s="1"/>
      <c r="NNZ126" s="1"/>
      <c r="NOA126" s="1"/>
      <c r="NOB126" s="1"/>
      <c r="NOC126" s="1"/>
      <c r="NOD126" s="1"/>
      <c r="NOE126" s="1"/>
      <c r="NOF126" s="1"/>
      <c r="NOI126" s="202"/>
      <c r="NOJ126" s="199"/>
      <c r="NOK126" s="200"/>
      <c r="NOL126" s="200"/>
      <c r="NOM126" s="200"/>
      <c r="NON126" s="200"/>
      <c r="NOO126" s="200"/>
      <c r="NOP126" s="200"/>
      <c r="NOQ126" s="200"/>
      <c r="NOR126" s="200"/>
      <c r="NOS126" s="200"/>
      <c r="NOT126" s="200"/>
      <c r="NOU126" s="200"/>
      <c r="NOV126" s="200"/>
      <c r="NOW126" s="200"/>
      <c r="NOX126" s="200"/>
      <c r="NOY126" s="200"/>
      <c r="NOZ126" s="200"/>
      <c r="NPA126" s="200"/>
      <c r="NPB126" s="201"/>
      <c r="NPC126" s="1"/>
      <c r="NPD126" s="1"/>
      <c r="NPE126" s="1"/>
      <c r="NPF126" s="1"/>
      <c r="NPG126" s="1"/>
      <c r="NPH126" s="1"/>
      <c r="NPI126" s="1"/>
      <c r="NPJ126" s="1"/>
      <c r="NPK126" s="1"/>
      <c r="NPL126" s="1"/>
      <c r="NPM126" s="1"/>
      <c r="NPN126" s="1"/>
      <c r="NPQ126" s="202"/>
      <c r="NPR126" s="199"/>
      <c r="NPS126" s="200"/>
      <c r="NPT126" s="200"/>
      <c r="NPU126" s="200"/>
      <c r="NPV126" s="200"/>
      <c r="NPW126" s="200"/>
      <c r="NPX126" s="200"/>
      <c r="NPY126" s="200"/>
      <c r="NPZ126" s="200"/>
      <c r="NQA126" s="200"/>
      <c r="NQB126" s="200"/>
      <c r="NQC126" s="200"/>
      <c r="NQD126" s="200"/>
      <c r="NQE126" s="200"/>
      <c r="NQF126" s="200"/>
      <c r="NQG126" s="200"/>
      <c r="NQH126" s="200"/>
      <c r="NQI126" s="200"/>
      <c r="NQJ126" s="201"/>
      <c r="NQK126" s="1"/>
      <c r="NQL126" s="1"/>
      <c r="NQM126" s="1"/>
      <c r="NQN126" s="1"/>
      <c r="NQO126" s="1"/>
      <c r="NQP126" s="1"/>
      <c r="NQQ126" s="1"/>
      <c r="NQR126" s="1"/>
      <c r="NQS126" s="1"/>
      <c r="NQT126" s="1"/>
      <c r="NQU126" s="1"/>
      <c r="NQV126" s="1"/>
      <c r="NQY126" s="202"/>
      <c r="NQZ126" s="199"/>
      <c r="NRA126" s="200"/>
      <c r="NRB126" s="200"/>
      <c r="NRC126" s="200"/>
      <c r="NRD126" s="200"/>
      <c r="NRE126" s="200"/>
      <c r="NRF126" s="200"/>
      <c r="NRG126" s="200"/>
      <c r="NRH126" s="200"/>
      <c r="NRI126" s="200"/>
      <c r="NRJ126" s="200"/>
      <c r="NRK126" s="200"/>
      <c r="NRL126" s="200"/>
      <c r="NRM126" s="200"/>
      <c r="NRN126" s="200"/>
      <c r="NRO126" s="200"/>
      <c r="NRP126" s="200"/>
      <c r="NRQ126" s="200"/>
      <c r="NRR126" s="201"/>
      <c r="NRS126" s="1"/>
      <c r="NRT126" s="1"/>
      <c r="NRU126" s="1"/>
      <c r="NRV126" s="1"/>
      <c r="NRW126" s="1"/>
      <c r="NRX126" s="1"/>
      <c r="NRY126" s="1"/>
      <c r="NRZ126" s="1"/>
      <c r="NSA126" s="1"/>
      <c r="NSB126" s="1"/>
      <c r="NSC126" s="1"/>
      <c r="NSD126" s="1"/>
      <c r="NSG126" s="202"/>
      <c r="NSH126" s="199"/>
      <c r="NSI126" s="200"/>
      <c r="NSJ126" s="200"/>
      <c r="NSK126" s="200"/>
      <c r="NSL126" s="200"/>
      <c r="NSM126" s="200"/>
      <c r="NSN126" s="200"/>
      <c r="NSO126" s="200"/>
      <c r="NSP126" s="200"/>
      <c r="NSQ126" s="200"/>
      <c r="NSR126" s="200"/>
      <c r="NSS126" s="200"/>
      <c r="NST126" s="200"/>
      <c r="NSU126" s="200"/>
      <c r="NSV126" s="200"/>
      <c r="NSW126" s="200"/>
      <c r="NSX126" s="200"/>
      <c r="NSY126" s="200"/>
      <c r="NSZ126" s="201"/>
      <c r="NTA126" s="1"/>
      <c r="NTB126" s="1"/>
      <c r="NTC126" s="1"/>
      <c r="NTD126" s="1"/>
      <c r="NTE126" s="1"/>
      <c r="NTF126" s="1"/>
      <c r="NTG126" s="1"/>
      <c r="NTH126" s="1"/>
      <c r="NTI126" s="1"/>
      <c r="NTJ126" s="1"/>
      <c r="NTK126" s="1"/>
      <c r="NTL126" s="1"/>
      <c r="NTO126" s="202"/>
      <c r="NTP126" s="199"/>
      <c r="NTQ126" s="200"/>
      <c r="NTR126" s="200"/>
      <c r="NTS126" s="200"/>
      <c r="NTT126" s="200"/>
      <c r="NTU126" s="200"/>
      <c r="NTV126" s="200"/>
      <c r="NTW126" s="200"/>
      <c r="NTX126" s="200"/>
      <c r="NTY126" s="200"/>
      <c r="NTZ126" s="200"/>
      <c r="NUA126" s="200"/>
      <c r="NUB126" s="200"/>
      <c r="NUC126" s="200"/>
      <c r="NUD126" s="200"/>
      <c r="NUE126" s="200"/>
      <c r="NUF126" s="200"/>
      <c r="NUG126" s="200"/>
      <c r="NUH126" s="201"/>
      <c r="NUI126" s="1"/>
      <c r="NUJ126" s="1"/>
      <c r="NUK126" s="1"/>
      <c r="NUL126" s="1"/>
      <c r="NUM126" s="1"/>
      <c r="NUN126" s="1"/>
      <c r="NUO126" s="1"/>
      <c r="NUP126" s="1"/>
      <c r="NUQ126" s="1"/>
      <c r="NUR126" s="1"/>
      <c r="NUS126" s="1"/>
      <c r="NUT126" s="1"/>
      <c r="NUW126" s="202"/>
      <c r="NUX126" s="199"/>
      <c r="NUY126" s="200"/>
      <c r="NUZ126" s="200"/>
      <c r="NVA126" s="200"/>
      <c r="NVB126" s="200"/>
      <c r="NVC126" s="200"/>
      <c r="NVD126" s="200"/>
      <c r="NVE126" s="200"/>
      <c r="NVF126" s="200"/>
      <c r="NVG126" s="200"/>
      <c r="NVH126" s="200"/>
      <c r="NVI126" s="200"/>
      <c r="NVJ126" s="200"/>
      <c r="NVK126" s="200"/>
      <c r="NVL126" s="200"/>
      <c r="NVM126" s="200"/>
      <c r="NVN126" s="200"/>
      <c r="NVO126" s="200"/>
      <c r="NVP126" s="201"/>
      <c r="NVQ126" s="1"/>
      <c r="NVR126" s="1"/>
      <c r="NVS126" s="1"/>
      <c r="NVT126" s="1"/>
      <c r="NVU126" s="1"/>
      <c r="NVV126" s="1"/>
      <c r="NVW126" s="1"/>
      <c r="NVX126" s="1"/>
      <c r="NVY126" s="1"/>
      <c r="NVZ126" s="1"/>
      <c r="NWA126" s="1"/>
      <c r="NWB126" s="1"/>
      <c r="NWE126" s="202"/>
      <c r="NWF126" s="199"/>
      <c r="NWG126" s="200"/>
      <c r="NWH126" s="200"/>
      <c r="NWI126" s="200"/>
      <c r="NWJ126" s="200"/>
      <c r="NWK126" s="200"/>
      <c r="NWL126" s="200"/>
      <c r="NWM126" s="200"/>
      <c r="NWN126" s="200"/>
      <c r="NWO126" s="200"/>
      <c r="NWP126" s="200"/>
      <c r="NWQ126" s="200"/>
      <c r="NWR126" s="200"/>
      <c r="NWS126" s="200"/>
      <c r="NWT126" s="200"/>
      <c r="NWU126" s="200"/>
      <c r="NWV126" s="200"/>
      <c r="NWW126" s="200"/>
      <c r="NWX126" s="201"/>
      <c r="NWY126" s="1"/>
      <c r="NWZ126" s="1"/>
      <c r="NXA126" s="1"/>
      <c r="NXB126" s="1"/>
      <c r="NXC126" s="1"/>
      <c r="NXD126" s="1"/>
      <c r="NXE126" s="1"/>
      <c r="NXF126" s="1"/>
      <c r="NXG126" s="1"/>
      <c r="NXH126" s="1"/>
      <c r="NXI126" s="1"/>
      <c r="NXJ126" s="1"/>
      <c r="NXM126" s="202"/>
      <c r="NXN126" s="199"/>
      <c r="NXO126" s="200"/>
      <c r="NXP126" s="200"/>
      <c r="NXQ126" s="200"/>
      <c r="NXR126" s="200"/>
      <c r="NXS126" s="200"/>
      <c r="NXT126" s="200"/>
      <c r="NXU126" s="200"/>
      <c r="NXV126" s="200"/>
      <c r="NXW126" s="200"/>
      <c r="NXX126" s="200"/>
      <c r="NXY126" s="200"/>
      <c r="NXZ126" s="200"/>
      <c r="NYA126" s="200"/>
      <c r="NYB126" s="200"/>
      <c r="NYC126" s="200"/>
      <c r="NYD126" s="200"/>
      <c r="NYE126" s="200"/>
      <c r="NYF126" s="201"/>
      <c r="NYG126" s="1"/>
      <c r="NYH126" s="1"/>
      <c r="NYI126" s="1"/>
      <c r="NYJ126" s="1"/>
      <c r="NYK126" s="1"/>
      <c r="NYL126" s="1"/>
      <c r="NYM126" s="1"/>
      <c r="NYN126" s="1"/>
      <c r="NYO126" s="1"/>
      <c r="NYP126" s="1"/>
      <c r="NYQ126" s="1"/>
      <c r="NYR126" s="1"/>
      <c r="NYU126" s="202"/>
      <c r="NYV126" s="199"/>
      <c r="NYW126" s="200"/>
      <c r="NYX126" s="200"/>
      <c r="NYY126" s="200"/>
      <c r="NYZ126" s="200"/>
      <c r="NZA126" s="200"/>
      <c r="NZB126" s="200"/>
      <c r="NZC126" s="200"/>
      <c r="NZD126" s="200"/>
      <c r="NZE126" s="200"/>
      <c r="NZF126" s="200"/>
      <c r="NZG126" s="200"/>
      <c r="NZH126" s="200"/>
      <c r="NZI126" s="200"/>
      <c r="NZJ126" s="200"/>
      <c r="NZK126" s="200"/>
      <c r="NZL126" s="200"/>
      <c r="NZM126" s="200"/>
      <c r="NZN126" s="201"/>
      <c r="NZO126" s="1"/>
      <c r="NZP126" s="1"/>
      <c r="NZQ126" s="1"/>
      <c r="NZR126" s="1"/>
      <c r="NZS126" s="1"/>
      <c r="NZT126" s="1"/>
      <c r="NZU126" s="1"/>
      <c r="NZV126" s="1"/>
      <c r="NZW126" s="1"/>
      <c r="NZX126" s="1"/>
      <c r="NZY126" s="1"/>
      <c r="NZZ126" s="1"/>
      <c r="OAC126" s="202"/>
      <c r="OAD126" s="199"/>
      <c r="OAE126" s="200"/>
      <c r="OAF126" s="200"/>
      <c r="OAG126" s="200"/>
      <c r="OAH126" s="200"/>
      <c r="OAI126" s="200"/>
      <c r="OAJ126" s="200"/>
      <c r="OAK126" s="200"/>
      <c r="OAL126" s="200"/>
      <c r="OAM126" s="200"/>
      <c r="OAN126" s="200"/>
      <c r="OAO126" s="200"/>
      <c r="OAP126" s="200"/>
      <c r="OAQ126" s="200"/>
      <c r="OAR126" s="200"/>
      <c r="OAS126" s="200"/>
      <c r="OAT126" s="200"/>
      <c r="OAU126" s="200"/>
      <c r="OAV126" s="201"/>
      <c r="OAW126" s="1"/>
      <c r="OAX126" s="1"/>
      <c r="OAY126" s="1"/>
      <c r="OAZ126" s="1"/>
      <c r="OBA126" s="1"/>
      <c r="OBB126" s="1"/>
      <c r="OBC126" s="1"/>
      <c r="OBD126" s="1"/>
      <c r="OBE126" s="1"/>
      <c r="OBF126" s="1"/>
      <c r="OBG126" s="1"/>
      <c r="OBH126" s="1"/>
      <c r="OBK126" s="202"/>
      <c r="OBL126" s="199"/>
      <c r="OBM126" s="200"/>
      <c r="OBN126" s="200"/>
      <c r="OBO126" s="200"/>
      <c r="OBP126" s="200"/>
      <c r="OBQ126" s="200"/>
      <c r="OBR126" s="200"/>
      <c r="OBS126" s="200"/>
      <c r="OBT126" s="200"/>
      <c r="OBU126" s="200"/>
      <c r="OBV126" s="200"/>
      <c r="OBW126" s="200"/>
      <c r="OBX126" s="200"/>
      <c r="OBY126" s="200"/>
      <c r="OBZ126" s="200"/>
      <c r="OCA126" s="200"/>
      <c r="OCB126" s="200"/>
      <c r="OCC126" s="200"/>
      <c r="OCD126" s="201"/>
      <c r="OCE126" s="1"/>
      <c r="OCF126" s="1"/>
      <c r="OCG126" s="1"/>
      <c r="OCH126" s="1"/>
      <c r="OCI126" s="1"/>
      <c r="OCJ126" s="1"/>
      <c r="OCK126" s="1"/>
      <c r="OCL126" s="1"/>
      <c r="OCM126" s="1"/>
      <c r="OCN126" s="1"/>
      <c r="OCO126" s="1"/>
      <c r="OCP126" s="1"/>
      <c r="OCS126" s="202"/>
      <c r="OCT126" s="199"/>
      <c r="OCU126" s="200"/>
      <c r="OCV126" s="200"/>
      <c r="OCW126" s="200"/>
      <c r="OCX126" s="200"/>
      <c r="OCY126" s="200"/>
      <c r="OCZ126" s="200"/>
      <c r="ODA126" s="200"/>
      <c r="ODB126" s="200"/>
      <c r="ODC126" s="200"/>
      <c r="ODD126" s="200"/>
      <c r="ODE126" s="200"/>
      <c r="ODF126" s="200"/>
      <c r="ODG126" s="200"/>
      <c r="ODH126" s="200"/>
      <c r="ODI126" s="200"/>
      <c r="ODJ126" s="200"/>
      <c r="ODK126" s="200"/>
      <c r="ODL126" s="201"/>
      <c r="ODM126" s="1"/>
      <c r="ODN126" s="1"/>
      <c r="ODO126" s="1"/>
      <c r="ODP126" s="1"/>
      <c r="ODQ126" s="1"/>
      <c r="ODR126" s="1"/>
      <c r="ODS126" s="1"/>
      <c r="ODT126" s="1"/>
      <c r="ODU126" s="1"/>
      <c r="ODV126" s="1"/>
      <c r="ODW126" s="1"/>
      <c r="ODX126" s="1"/>
      <c r="OEA126" s="202"/>
      <c r="OEB126" s="199"/>
      <c r="OEC126" s="200"/>
      <c r="OED126" s="200"/>
      <c r="OEE126" s="200"/>
      <c r="OEF126" s="200"/>
      <c r="OEG126" s="200"/>
      <c r="OEH126" s="200"/>
      <c r="OEI126" s="200"/>
      <c r="OEJ126" s="200"/>
      <c r="OEK126" s="200"/>
      <c r="OEL126" s="200"/>
      <c r="OEM126" s="200"/>
      <c r="OEN126" s="200"/>
      <c r="OEO126" s="200"/>
      <c r="OEP126" s="200"/>
      <c r="OEQ126" s="200"/>
      <c r="OER126" s="200"/>
      <c r="OES126" s="200"/>
      <c r="OET126" s="201"/>
      <c r="OEU126" s="1"/>
      <c r="OEV126" s="1"/>
      <c r="OEW126" s="1"/>
      <c r="OEX126" s="1"/>
      <c r="OEY126" s="1"/>
      <c r="OEZ126" s="1"/>
      <c r="OFA126" s="1"/>
      <c r="OFB126" s="1"/>
      <c r="OFC126" s="1"/>
      <c r="OFD126" s="1"/>
      <c r="OFE126" s="1"/>
      <c r="OFF126" s="1"/>
      <c r="OFI126" s="202"/>
      <c r="OFJ126" s="199"/>
      <c r="OFK126" s="200"/>
      <c r="OFL126" s="200"/>
      <c r="OFM126" s="200"/>
      <c r="OFN126" s="200"/>
      <c r="OFO126" s="200"/>
      <c r="OFP126" s="200"/>
      <c r="OFQ126" s="200"/>
      <c r="OFR126" s="200"/>
      <c r="OFS126" s="200"/>
      <c r="OFT126" s="200"/>
      <c r="OFU126" s="200"/>
      <c r="OFV126" s="200"/>
      <c r="OFW126" s="200"/>
      <c r="OFX126" s="200"/>
      <c r="OFY126" s="200"/>
      <c r="OFZ126" s="200"/>
      <c r="OGA126" s="200"/>
      <c r="OGB126" s="201"/>
      <c r="OGC126" s="1"/>
      <c r="OGD126" s="1"/>
      <c r="OGE126" s="1"/>
      <c r="OGF126" s="1"/>
      <c r="OGG126" s="1"/>
      <c r="OGH126" s="1"/>
      <c r="OGI126" s="1"/>
      <c r="OGJ126" s="1"/>
      <c r="OGK126" s="1"/>
      <c r="OGL126" s="1"/>
      <c r="OGM126" s="1"/>
      <c r="OGN126" s="1"/>
      <c r="OGQ126" s="202"/>
      <c r="OGR126" s="199"/>
      <c r="OGS126" s="200"/>
      <c r="OGT126" s="200"/>
      <c r="OGU126" s="200"/>
      <c r="OGV126" s="200"/>
      <c r="OGW126" s="200"/>
      <c r="OGX126" s="200"/>
      <c r="OGY126" s="200"/>
      <c r="OGZ126" s="200"/>
      <c r="OHA126" s="200"/>
      <c r="OHB126" s="200"/>
      <c r="OHC126" s="200"/>
      <c r="OHD126" s="200"/>
      <c r="OHE126" s="200"/>
      <c r="OHF126" s="200"/>
      <c r="OHG126" s="200"/>
      <c r="OHH126" s="200"/>
      <c r="OHI126" s="200"/>
      <c r="OHJ126" s="201"/>
      <c r="OHK126" s="1"/>
      <c r="OHL126" s="1"/>
      <c r="OHM126" s="1"/>
      <c r="OHN126" s="1"/>
      <c r="OHO126" s="1"/>
      <c r="OHP126" s="1"/>
      <c r="OHQ126" s="1"/>
      <c r="OHR126" s="1"/>
      <c r="OHS126" s="1"/>
      <c r="OHT126" s="1"/>
      <c r="OHU126" s="1"/>
      <c r="OHV126" s="1"/>
      <c r="OHY126" s="202"/>
      <c r="OHZ126" s="199"/>
      <c r="OIA126" s="200"/>
      <c r="OIB126" s="200"/>
      <c r="OIC126" s="200"/>
      <c r="OID126" s="200"/>
      <c r="OIE126" s="200"/>
      <c r="OIF126" s="200"/>
      <c r="OIG126" s="200"/>
      <c r="OIH126" s="200"/>
      <c r="OII126" s="200"/>
      <c r="OIJ126" s="200"/>
      <c r="OIK126" s="200"/>
      <c r="OIL126" s="200"/>
      <c r="OIM126" s="200"/>
      <c r="OIN126" s="200"/>
      <c r="OIO126" s="200"/>
      <c r="OIP126" s="200"/>
      <c r="OIQ126" s="200"/>
      <c r="OIR126" s="201"/>
      <c r="OIS126" s="1"/>
      <c r="OIT126" s="1"/>
      <c r="OIU126" s="1"/>
      <c r="OIV126" s="1"/>
      <c r="OIW126" s="1"/>
      <c r="OIX126" s="1"/>
      <c r="OIY126" s="1"/>
      <c r="OIZ126" s="1"/>
      <c r="OJA126" s="1"/>
      <c r="OJB126" s="1"/>
      <c r="OJC126" s="1"/>
      <c r="OJD126" s="1"/>
      <c r="OJG126" s="202"/>
      <c r="OJH126" s="199"/>
      <c r="OJI126" s="200"/>
      <c r="OJJ126" s="200"/>
      <c r="OJK126" s="200"/>
      <c r="OJL126" s="200"/>
      <c r="OJM126" s="200"/>
      <c r="OJN126" s="200"/>
      <c r="OJO126" s="200"/>
      <c r="OJP126" s="200"/>
      <c r="OJQ126" s="200"/>
      <c r="OJR126" s="200"/>
      <c r="OJS126" s="200"/>
      <c r="OJT126" s="200"/>
      <c r="OJU126" s="200"/>
      <c r="OJV126" s="200"/>
      <c r="OJW126" s="200"/>
      <c r="OJX126" s="200"/>
      <c r="OJY126" s="200"/>
      <c r="OJZ126" s="201"/>
      <c r="OKA126" s="1"/>
      <c r="OKB126" s="1"/>
      <c r="OKC126" s="1"/>
      <c r="OKD126" s="1"/>
      <c r="OKE126" s="1"/>
      <c r="OKF126" s="1"/>
      <c r="OKG126" s="1"/>
      <c r="OKH126" s="1"/>
      <c r="OKI126" s="1"/>
      <c r="OKJ126" s="1"/>
      <c r="OKK126" s="1"/>
      <c r="OKL126" s="1"/>
      <c r="OKO126" s="202"/>
      <c r="OKP126" s="199"/>
      <c r="OKQ126" s="200"/>
      <c r="OKR126" s="200"/>
      <c r="OKS126" s="200"/>
      <c r="OKT126" s="200"/>
      <c r="OKU126" s="200"/>
      <c r="OKV126" s="200"/>
      <c r="OKW126" s="200"/>
      <c r="OKX126" s="200"/>
      <c r="OKY126" s="200"/>
      <c r="OKZ126" s="200"/>
      <c r="OLA126" s="200"/>
      <c r="OLB126" s="200"/>
      <c r="OLC126" s="200"/>
      <c r="OLD126" s="200"/>
      <c r="OLE126" s="200"/>
      <c r="OLF126" s="200"/>
      <c r="OLG126" s="200"/>
      <c r="OLH126" s="201"/>
      <c r="OLI126" s="1"/>
      <c r="OLJ126" s="1"/>
      <c r="OLK126" s="1"/>
      <c r="OLL126" s="1"/>
      <c r="OLM126" s="1"/>
      <c r="OLN126" s="1"/>
      <c r="OLO126" s="1"/>
      <c r="OLP126" s="1"/>
      <c r="OLQ126" s="1"/>
      <c r="OLR126" s="1"/>
      <c r="OLS126" s="1"/>
      <c r="OLT126" s="1"/>
      <c r="OLW126" s="202"/>
      <c r="OLX126" s="199"/>
      <c r="OLY126" s="200"/>
      <c r="OLZ126" s="200"/>
      <c r="OMA126" s="200"/>
      <c r="OMB126" s="200"/>
      <c r="OMC126" s="200"/>
      <c r="OMD126" s="200"/>
      <c r="OME126" s="200"/>
      <c r="OMF126" s="200"/>
      <c r="OMG126" s="200"/>
      <c r="OMH126" s="200"/>
      <c r="OMI126" s="200"/>
      <c r="OMJ126" s="200"/>
      <c r="OMK126" s="200"/>
      <c r="OML126" s="200"/>
      <c r="OMM126" s="200"/>
      <c r="OMN126" s="200"/>
      <c r="OMO126" s="200"/>
      <c r="OMP126" s="201"/>
      <c r="OMQ126" s="1"/>
      <c r="OMR126" s="1"/>
      <c r="OMS126" s="1"/>
      <c r="OMT126" s="1"/>
      <c r="OMU126" s="1"/>
      <c r="OMV126" s="1"/>
      <c r="OMW126" s="1"/>
      <c r="OMX126" s="1"/>
      <c r="OMY126" s="1"/>
      <c r="OMZ126" s="1"/>
      <c r="ONA126" s="1"/>
      <c r="ONB126" s="1"/>
      <c r="ONE126" s="202"/>
      <c r="ONF126" s="199"/>
      <c r="ONG126" s="200"/>
      <c r="ONH126" s="200"/>
      <c r="ONI126" s="200"/>
      <c r="ONJ126" s="200"/>
      <c r="ONK126" s="200"/>
      <c r="ONL126" s="200"/>
      <c r="ONM126" s="200"/>
      <c r="ONN126" s="200"/>
      <c r="ONO126" s="200"/>
      <c r="ONP126" s="200"/>
      <c r="ONQ126" s="200"/>
      <c r="ONR126" s="200"/>
      <c r="ONS126" s="200"/>
      <c r="ONT126" s="200"/>
      <c r="ONU126" s="200"/>
      <c r="ONV126" s="200"/>
      <c r="ONW126" s="200"/>
      <c r="ONX126" s="201"/>
      <c r="ONY126" s="1"/>
      <c r="ONZ126" s="1"/>
      <c r="OOA126" s="1"/>
      <c r="OOB126" s="1"/>
      <c r="OOC126" s="1"/>
      <c r="OOD126" s="1"/>
      <c r="OOE126" s="1"/>
      <c r="OOF126" s="1"/>
      <c r="OOG126" s="1"/>
      <c r="OOH126" s="1"/>
      <c r="OOI126" s="1"/>
      <c r="OOJ126" s="1"/>
      <c r="OOM126" s="202"/>
      <c r="OON126" s="199"/>
      <c r="OOO126" s="200"/>
      <c r="OOP126" s="200"/>
      <c r="OOQ126" s="200"/>
      <c r="OOR126" s="200"/>
      <c r="OOS126" s="200"/>
      <c r="OOT126" s="200"/>
      <c r="OOU126" s="200"/>
      <c r="OOV126" s="200"/>
      <c r="OOW126" s="200"/>
      <c r="OOX126" s="200"/>
      <c r="OOY126" s="200"/>
      <c r="OOZ126" s="200"/>
      <c r="OPA126" s="200"/>
      <c r="OPB126" s="200"/>
      <c r="OPC126" s="200"/>
      <c r="OPD126" s="200"/>
      <c r="OPE126" s="200"/>
      <c r="OPF126" s="201"/>
      <c r="OPG126" s="1"/>
      <c r="OPH126" s="1"/>
      <c r="OPI126" s="1"/>
      <c r="OPJ126" s="1"/>
      <c r="OPK126" s="1"/>
      <c r="OPL126" s="1"/>
      <c r="OPM126" s="1"/>
      <c r="OPN126" s="1"/>
      <c r="OPO126" s="1"/>
      <c r="OPP126" s="1"/>
      <c r="OPQ126" s="1"/>
      <c r="OPR126" s="1"/>
      <c r="OPU126" s="202"/>
      <c r="OPV126" s="199"/>
      <c r="OPW126" s="200"/>
      <c r="OPX126" s="200"/>
      <c r="OPY126" s="200"/>
      <c r="OPZ126" s="200"/>
      <c r="OQA126" s="200"/>
      <c r="OQB126" s="200"/>
      <c r="OQC126" s="200"/>
      <c r="OQD126" s="200"/>
      <c r="OQE126" s="200"/>
      <c r="OQF126" s="200"/>
      <c r="OQG126" s="200"/>
      <c r="OQH126" s="200"/>
      <c r="OQI126" s="200"/>
      <c r="OQJ126" s="200"/>
      <c r="OQK126" s="200"/>
      <c r="OQL126" s="200"/>
      <c r="OQM126" s="200"/>
      <c r="OQN126" s="201"/>
      <c r="OQO126" s="1"/>
      <c r="OQP126" s="1"/>
      <c r="OQQ126" s="1"/>
      <c r="OQR126" s="1"/>
      <c r="OQS126" s="1"/>
      <c r="OQT126" s="1"/>
      <c r="OQU126" s="1"/>
      <c r="OQV126" s="1"/>
      <c r="OQW126" s="1"/>
      <c r="OQX126" s="1"/>
      <c r="OQY126" s="1"/>
      <c r="OQZ126" s="1"/>
      <c r="ORC126" s="202"/>
      <c r="ORD126" s="199"/>
      <c r="ORE126" s="200"/>
      <c r="ORF126" s="200"/>
      <c r="ORG126" s="200"/>
      <c r="ORH126" s="200"/>
      <c r="ORI126" s="200"/>
      <c r="ORJ126" s="200"/>
      <c r="ORK126" s="200"/>
      <c r="ORL126" s="200"/>
      <c r="ORM126" s="200"/>
      <c r="ORN126" s="200"/>
      <c r="ORO126" s="200"/>
      <c r="ORP126" s="200"/>
      <c r="ORQ126" s="200"/>
      <c r="ORR126" s="200"/>
      <c r="ORS126" s="200"/>
      <c r="ORT126" s="200"/>
      <c r="ORU126" s="200"/>
      <c r="ORV126" s="201"/>
      <c r="ORW126" s="1"/>
      <c r="ORX126" s="1"/>
      <c r="ORY126" s="1"/>
      <c r="ORZ126" s="1"/>
      <c r="OSA126" s="1"/>
      <c r="OSB126" s="1"/>
      <c r="OSC126" s="1"/>
      <c r="OSD126" s="1"/>
      <c r="OSE126" s="1"/>
      <c r="OSF126" s="1"/>
      <c r="OSG126" s="1"/>
      <c r="OSH126" s="1"/>
      <c r="OSK126" s="202"/>
      <c r="OSL126" s="199"/>
      <c r="OSM126" s="200"/>
      <c r="OSN126" s="200"/>
      <c r="OSO126" s="200"/>
      <c r="OSP126" s="200"/>
      <c r="OSQ126" s="200"/>
      <c r="OSR126" s="200"/>
      <c r="OSS126" s="200"/>
      <c r="OST126" s="200"/>
      <c r="OSU126" s="200"/>
      <c r="OSV126" s="200"/>
      <c r="OSW126" s="200"/>
      <c r="OSX126" s="200"/>
      <c r="OSY126" s="200"/>
      <c r="OSZ126" s="200"/>
      <c r="OTA126" s="200"/>
      <c r="OTB126" s="200"/>
      <c r="OTC126" s="200"/>
      <c r="OTD126" s="201"/>
      <c r="OTE126" s="1"/>
      <c r="OTF126" s="1"/>
      <c r="OTG126" s="1"/>
      <c r="OTH126" s="1"/>
      <c r="OTI126" s="1"/>
      <c r="OTJ126" s="1"/>
      <c r="OTK126" s="1"/>
      <c r="OTL126" s="1"/>
      <c r="OTM126" s="1"/>
      <c r="OTN126" s="1"/>
      <c r="OTO126" s="1"/>
      <c r="OTP126" s="1"/>
      <c r="OTS126" s="202"/>
      <c r="OTT126" s="199"/>
      <c r="OTU126" s="200"/>
      <c r="OTV126" s="200"/>
      <c r="OTW126" s="200"/>
      <c r="OTX126" s="200"/>
      <c r="OTY126" s="200"/>
      <c r="OTZ126" s="200"/>
      <c r="OUA126" s="200"/>
      <c r="OUB126" s="200"/>
      <c r="OUC126" s="200"/>
      <c r="OUD126" s="200"/>
      <c r="OUE126" s="200"/>
      <c r="OUF126" s="200"/>
      <c r="OUG126" s="200"/>
      <c r="OUH126" s="200"/>
      <c r="OUI126" s="200"/>
      <c r="OUJ126" s="200"/>
      <c r="OUK126" s="200"/>
      <c r="OUL126" s="201"/>
      <c r="OUM126" s="1"/>
      <c r="OUN126" s="1"/>
      <c r="OUO126" s="1"/>
      <c r="OUP126" s="1"/>
      <c r="OUQ126" s="1"/>
      <c r="OUR126" s="1"/>
      <c r="OUS126" s="1"/>
      <c r="OUT126" s="1"/>
      <c r="OUU126" s="1"/>
      <c r="OUV126" s="1"/>
      <c r="OUW126" s="1"/>
      <c r="OUX126" s="1"/>
      <c r="OVA126" s="202"/>
      <c r="OVB126" s="199"/>
      <c r="OVC126" s="200"/>
      <c r="OVD126" s="200"/>
      <c r="OVE126" s="200"/>
      <c r="OVF126" s="200"/>
      <c r="OVG126" s="200"/>
      <c r="OVH126" s="200"/>
      <c r="OVI126" s="200"/>
      <c r="OVJ126" s="200"/>
      <c r="OVK126" s="200"/>
      <c r="OVL126" s="200"/>
      <c r="OVM126" s="200"/>
      <c r="OVN126" s="200"/>
      <c r="OVO126" s="200"/>
      <c r="OVP126" s="200"/>
      <c r="OVQ126" s="200"/>
      <c r="OVR126" s="200"/>
      <c r="OVS126" s="200"/>
      <c r="OVT126" s="201"/>
      <c r="OVU126" s="1"/>
      <c r="OVV126" s="1"/>
      <c r="OVW126" s="1"/>
      <c r="OVX126" s="1"/>
      <c r="OVY126" s="1"/>
      <c r="OVZ126" s="1"/>
      <c r="OWA126" s="1"/>
      <c r="OWB126" s="1"/>
      <c r="OWC126" s="1"/>
      <c r="OWD126" s="1"/>
      <c r="OWE126" s="1"/>
      <c r="OWF126" s="1"/>
      <c r="OWI126" s="202"/>
      <c r="OWJ126" s="199"/>
      <c r="OWK126" s="200"/>
      <c r="OWL126" s="200"/>
      <c r="OWM126" s="200"/>
      <c r="OWN126" s="200"/>
      <c r="OWO126" s="200"/>
      <c r="OWP126" s="200"/>
      <c r="OWQ126" s="200"/>
      <c r="OWR126" s="200"/>
      <c r="OWS126" s="200"/>
      <c r="OWT126" s="200"/>
      <c r="OWU126" s="200"/>
      <c r="OWV126" s="200"/>
      <c r="OWW126" s="200"/>
      <c r="OWX126" s="200"/>
      <c r="OWY126" s="200"/>
      <c r="OWZ126" s="200"/>
      <c r="OXA126" s="200"/>
      <c r="OXB126" s="201"/>
      <c r="OXC126" s="1"/>
      <c r="OXD126" s="1"/>
      <c r="OXE126" s="1"/>
      <c r="OXF126" s="1"/>
      <c r="OXG126" s="1"/>
      <c r="OXH126" s="1"/>
      <c r="OXI126" s="1"/>
      <c r="OXJ126" s="1"/>
      <c r="OXK126" s="1"/>
      <c r="OXL126" s="1"/>
      <c r="OXM126" s="1"/>
      <c r="OXN126" s="1"/>
      <c r="OXQ126" s="202"/>
      <c r="OXR126" s="199"/>
      <c r="OXS126" s="200"/>
      <c r="OXT126" s="200"/>
      <c r="OXU126" s="200"/>
      <c r="OXV126" s="200"/>
      <c r="OXW126" s="200"/>
      <c r="OXX126" s="200"/>
      <c r="OXY126" s="200"/>
      <c r="OXZ126" s="200"/>
      <c r="OYA126" s="200"/>
      <c r="OYB126" s="200"/>
      <c r="OYC126" s="200"/>
      <c r="OYD126" s="200"/>
      <c r="OYE126" s="200"/>
      <c r="OYF126" s="200"/>
      <c r="OYG126" s="200"/>
      <c r="OYH126" s="200"/>
      <c r="OYI126" s="200"/>
      <c r="OYJ126" s="201"/>
      <c r="OYK126" s="1"/>
      <c r="OYL126" s="1"/>
      <c r="OYM126" s="1"/>
      <c r="OYN126" s="1"/>
      <c r="OYO126" s="1"/>
      <c r="OYP126" s="1"/>
      <c r="OYQ126" s="1"/>
      <c r="OYR126" s="1"/>
      <c r="OYS126" s="1"/>
      <c r="OYT126" s="1"/>
      <c r="OYU126" s="1"/>
      <c r="OYV126" s="1"/>
      <c r="OYY126" s="202"/>
      <c r="OYZ126" s="199"/>
      <c r="OZA126" s="200"/>
      <c r="OZB126" s="200"/>
      <c r="OZC126" s="200"/>
      <c r="OZD126" s="200"/>
      <c r="OZE126" s="200"/>
      <c r="OZF126" s="200"/>
      <c r="OZG126" s="200"/>
      <c r="OZH126" s="200"/>
      <c r="OZI126" s="200"/>
      <c r="OZJ126" s="200"/>
      <c r="OZK126" s="200"/>
      <c r="OZL126" s="200"/>
      <c r="OZM126" s="200"/>
      <c r="OZN126" s="200"/>
      <c r="OZO126" s="200"/>
      <c r="OZP126" s="200"/>
      <c r="OZQ126" s="200"/>
      <c r="OZR126" s="201"/>
      <c r="OZS126" s="1"/>
      <c r="OZT126" s="1"/>
      <c r="OZU126" s="1"/>
      <c r="OZV126" s="1"/>
      <c r="OZW126" s="1"/>
      <c r="OZX126" s="1"/>
      <c r="OZY126" s="1"/>
      <c r="OZZ126" s="1"/>
      <c r="PAA126" s="1"/>
      <c r="PAB126" s="1"/>
      <c r="PAC126" s="1"/>
      <c r="PAD126" s="1"/>
      <c r="PAG126" s="202"/>
      <c r="PAH126" s="199"/>
      <c r="PAI126" s="200"/>
      <c r="PAJ126" s="200"/>
      <c r="PAK126" s="200"/>
      <c r="PAL126" s="200"/>
      <c r="PAM126" s="200"/>
      <c r="PAN126" s="200"/>
      <c r="PAO126" s="200"/>
      <c r="PAP126" s="200"/>
      <c r="PAQ126" s="200"/>
      <c r="PAR126" s="200"/>
      <c r="PAS126" s="200"/>
      <c r="PAT126" s="200"/>
      <c r="PAU126" s="200"/>
      <c r="PAV126" s="200"/>
      <c r="PAW126" s="200"/>
      <c r="PAX126" s="200"/>
      <c r="PAY126" s="200"/>
      <c r="PAZ126" s="201"/>
      <c r="PBA126" s="1"/>
      <c r="PBB126" s="1"/>
      <c r="PBC126" s="1"/>
      <c r="PBD126" s="1"/>
      <c r="PBE126" s="1"/>
      <c r="PBF126" s="1"/>
      <c r="PBG126" s="1"/>
      <c r="PBH126" s="1"/>
      <c r="PBI126" s="1"/>
      <c r="PBJ126" s="1"/>
      <c r="PBK126" s="1"/>
      <c r="PBL126" s="1"/>
      <c r="PBO126" s="202"/>
      <c r="PBP126" s="199"/>
      <c r="PBQ126" s="200"/>
      <c r="PBR126" s="200"/>
      <c r="PBS126" s="200"/>
      <c r="PBT126" s="200"/>
      <c r="PBU126" s="200"/>
      <c r="PBV126" s="200"/>
      <c r="PBW126" s="200"/>
      <c r="PBX126" s="200"/>
      <c r="PBY126" s="200"/>
      <c r="PBZ126" s="200"/>
      <c r="PCA126" s="200"/>
      <c r="PCB126" s="200"/>
      <c r="PCC126" s="200"/>
      <c r="PCD126" s="200"/>
      <c r="PCE126" s="200"/>
      <c r="PCF126" s="200"/>
      <c r="PCG126" s="200"/>
      <c r="PCH126" s="201"/>
      <c r="PCI126" s="1"/>
      <c r="PCJ126" s="1"/>
      <c r="PCK126" s="1"/>
      <c r="PCL126" s="1"/>
      <c r="PCM126" s="1"/>
      <c r="PCN126" s="1"/>
      <c r="PCO126" s="1"/>
      <c r="PCP126" s="1"/>
      <c r="PCQ126" s="1"/>
      <c r="PCR126" s="1"/>
      <c r="PCS126" s="1"/>
      <c r="PCT126" s="1"/>
      <c r="PCW126" s="202"/>
      <c r="PCX126" s="199"/>
      <c r="PCY126" s="200"/>
      <c r="PCZ126" s="200"/>
      <c r="PDA126" s="200"/>
      <c r="PDB126" s="200"/>
      <c r="PDC126" s="200"/>
      <c r="PDD126" s="200"/>
      <c r="PDE126" s="200"/>
      <c r="PDF126" s="200"/>
      <c r="PDG126" s="200"/>
      <c r="PDH126" s="200"/>
      <c r="PDI126" s="200"/>
      <c r="PDJ126" s="200"/>
      <c r="PDK126" s="200"/>
      <c r="PDL126" s="200"/>
      <c r="PDM126" s="200"/>
      <c r="PDN126" s="200"/>
      <c r="PDO126" s="200"/>
      <c r="PDP126" s="201"/>
      <c r="PDQ126" s="1"/>
      <c r="PDR126" s="1"/>
      <c r="PDS126" s="1"/>
      <c r="PDT126" s="1"/>
      <c r="PDU126" s="1"/>
      <c r="PDV126" s="1"/>
      <c r="PDW126" s="1"/>
      <c r="PDX126" s="1"/>
      <c r="PDY126" s="1"/>
      <c r="PDZ126" s="1"/>
      <c r="PEA126" s="1"/>
      <c r="PEB126" s="1"/>
      <c r="PEE126" s="202"/>
      <c r="PEF126" s="199"/>
      <c r="PEG126" s="200"/>
      <c r="PEH126" s="200"/>
      <c r="PEI126" s="200"/>
      <c r="PEJ126" s="200"/>
      <c r="PEK126" s="200"/>
      <c r="PEL126" s="200"/>
      <c r="PEM126" s="200"/>
      <c r="PEN126" s="200"/>
      <c r="PEO126" s="200"/>
      <c r="PEP126" s="200"/>
      <c r="PEQ126" s="200"/>
      <c r="PER126" s="200"/>
      <c r="PES126" s="200"/>
      <c r="PET126" s="200"/>
      <c r="PEU126" s="200"/>
      <c r="PEV126" s="200"/>
      <c r="PEW126" s="200"/>
      <c r="PEX126" s="201"/>
      <c r="PEY126" s="1"/>
      <c r="PEZ126" s="1"/>
      <c r="PFA126" s="1"/>
      <c r="PFB126" s="1"/>
      <c r="PFC126" s="1"/>
      <c r="PFD126" s="1"/>
      <c r="PFE126" s="1"/>
      <c r="PFF126" s="1"/>
      <c r="PFG126" s="1"/>
      <c r="PFH126" s="1"/>
      <c r="PFI126" s="1"/>
      <c r="PFJ126" s="1"/>
      <c r="PFM126" s="202"/>
      <c r="PFN126" s="199"/>
      <c r="PFO126" s="200"/>
      <c r="PFP126" s="200"/>
      <c r="PFQ126" s="200"/>
      <c r="PFR126" s="200"/>
      <c r="PFS126" s="200"/>
      <c r="PFT126" s="200"/>
      <c r="PFU126" s="200"/>
      <c r="PFV126" s="200"/>
      <c r="PFW126" s="200"/>
      <c r="PFX126" s="200"/>
      <c r="PFY126" s="200"/>
      <c r="PFZ126" s="200"/>
      <c r="PGA126" s="200"/>
      <c r="PGB126" s="200"/>
      <c r="PGC126" s="200"/>
      <c r="PGD126" s="200"/>
      <c r="PGE126" s="200"/>
      <c r="PGF126" s="201"/>
      <c r="PGG126" s="1"/>
      <c r="PGH126" s="1"/>
      <c r="PGI126" s="1"/>
      <c r="PGJ126" s="1"/>
      <c r="PGK126" s="1"/>
      <c r="PGL126" s="1"/>
      <c r="PGM126" s="1"/>
      <c r="PGN126" s="1"/>
      <c r="PGO126" s="1"/>
      <c r="PGP126" s="1"/>
      <c r="PGQ126" s="1"/>
      <c r="PGR126" s="1"/>
      <c r="PGU126" s="202"/>
      <c r="PGV126" s="199"/>
      <c r="PGW126" s="200"/>
      <c r="PGX126" s="200"/>
      <c r="PGY126" s="200"/>
      <c r="PGZ126" s="200"/>
      <c r="PHA126" s="200"/>
      <c r="PHB126" s="200"/>
      <c r="PHC126" s="200"/>
      <c r="PHD126" s="200"/>
      <c r="PHE126" s="200"/>
      <c r="PHF126" s="200"/>
      <c r="PHG126" s="200"/>
      <c r="PHH126" s="200"/>
      <c r="PHI126" s="200"/>
      <c r="PHJ126" s="200"/>
      <c r="PHK126" s="200"/>
      <c r="PHL126" s="200"/>
      <c r="PHM126" s="200"/>
      <c r="PHN126" s="201"/>
      <c r="PHO126" s="1"/>
      <c r="PHP126" s="1"/>
      <c r="PHQ126" s="1"/>
      <c r="PHR126" s="1"/>
      <c r="PHS126" s="1"/>
      <c r="PHT126" s="1"/>
      <c r="PHU126" s="1"/>
      <c r="PHV126" s="1"/>
      <c r="PHW126" s="1"/>
      <c r="PHX126" s="1"/>
      <c r="PHY126" s="1"/>
      <c r="PHZ126" s="1"/>
      <c r="PIC126" s="202"/>
      <c r="PID126" s="199"/>
      <c r="PIE126" s="200"/>
      <c r="PIF126" s="200"/>
      <c r="PIG126" s="200"/>
      <c r="PIH126" s="200"/>
      <c r="PII126" s="200"/>
      <c r="PIJ126" s="200"/>
      <c r="PIK126" s="200"/>
      <c r="PIL126" s="200"/>
      <c r="PIM126" s="200"/>
      <c r="PIN126" s="200"/>
      <c r="PIO126" s="200"/>
      <c r="PIP126" s="200"/>
      <c r="PIQ126" s="200"/>
      <c r="PIR126" s="200"/>
      <c r="PIS126" s="200"/>
      <c r="PIT126" s="200"/>
      <c r="PIU126" s="200"/>
      <c r="PIV126" s="201"/>
      <c r="PIW126" s="1"/>
      <c r="PIX126" s="1"/>
      <c r="PIY126" s="1"/>
      <c r="PIZ126" s="1"/>
      <c r="PJA126" s="1"/>
      <c r="PJB126" s="1"/>
      <c r="PJC126" s="1"/>
      <c r="PJD126" s="1"/>
      <c r="PJE126" s="1"/>
      <c r="PJF126" s="1"/>
      <c r="PJG126" s="1"/>
      <c r="PJH126" s="1"/>
      <c r="PJK126" s="202"/>
      <c r="PJL126" s="199"/>
      <c r="PJM126" s="200"/>
      <c r="PJN126" s="200"/>
      <c r="PJO126" s="200"/>
      <c r="PJP126" s="200"/>
      <c r="PJQ126" s="200"/>
      <c r="PJR126" s="200"/>
      <c r="PJS126" s="200"/>
      <c r="PJT126" s="200"/>
      <c r="PJU126" s="200"/>
      <c r="PJV126" s="200"/>
      <c r="PJW126" s="200"/>
      <c r="PJX126" s="200"/>
      <c r="PJY126" s="200"/>
      <c r="PJZ126" s="200"/>
      <c r="PKA126" s="200"/>
      <c r="PKB126" s="200"/>
      <c r="PKC126" s="200"/>
      <c r="PKD126" s="201"/>
      <c r="PKE126" s="1"/>
      <c r="PKF126" s="1"/>
      <c r="PKG126" s="1"/>
      <c r="PKH126" s="1"/>
      <c r="PKI126" s="1"/>
      <c r="PKJ126" s="1"/>
      <c r="PKK126" s="1"/>
      <c r="PKL126" s="1"/>
      <c r="PKM126" s="1"/>
      <c r="PKN126" s="1"/>
      <c r="PKO126" s="1"/>
      <c r="PKP126" s="1"/>
      <c r="PKS126" s="202"/>
      <c r="PKT126" s="199"/>
      <c r="PKU126" s="200"/>
      <c r="PKV126" s="200"/>
      <c r="PKW126" s="200"/>
      <c r="PKX126" s="200"/>
      <c r="PKY126" s="200"/>
      <c r="PKZ126" s="200"/>
      <c r="PLA126" s="200"/>
      <c r="PLB126" s="200"/>
      <c r="PLC126" s="200"/>
      <c r="PLD126" s="200"/>
      <c r="PLE126" s="200"/>
      <c r="PLF126" s="200"/>
      <c r="PLG126" s="200"/>
      <c r="PLH126" s="200"/>
      <c r="PLI126" s="200"/>
      <c r="PLJ126" s="200"/>
      <c r="PLK126" s="200"/>
      <c r="PLL126" s="201"/>
      <c r="PLM126" s="1"/>
      <c r="PLN126" s="1"/>
      <c r="PLO126" s="1"/>
      <c r="PLP126" s="1"/>
      <c r="PLQ126" s="1"/>
      <c r="PLR126" s="1"/>
      <c r="PLS126" s="1"/>
      <c r="PLT126" s="1"/>
      <c r="PLU126" s="1"/>
      <c r="PLV126" s="1"/>
      <c r="PLW126" s="1"/>
      <c r="PLX126" s="1"/>
      <c r="PMA126" s="202"/>
      <c r="PMB126" s="199"/>
      <c r="PMC126" s="200"/>
      <c r="PMD126" s="200"/>
      <c r="PME126" s="200"/>
      <c r="PMF126" s="200"/>
      <c r="PMG126" s="200"/>
      <c r="PMH126" s="200"/>
      <c r="PMI126" s="200"/>
      <c r="PMJ126" s="200"/>
      <c r="PMK126" s="200"/>
      <c r="PML126" s="200"/>
      <c r="PMM126" s="200"/>
      <c r="PMN126" s="200"/>
      <c r="PMO126" s="200"/>
      <c r="PMP126" s="200"/>
      <c r="PMQ126" s="200"/>
      <c r="PMR126" s="200"/>
      <c r="PMS126" s="200"/>
      <c r="PMT126" s="201"/>
      <c r="PMU126" s="1"/>
      <c r="PMV126" s="1"/>
      <c r="PMW126" s="1"/>
      <c r="PMX126" s="1"/>
      <c r="PMY126" s="1"/>
      <c r="PMZ126" s="1"/>
      <c r="PNA126" s="1"/>
      <c r="PNB126" s="1"/>
      <c r="PNC126" s="1"/>
      <c r="PND126" s="1"/>
      <c r="PNE126" s="1"/>
      <c r="PNF126" s="1"/>
      <c r="PNI126" s="202"/>
      <c r="PNJ126" s="199"/>
      <c r="PNK126" s="200"/>
      <c r="PNL126" s="200"/>
      <c r="PNM126" s="200"/>
      <c r="PNN126" s="200"/>
      <c r="PNO126" s="200"/>
      <c r="PNP126" s="200"/>
      <c r="PNQ126" s="200"/>
      <c r="PNR126" s="200"/>
      <c r="PNS126" s="200"/>
      <c r="PNT126" s="200"/>
      <c r="PNU126" s="200"/>
      <c r="PNV126" s="200"/>
      <c r="PNW126" s="200"/>
      <c r="PNX126" s="200"/>
      <c r="PNY126" s="200"/>
      <c r="PNZ126" s="200"/>
      <c r="POA126" s="200"/>
      <c r="POB126" s="201"/>
      <c r="POC126" s="1"/>
      <c r="POD126" s="1"/>
      <c r="POE126" s="1"/>
      <c r="POF126" s="1"/>
      <c r="POG126" s="1"/>
      <c r="POH126" s="1"/>
      <c r="POI126" s="1"/>
      <c r="POJ126" s="1"/>
      <c r="POK126" s="1"/>
      <c r="POL126" s="1"/>
      <c r="POM126" s="1"/>
      <c r="PON126" s="1"/>
      <c r="POQ126" s="202"/>
      <c r="POR126" s="199"/>
      <c r="POS126" s="200"/>
      <c r="POT126" s="200"/>
      <c r="POU126" s="200"/>
      <c r="POV126" s="200"/>
      <c r="POW126" s="200"/>
      <c r="POX126" s="200"/>
      <c r="POY126" s="200"/>
      <c r="POZ126" s="200"/>
      <c r="PPA126" s="200"/>
      <c r="PPB126" s="200"/>
      <c r="PPC126" s="200"/>
      <c r="PPD126" s="200"/>
      <c r="PPE126" s="200"/>
      <c r="PPF126" s="200"/>
      <c r="PPG126" s="200"/>
      <c r="PPH126" s="200"/>
      <c r="PPI126" s="200"/>
      <c r="PPJ126" s="201"/>
      <c r="PPK126" s="1"/>
      <c r="PPL126" s="1"/>
      <c r="PPM126" s="1"/>
      <c r="PPN126" s="1"/>
      <c r="PPO126" s="1"/>
      <c r="PPP126" s="1"/>
      <c r="PPQ126" s="1"/>
      <c r="PPR126" s="1"/>
      <c r="PPS126" s="1"/>
      <c r="PPT126" s="1"/>
      <c r="PPU126" s="1"/>
      <c r="PPV126" s="1"/>
      <c r="PPY126" s="202"/>
      <c r="PPZ126" s="199"/>
      <c r="PQA126" s="200"/>
      <c r="PQB126" s="200"/>
      <c r="PQC126" s="200"/>
      <c r="PQD126" s="200"/>
      <c r="PQE126" s="200"/>
      <c r="PQF126" s="200"/>
      <c r="PQG126" s="200"/>
      <c r="PQH126" s="200"/>
      <c r="PQI126" s="200"/>
      <c r="PQJ126" s="200"/>
      <c r="PQK126" s="200"/>
      <c r="PQL126" s="200"/>
      <c r="PQM126" s="200"/>
      <c r="PQN126" s="200"/>
      <c r="PQO126" s="200"/>
      <c r="PQP126" s="200"/>
      <c r="PQQ126" s="200"/>
      <c r="PQR126" s="201"/>
      <c r="PQS126" s="1"/>
      <c r="PQT126" s="1"/>
      <c r="PQU126" s="1"/>
      <c r="PQV126" s="1"/>
      <c r="PQW126" s="1"/>
      <c r="PQX126" s="1"/>
      <c r="PQY126" s="1"/>
      <c r="PQZ126" s="1"/>
      <c r="PRA126" s="1"/>
      <c r="PRB126" s="1"/>
      <c r="PRC126" s="1"/>
      <c r="PRD126" s="1"/>
      <c r="PRG126" s="202"/>
      <c r="PRH126" s="199"/>
      <c r="PRI126" s="200"/>
      <c r="PRJ126" s="200"/>
      <c r="PRK126" s="200"/>
      <c r="PRL126" s="200"/>
      <c r="PRM126" s="200"/>
      <c r="PRN126" s="200"/>
      <c r="PRO126" s="200"/>
      <c r="PRP126" s="200"/>
      <c r="PRQ126" s="200"/>
      <c r="PRR126" s="200"/>
      <c r="PRS126" s="200"/>
      <c r="PRT126" s="200"/>
      <c r="PRU126" s="200"/>
      <c r="PRV126" s="200"/>
      <c r="PRW126" s="200"/>
      <c r="PRX126" s="200"/>
      <c r="PRY126" s="200"/>
      <c r="PRZ126" s="201"/>
      <c r="PSA126" s="1"/>
      <c r="PSB126" s="1"/>
      <c r="PSC126" s="1"/>
      <c r="PSD126" s="1"/>
      <c r="PSE126" s="1"/>
      <c r="PSF126" s="1"/>
      <c r="PSG126" s="1"/>
      <c r="PSH126" s="1"/>
      <c r="PSI126" s="1"/>
      <c r="PSJ126" s="1"/>
      <c r="PSK126" s="1"/>
      <c r="PSL126" s="1"/>
      <c r="PSO126" s="202"/>
      <c r="PSP126" s="199"/>
      <c r="PSQ126" s="200"/>
      <c r="PSR126" s="200"/>
      <c r="PSS126" s="200"/>
      <c r="PST126" s="200"/>
      <c r="PSU126" s="200"/>
      <c r="PSV126" s="200"/>
      <c r="PSW126" s="200"/>
      <c r="PSX126" s="200"/>
      <c r="PSY126" s="200"/>
      <c r="PSZ126" s="200"/>
      <c r="PTA126" s="200"/>
      <c r="PTB126" s="200"/>
      <c r="PTC126" s="200"/>
      <c r="PTD126" s="200"/>
      <c r="PTE126" s="200"/>
      <c r="PTF126" s="200"/>
      <c r="PTG126" s="200"/>
      <c r="PTH126" s="201"/>
      <c r="PTI126" s="1"/>
      <c r="PTJ126" s="1"/>
      <c r="PTK126" s="1"/>
      <c r="PTL126" s="1"/>
      <c r="PTM126" s="1"/>
      <c r="PTN126" s="1"/>
      <c r="PTO126" s="1"/>
      <c r="PTP126" s="1"/>
      <c r="PTQ126" s="1"/>
      <c r="PTR126" s="1"/>
      <c r="PTS126" s="1"/>
      <c r="PTT126" s="1"/>
      <c r="PTW126" s="202"/>
      <c r="PTX126" s="199"/>
      <c r="PTY126" s="200"/>
      <c r="PTZ126" s="200"/>
      <c r="PUA126" s="200"/>
      <c r="PUB126" s="200"/>
      <c r="PUC126" s="200"/>
      <c r="PUD126" s="200"/>
      <c r="PUE126" s="200"/>
      <c r="PUF126" s="200"/>
      <c r="PUG126" s="200"/>
      <c r="PUH126" s="200"/>
      <c r="PUI126" s="200"/>
      <c r="PUJ126" s="200"/>
      <c r="PUK126" s="200"/>
      <c r="PUL126" s="200"/>
      <c r="PUM126" s="200"/>
      <c r="PUN126" s="200"/>
      <c r="PUO126" s="200"/>
      <c r="PUP126" s="201"/>
      <c r="PUQ126" s="1"/>
      <c r="PUR126" s="1"/>
      <c r="PUS126" s="1"/>
      <c r="PUT126" s="1"/>
      <c r="PUU126" s="1"/>
      <c r="PUV126" s="1"/>
      <c r="PUW126" s="1"/>
      <c r="PUX126" s="1"/>
      <c r="PUY126" s="1"/>
      <c r="PUZ126" s="1"/>
      <c r="PVA126" s="1"/>
      <c r="PVB126" s="1"/>
      <c r="PVE126" s="202"/>
      <c r="PVF126" s="199"/>
      <c r="PVG126" s="200"/>
      <c r="PVH126" s="200"/>
      <c r="PVI126" s="200"/>
      <c r="PVJ126" s="200"/>
      <c r="PVK126" s="200"/>
      <c r="PVL126" s="200"/>
      <c r="PVM126" s="200"/>
      <c r="PVN126" s="200"/>
      <c r="PVO126" s="200"/>
      <c r="PVP126" s="200"/>
      <c r="PVQ126" s="200"/>
      <c r="PVR126" s="200"/>
      <c r="PVS126" s="200"/>
      <c r="PVT126" s="200"/>
      <c r="PVU126" s="200"/>
      <c r="PVV126" s="200"/>
      <c r="PVW126" s="200"/>
      <c r="PVX126" s="201"/>
      <c r="PVY126" s="1"/>
      <c r="PVZ126" s="1"/>
      <c r="PWA126" s="1"/>
      <c r="PWB126" s="1"/>
      <c r="PWC126" s="1"/>
      <c r="PWD126" s="1"/>
      <c r="PWE126" s="1"/>
      <c r="PWF126" s="1"/>
      <c r="PWG126" s="1"/>
      <c r="PWH126" s="1"/>
      <c r="PWI126" s="1"/>
      <c r="PWJ126" s="1"/>
      <c r="PWM126" s="202"/>
      <c r="PWN126" s="199"/>
      <c r="PWO126" s="200"/>
      <c r="PWP126" s="200"/>
      <c r="PWQ126" s="200"/>
      <c r="PWR126" s="200"/>
      <c r="PWS126" s="200"/>
      <c r="PWT126" s="200"/>
      <c r="PWU126" s="200"/>
      <c r="PWV126" s="200"/>
      <c r="PWW126" s="200"/>
      <c r="PWX126" s="200"/>
      <c r="PWY126" s="200"/>
      <c r="PWZ126" s="200"/>
      <c r="PXA126" s="200"/>
      <c r="PXB126" s="200"/>
      <c r="PXC126" s="200"/>
      <c r="PXD126" s="200"/>
      <c r="PXE126" s="200"/>
      <c r="PXF126" s="201"/>
      <c r="PXG126" s="1"/>
      <c r="PXH126" s="1"/>
      <c r="PXI126" s="1"/>
      <c r="PXJ126" s="1"/>
      <c r="PXK126" s="1"/>
      <c r="PXL126" s="1"/>
      <c r="PXM126" s="1"/>
      <c r="PXN126" s="1"/>
      <c r="PXO126" s="1"/>
      <c r="PXP126" s="1"/>
      <c r="PXQ126" s="1"/>
      <c r="PXR126" s="1"/>
      <c r="PXU126" s="202"/>
      <c r="PXV126" s="199"/>
      <c r="PXW126" s="200"/>
      <c r="PXX126" s="200"/>
      <c r="PXY126" s="200"/>
      <c r="PXZ126" s="200"/>
      <c r="PYA126" s="200"/>
      <c r="PYB126" s="200"/>
      <c r="PYC126" s="200"/>
      <c r="PYD126" s="200"/>
      <c r="PYE126" s="200"/>
      <c r="PYF126" s="200"/>
      <c r="PYG126" s="200"/>
      <c r="PYH126" s="200"/>
      <c r="PYI126" s="200"/>
      <c r="PYJ126" s="200"/>
      <c r="PYK126" s="200"/>
      <c r="PYL126" s="200"/>
      <c r="PYM126" s="200"/>
      <c r="PYN126" s="201"/>
      <c r="PYO126" s="1"/>
      <c r="PYP126" s="1"/>
      <c r="PYQ126" s="1"/>
      <c r="PYR126" s="1"/>
      <c r="PYS126" s="1"/>
      <c r="PYT126" s="1"/>
      <c r="PYU126" s="1"/>
      <c r="PYV126" s="1"/>
      <c r="PYW126" s="1"/>
      <c r="PYX126" s="1"/>
      <c r="PYY126" s="1"/>
      <c r="PYZ126" s="1"/>
      <c r="PZC126" s="202"/>
      <c r="PZD126" s="199"/>
      <c r="PZE126" s="200"/>
      <c r="PZF126" s="200"/>
      <c r="PZG126" s="200"/>
      <c r="PZH126" s="200"/>
      <c r="PZI126" s="200"/>
      <c r="PZJ126" s="200"/>
      <c r="PZK126" s="200"/>
      <c r="PZL126" s="200"/>
      <c r="PZM126" s="200"/>
      <c r="PZN126" s="200"/>
      <c r="PZO126" s="200"/>
      <c r="PZP126" s="200"/>
      <c r="PZQ126" s="200"/>
      <c r="PZR126" s="200"/>
      <c r="PZS126" s="200"/>
      <c r="PZT126" s="200"/>
      <c r="PZU126" s="200"/>
      <c r="PZV126" s="201"/>
      <c r="PZW126" s="1"/>
      <c r="PZX126" s="1"/>
      <c r="PZY126" s="1"/>
      <c r="PZZ126" s="1"/>
      <c r="QAA126" s="1"/>
      <c r="QAB126" s="1"/>
      <c r="QAC126" s="1"/>
      <c r="QAD126" s="1"/>
      <c r="QAE126" s="1"/>
      <c r="QAF126" s="1"/>
      <c r="QAG126" s="1"/>
      <c r="QAH126" s="1"/>
      <c r="QAK126" s="202"/>
      <c r="QAL126" s="199"/>
      <c r="QAM126" s="200"/>
      <c r="QAN126" s="200"/>
      <c r="QAO126" s="200"/>
      <c r="QAP126" s="200"/>
      <c r="QAQ126" s="200"/>
      <c r="QAR126" s="200"/>
      <c r="QAS126" s="200"/>
      <c r="QAT126" s="200"/>
      <c r="QAU126" s="200"/>
      <c r="QAV126" s="200"/>
      <c r="QAW126" s="200"/>
      <c r="QAX126" s="200"/>
      <c r="QAY126" s="200"/>
      <c r="QAZ126" s="200"/>
      <c r="QBA126" s="200"/>
      <c r="QBB126" s="200"/>
      <c r="QBC126" s="200"/>
      <c r="QBD126" s="201"/>
      <c r="QBE126" s="1"/>
      <c r="QBF126" s="1"/>
      <c r="QBG126" s="1"/>
      <c r="QBH126" s="1"/>
      <c r="QBI126" s="1"/>
      <c r="QBJ126" s="1"/>
      <c r="QBK126" s="1"/>
      <c r="QBL126" s="1"/>
      <c r="QBM126" s="1"/>
      <c r="QBN126" s="1"/>
      <c r="QBO126" s="1"/>
      <c r="QBP126" s="1"/>
      <c r="QBS126" s="202"/>
      <c r="QBT126" s="199"/>
      <c r="QBU126" s="200"/>
      <c r="QBV126" s="200"/>
      <c r="QBW126" s="200"/>
      <c r="QBX126" s="200"/>
      <c r="QBY126" s="200"/>
      <c r="QBZ126" s="200"/>
      <c r="QCA126" s="200"/>
      <c r="QCB126" s="200"/>
      <c r="QCC126" s="200"/>
      <c r="QCD126" s="200"/>
      <c r="QCE126" s="200"/>
      <c r="QCF126" s="200"/>
      <c r="QCG126" s="200"/>
      <c r="QCH126" s="200"/>
      <c r="QCI126" s="200"/>
      <c r="QCJ126" s="200"/>
      <c r="QCK126" s="200"/>
      <c r="QCL126" s="201"/>
      <c r="QCM126" s="1"/>
      <c r="QCN126" s="1"/>
      <c r="QCO126" s="1"/>
      <c r="QCP126" s="1"/>
      <c r="QCQ126" s="1"/>
      <c r="QCR126" s="1"/>
      <c r="QCS126" s="1"/>
      <c r="QCT126" s="1"/>
      <c r="QCU126" s="1"/>
      <c r="QCV126" s="1"/>
      <c r="QCW126" s="1"/>
      <c r="QCX126" s="1"/>
      <c r="QDA126" s="202"/>
      <c r="QDB126" s="199"/>
      <c r="QDC126" s="200"/>
      <c r="QDD126" s="200"/>
      <c r="QDE126" s="200"/>
      <c r="QDF126" s="200"/>
      <c r="QDG126" s="200"/>
      <c r="QDH126" s="200"/>
      <c r="QDI126" s="200"/>
      <c r="QDJ126" s="200"/>
      <c r="QDK126" s="200"/>
      <c r="QDL126" s="200"/>
      <c r="QDM126" s="200"/>
      <c r="QDN126" s="200"/>
      <c r="QDO126" s="200"/>
      <c r="QDP126" s="200"/>
      <c r="QDQ126" s="200"/>
      <c r="QDR126" s="200"/>
      <c r="QDS126" s="200"/>
      <c r="QDT126" s="201"/>
      <c r="QDU126" s="1"/>
      <c r="QDV126" s="1"/>
      <c r="QDW126" s="1"/>
      <c r="QDX126" s="1"/>
      <c r="QDY126" s="1"/>
      <c r="QDZ126" s="1"/>
      <c r="QEA126" s="1"/>
      <c r="QEB126" s="1"/>
      <c r="QEC126" s="1"/>
      <c r="QED126" s="1"/>
      <c r="QEE126" s="1"/>
      <c r="QEF126" s="1"/>
      <c r="QEI126" s="202"/>
      <c r="QEJ126" s="199"/>
      <c r="QEK126" s="200"/>
      <c r="QEL126" s="200"/>
      <c r="QEM126" s="200"/>
      <c r="QEN126" s="200"/>
      <c r="QEO126" s="200"/>
      <c r="QEP126" s="200"/>
      <c r="QEQ126" s="200"/>
      <c r="QER126" s="200"/>
      <c r="QES126" s="200"/>
      <c r="QET126" s="200"/>
      <c r="QEU126" s="200"/>
      <c r="QEV126" s="200"/>
      <c r="QEW126" s="200"/>
      <c r="QEX126" s="200"/>
      <c r="QEY126" s="200"/>
      <c r="QEZ126" s="200"/>
      <c r="QFA126" s="200"/>
      <c r="QFB126" s="201"/>
      <c r="QFC126" s="1"/>
      <c r="QFD126" s="1"/>
      <c r="QFE126" s="1"/>
      <c r="QFF126" s="1"/>
      <c r="QFG126" s="1"/>
      <c r="QFH126" s="1"/>
      <c r="QFI126" s="1"/>
      <c r="QFJ126" s="1"/>
      <c r="QFK126" s="1"/>
      <c r="QFL126" s="1"/>
      <c r="QFM126" s="1"/>
      <c r="QFN126" s="1"/>
      <c r="QFQ126" s="202"/>
      <c r="QFR126" s="199"/>
      <c r="QFS126" s="200"/>
      <c r="QFT126" s="200"/>
      <c r="QFU126" s="200"/>
      <c r="QFV126" s="200"/>
      <c r="QFW126" s="200"/>
      <c r="QFX126" s="200"/>
      <c r="QFY126" s="200"/>
      <c r="QFZ126" s="200"/>
      <c r="QGA126" s="200"/>
      <c r="QGB126" s="200"/>
      <c r="QGC126" s="200"/>
      <c r="QGD126" s="200"/>
      <c r="QGE126" s="200"/>
      <c r="QGF126" s="200"/>
      <c r="QGG126" s="200"/>
      <c r="QGH126" s="200"/>
      <c r="QGI126" s="200"/>
      <c r="QGJ126" s="201"/>
      <c r="QGK126" s="1"/>
      <c r="QGL126" s="1"/>
      <c r="QGM126" s="1"/>
      <c r="QGN126" s="1"/>
      <c r="QGO126" s="1"/>
      <c r="QGP126" s="1"/>
      <c r="QGQ126" s="1"/>
      <c r="QGR126" s="1"/>
      <c r="QGS126" s="1"/>
      <c r="QGT126" s="1"/>
      <c r="QGU126" s="1"/>
      <c r="QGV126" s="1"/>
      <c r="QGY126" s="202"/>
      <c r="QGZ126" s="199"/>
      <c r="QHA126" s="200"/>
      <c r="QHB126" s="200"/>
      <c r="QHC126" s="200"/>
      <c r="QHD126" s="200"/>
      <c r="QHE126" s="200"/>
      <c r="QHF126" s="200"/>
      <c r="QHG126" s="200"/>
      <c r="QHH126" s="200"/>
      <c r="QHI126" s="200"/>
      <c r="QHJ126" s="200"/>
      <c r="QHK126" s="200"/>
      <c r="QHL126" s="200"/>
      <c r="QHM126" s="200"/>
      <c r="QHN126" s="200"/>
      <c r="QHO126" s="200"/>
      <c r="QHP126" s="200"/>
      <c r="QHQ126" s="200"/>
      <c r="QHR126" s="201"/>
      <c r="QHS126" s="1"/>
      <c r="QHT126" s="1"/>
      <c r="QHU126" s="1"/>
      <c r="QHV126" s="1"/>
      <c r="QHW126" s="1"/>
      <c r="QHX126" s="1"/>
      <c r="QHY126" s="1"/>
      <c r="QHZ126" s="1"/>
      <c r="QIA126" s="1"/>
      <c r="QIB126" s="1"/>
      <c r="QIC126" s="1"/>
      <c r="QID126" s="1"/>
      <c r="QIG126" s="202"/>
      <c r="QIH126" s="199"/>
      <c r="QII126" s="200"/>
      <c r="QIJ126" s="200"/>
      <c r="QIK126" s="200"/>
      <c r="QIL126" s="200"/>
      <c r="QIM126" s="200"/>
      <c r="QIN126" s="200"/>
      <c r="QIO126" s="200"/>
      <c r="QIP126" s="200"/>
      <c r="QIQ126" s="200"/>
      <c r="QIR126" s="200"/>
      <c r="QIS126" s="200"/>
      <c r="QIT126" s="200"/>
      <c r="QIU126" s="200"/>
      <c r="QIV126" s="200"/>
      <c r="QIW126" s="200"/>
      <c r="QIX126" s="200"/>
      <c r="QIY126" s="200"/>
      <c r="QIZ126" s="201"/>
      <c r="QJA126" s="1"/>
      <c r="QJB126" s="1"/>
      <c r="QJC126" s="1"/>
      <c r="QJD126" s="1"/>
      <c r="QJE126" s="1"/>
      <c r="QJF126" s="1"/>
      <c r="QJG126" s="1"/>
      <c r="QJH126" s="1"/>
      <c r="QJI126" s="1"/>
      <c r="QJJ126" s="1"/>
      <c r="QJK126" s="1"/>
      <c r="QJL126" s="1"/>
      <c r="QJO126" s="202"/>
      <c r="QJP126" s="199"/>
      <c r="QJQ126" s="200"/>
      <c r="QJR126" s="200"/>
      <c r="QJS126" s="200"/>
      <c r="QJT126" s="200"/>
      <c r="QJU126" s="200"/>
      <c r="QJV126" s="200"/>
      <c r="QJW126" s="200"/>
      <c r="QJX126" s="200"/>
      <c r="QJY126" s="200"/>
      <c r="QJZ126" s="200"/>
      <c r="QKA126" s="200"/>
      <c r="QKB126" s="200"/>
      <c r="QKC126" s="200"/>
      <c r="QKD126" s="200"/>
      <c r="QKE126" s="200"/>
      <c r="QKF126" s="200"/>
      <c r="QKG126" s="200"/>
      <c r="QKH126" s="201"/>
      <c r="QKI126" s="1"/>
      <c r="QKJ126" s="1"/>
      <c r="QKK126" s="1"/>
      <c r="QKL126" s="1"/>
      <c r="QKM126" s="1"/>
      <c r="QKN126" s="1"/>
      <c r="QKO126" s="1"/>
      <c r="QKP126" s="1"/>
      <c r="QKQ126" s="1"/>
      <c r="QKR126" s="1"/>
      <c r="QKS126" s="1"/>
      <c r="QKT126" s="1"/>
      <c r="QKW126" s="202"/>
      <c r="QKX126" s="199"/>
      <c r="QKY126" s="200"/>
      <c r="QKZ126" s="200"/>
      <c r="QLA126" s="200"/>
      <c r="QLB126" s="200"/>
      <c r="QLC126" s="200"/>
      <c r="QLD126" s="200"/>
      <c r="QLE126" s="200"/>
      <c r="QLF126" s="200"/>
      <c r="QLG126" s="200"/>
      <c r="QLH126" s="200"/>
      <c r="QLI126" s="200"/>
      <c r="QLJ126" s="200"/>
      <c r="QLK126" s="200"/>
      <c r="QLL126" s="200"/>
      <c r="QLM126" s="200"/>
      <c r="QLN126" s="200"/>
      <c r="QLO126" s="200"/>
      <c r="QLP126" s="201"/>
      <c r="QLQ126" s="1"/>
      <c r="QLR126" s="1"/>
      <c r="QLS126" s="1"/>
      <c r="QLT126" s="1"/>
      <c r="QLU126" s="1"/>
      <c r="QLV126" s="1"/>
      <c r="QLW126" s="1"/>
      <c r="QLX126" s="1"/>
      <c r="QLY126" s="1"/>
      <c r="QLZ126" s="1"/>
      <c r="QMA126" s="1"/>
      <c r="QMB126" s="1"/>
      <c r="QME126" s="202"/>
      <c r="QMF126" s="199"/>
      <c r="QMG126" s="200"/>
      <c r="QMH126" s="200"/>
      <c r="QMI126" s="200"/>
      <c r="QMJ126" s="200"/>
      <c r="QMK126" s="200"/>
      <c r="QML126" s="200"/>
      <c r="QMM126" s="200"/>
      <c r="QMN126" s="200"/>
      <c r="QMO126" s="200"/>
      <c r="QMP126" s="200"/>
      <c r="QMQ126" s="200"/>
      <c r="QMR126" s="200"/>
      <c r="QMS126" s="200"/>
      <c r="QMT126" s="200"/>
      <c r="QMU126" s="200"/>
      <c r="QMV126" s="200"/>
      <c r="QMW126" s="200"/>
      <c r="QMX126" s="201"/>
      <c r="QMY126" s="1"/>
      <c r="QMZ126" s="1"/>
      <c r="QNA126" s="1"/>
      <c r="QNB126" s="1"/>
      <c r="QNC126" s="1"/>
      <c r="QND126" s="1"/>
      <c r="QNE126" s="1"/>
      <c r="QNF126" s="1"/>
      <c r="QNG126" s="1"/>
      <c r="QNH126" s="1"/>
      <c r="QNI126" s="1"/>
      <c r="QNJ126" s="1"/>
      <c r="QNM126" s="202"/>
      <c r="QNN126" s="199"/>
      <c r="QNO126" s="200"/>
      <c r="QNP126" s="200"/>
      <c r="QNQ126" s="200"/>
      <c r="QNR126" s="200"/>
      <c r="QNS126" s="200"/>
      <c r="QNT126" s="200"/>
      <c r="QNU126" s="200"/>
      <c r="QNV126" s="200"/>
      <c r="QNW126" s="200"/>
      <c r="QNX126" s="200"/>
      <c r="QNY126" s="200"/>
      <c r="QNZ126" s="200"/>
      <c r="QOA126" s="200"/>
      <c r="QOB126" s="200"/>
      <c r="QOC126" s="200"/>
      <c r="QOD126" s="200"/>
      <c r="QOE126" s="200"/>
      <c r="QOF126" s="201"/>
      <c r="QOG126" s="1"/>
      <c r="QOH126" s="1"/>
      <c r="QOI126" s="1"/>
      <c r="QOJ126" s="1"/>
      <c r="QOK126" s="1"/>
      <c r="QOL126" s="1"/>
      <c r="QOM126" s="1"/>
      <c r="QON126" s="1"/>
      <c r="QOO126" s="1"/>
      <c r="QOP126" s="1"/>
      <c r="QOQ126" s="1"/>
      <c r="QOR126" s="1"/>
      <c r="QOU126" s="202"/>
      <c r="QOV126" s="199"/>
      <c r="QOW126" s="200"/>
      <c r="QOX126" s="200"/>
      <c r="QOY126" s="200"/>
      <c r="QOZ126" s="200"/>
      <c r="QPA126" s="200"/>
      <c r="QPB126" s="200"/>
      <c r="QPC126" s="200"/>
      <c r="QPD126" s="200"/>
      <c r="QPE126" s="200"/>
      <c r="QPF126" s="200"/>
      <c r="QPG126" s="200"/>
      <c r="QPH126" s="200"/>
      <c r="QPI126" s="200"/>
      <c r="QPJ126" s="200"/>
      <c r="QPK126" s="200"/>
      <c r="QPL126" s="200"/>
      <c r="QPM126" s="200"/>
      <c r="QPN126" s="201"/>
      <c r="QPO126" s="1"/>
      <c r="QPP126" s="1"/>
      <c r="QPQ126" s="1"/>
      <c r="QPR126" s="1"/>
      <c r="QPS126" s="1"/>
      <c r="QPT126" s="1"/>
      <c r="QPU126" s="1"/>
      <c r="QPV126" s="1"/>
      <c r="QPW126" s="1"/>
      <c r="QPX126" s="1"/>
      <c r="QPY126" s="1"/>
      <c r="QPZ126" s="1"/>
      <c r="QQC126" s="202"/>
      <c r="QQD126" s="199"/>
      <c r="QQE126" s="200"/>
      <c r="QQF126" s="200"/>
      <c r="QQG126" s="200"/>
      <c r="QQH126" s="200"/>
      <c r="QQI126" s="200"/>
      <c r="QQJ126" s="200"/>
      <c r="QQK126" s="200"/>
      <c r="QQL126" s="200"/>
      <c r="QQM126" s="200"/>
      <c r="QQN126" s="200"/>
      <c r="QQO126" s="200"/>
      <c r="QQP126" s="200"/>
      <c r="QQQ126" s="200"/>
      <c r="QQR126" s="200"/>
      <c r="QQS126" s="200"/>
      <c r="QQT126" s="200"/>
      <c r="QQU126" s="200"/>
      <c r="QQV126" s="201"/>
      <c r="QQW126" s="1"/>
      <c r="QQX126" s="1"/>
      <c r="QQY126" s="1"/>
      <c r="QQZ126" s="1"/>
      <c r="QRA126" s="1"/>
      <c r="QRB126" s="1"/>
      <c r="QRC126" s="1"/>
      <c r="QRD126" s="1"/>
      <c r="QRE126" s="1"/>
      <c r="QRF126" s="1"/>
      <c r="QRG126" s="1"/>
      <c r="QRH126" s="1"/>
      <c r="QRK126" s="202"/>
      <c r="QRL126" s="199"/>
      <c r="QRM126" s="200"/>
      <c r="QRN126" s="200"/>
      <c r="QRO126" s="200"/>
      <c r="QRP126" s="200"/>
      <c r="QRQ126" s="200"/>
      <c r="QRR126" s="200"/>
      <c r="QRS126" s="200"/>
      <c r="QRT126" s="200"/>
      <c r="QRU126" s="200"/>
      <c r="QRV126" s="200"/>
      <c r="QRW126" s="200"/>
      <c r="QRX126" s="200"/>
      <c r="QRY126" s="200"/>
      <c r="QRZ126" s="200"/>
      <c r="QSA126" s="200"/>
      <c r="QSB126" s="200"/>
      <c r="QSC126" s="200"/>
      <c r="QSD126" s="201"/>
      <c r="QSE126" s="1"/>
      <c r="QSF126" s="1"/>
      <c r="QSG126" s="1"/>
      <c r="QSH126" s="1"/>
      <c r="QSI126" s="1"/>
      <c r="QSJ126" s="1"/>
      <c r="QSK126" s="1"/>
      <c r="QSL126" s="1"/>
      <c r="QSM126" s="1"/>
      <c r="QSN126" s="1"/>
      <c r="QSO126" s="1"/>
      <c r="QSP126" s="1"/>
      <c r="QSS126" s="202"/>
      <c r="QST126" s="199"/>
      <c r="QSU126" s="200"/>
      <c r="QSV126" s="200"/>
      <c r="QSW126" s="200"/>
      <c r="QSX126" s="200"/>
      <c r="QSY126" s="200"/>
      <c r="QSZ126" s="200"/>
      <c r="QTA126" s="200"/>
      <c r="QTB126" s="200"/>
      <c r="QTC126" s="200"/>
      <c r="QTD126" s="200"/>
      <c r="QTE126" s="200"/>
      <c r="QTF126" s="200"/>
      <c r="QTG126" s="200"/>
      <c r="QTH126" s="200"/>
      <c r="QTI126" s="200"/>
      <c r="QTJ126" s="200"/>
      <c r="QTK126" s="200"/>
      <c r="QTL126" s="201"/>
      <c r="QTM126" s="1"/>
      <c r="QTN126" s="1"/>
      <c r="QTO126" s="1"/>
      <c r="QTP126" s="1"/>
      <c r="QTQ126" s="1"/>
      <c r="QTR126" s="1"/>
      <c r="QTS126" s="1"/>
      <c r="QTT126" s="1"/>
      <c r="QTU126" s="1"/>
      <c r="QTV126" s="1"/>
      <c r="QTW126" s="1"/>
      <c r="QTX126" s="1"/>
      <c r="QUA126" s="202"/>
      <c r="QUB126" s="199"/>
      <c r="QUC126" s="200"/>
      <c r="QUD126" s="200"/>
      <c r="QUE126" s="200"/>
      <c r="QUF126" s="200"/>
      <c r="QUG126" s="200"/>
      <c r="QUH126" s="200"/>
      <c r="QUI126" s="200"/>
      <c r="QUJ126" s="200"/>
      <c r="QUK126" s="200"/>
      <c r="QUL126" s="200"/>
      <c r="QUM126" s="200"/>
      <c r="QUN126" s="200"/>
      <c r="QUO126" s="200"/>
      <c r="QUP126" s="200"/>
      <c r="QUQ126" s="200"/>
      <c r="QUR126" s="200"/>
      <c r="QUS126" s="200"/>
      <c r="QUT126" s="201"/>
      <c r="QUU126" s="1"/>
      <c r="QUV126" s="1"/>
      <c r="QUW126" s="1"/>
      <c r="QUX126" s="1"/>
      <c r="QUY126" s="1"/>
      <c r="QUZ126" s="1"/>
      <c r="QVA126" s="1"/>
      <c r="QVB126" s="1"/>
      <c r="QVC126" s="1"/>
      <c r="QVD126" s="1"/>
      <c r="QVE126" s="1"/>
      <c r="QVF126" s="1"/>
      <c r="QVI126" s="202"/>
      <c r="QVJ126" s="199"/>
      <c r="QVK126" s="200"/>
      <c r="QVL126" s="200"/>
      <c r="QVM126" s="200"/>
      <c r="QVN126" s="200"/>
      <c r="QVO126" s="200"/>
      <c r="QVP126" s="200"/>
      <c r="QVQ126" s="200"/>
      <c r="QVR126" s="200"/>
      <c r="QVS126" s="200"/>
      <c r="QVT126" s="200"/>
      <c r="QVU126" s="200"/>
      <c r="QVV126" s="200"/>
      <c r="QVW126" s="200"/>
      <c r="QVX126" s="200"/>
      <c r="QVY126" s="200"/>
      <c r="QVZ126" s="200"/>
      <c r="QWA126" s="200"/>
      <c r="QWB126" s="201"/>
      <c r="QWC126" s="1"/>
      <c r="QWD126" s="1"/>
      <c r="QWE126" s="1"/>
      <c r="QWF126" s="1"/>
      <c r="QWG126" s="1"/>
      <c r="QWH126" s="1"/>
      <c r="QWI126" s="1"/>
      <c r="QWJ126" s="1"/>
      <c r="QWK126" s="1"/>
      <c r="QWL126" s="1"/>
      <c r="QWM126" s="1"/>
      <c r="QWN126" s="1"/>
      <c r="QWQ126" s="202"/>
      <c r="QWR126" s="199"/>
      <c r="QWS126" s="200"/>
      <c r="QWT126" s="200"/>
      <c r="QWU126" s="200"/>
      <c r="QWV126" s="200"/>
      <c r="QWW126" s="200"/>
      <c r="QWX126" s="200"/>
      <c r="QWY126" s="200"/>
      <c r="QWZ126" s="200"/>
      <c r="QXA126" s="200"/>
      <c r="QXB126" s="200"/>
      <c r="QXC126" s="200"/>
      <c r="QXD126" s="200"/>
      <c r="QXE126" s="200"/>
      <c r="QXF126" s="200"/>
      <c r="QXG126" s="200"/>
      <c r="QXH126" s="200"/>
      <c r="QXI126" s="200"/>
      <c r="QXJ126" s="201"/>
      <c r="QXK126" s="1"/>
      <c r="QXL126" s="1"/>
      <c r="QXM126" s="1"/>
      <c r="QXN126" s="1"/>
      <c r="QXO126" s="1"/>
      <c r="QXP126" s="1"/>
      <c r="QXQ126" s="1"/>
      <c r="QXR126" s="1"/>
      <c r="QXS126" s="1"/>
      <c r="QXT126" s="1"/>
      <c r="QXU126" s="1"/>
      <c r="QXV126" s="1"/>
      <c r="QXY126" s="202"/>
      <c r="QXZ126" s="199"/>
      <c r="QYA126" s="200"/>
      <c r="QYB126" s="200"/>
      <c r="QYC126" s="200"/>
      <c r="QYD126" s="200"/>
      <c r="QYE126" s="200"/>
      <c r="QYF126" s="200"/>
      <c r="QYG126" s="200"/>
      <c r="QYH126" s="200"/>
      <c r="QYI126" s="200"/>
      <c r="QYJ126" s="200"/>
      <c r="QYK126" s="200"/>
      <c r="QYL126" s="200"/>
      <c r="QYM126" s="200"/>
      <c r="QYN126" s="200"/>
      <c r="QYO126" s="200"/>
      <c r="QYP126" s="200"/>
      <c r="QYQ126" s="200"/>
      <c r="QYR126" s="201"/>
      <c r="QYS126" s="1"/>
      <c r="QYT126" s="1"/>
      <c r="QYU126" s="1"/>
      <c r="QYV126" s="1"/>
      <c r="QYW126" s="1"/>
      <c r="QYX126" s="1"/>
      <c r="QYY126" s="1"/>
      <c r="QYZ126" s="1"/>
      <c r="QZA126" s="1"/>
      <c r="QZB126" s="1"/>
      <c r="QZC126" s="1"/>
      <c r="QZD126" s="1"/>
      <c r="QZG126" s="202"/>
      <c r="QZH126" s="199"/>
      <c r="QZI126" s="200"/>
      <c r="QZJ126" s="200"/>
      <c r="QZK126" s="200"/>
      <c r="QZL126" s="200"/>
      <c r="QZM126" s="200"/>
      <c r="QZN126" s="200"/>
      <c r="QZO126" s="200"/>
      <c r="QZP126" s="200"/>
      <c r="QZQ126" s="200"/>
      <c r="QZR126" s="200"/>
      <c r="QZS126" s="200"/>
      <c r="QZT126" s="200"/>
      <c r="QZU126" s="200"/>
      <c r="QZV126" s="200"/>
      <c r="QZW126" s="200"/>
      <c r="QZX126" s="200"/>
      <c r="QZY126" s="200"/>
      <c r="QZZ126" s="201"/>
      <c r="RAA126" s="1"/>
      <c r="RAB126" s="1"/>
      <c r="RAC126" s="1"/>
      <c r="RAD126" s="1"/>
      <c r="RAE126" s="1"/>
      <c r="RAF126" s="1"/>
      <c r="RAG126" s="1"/>
      <c r="RAH126" s="1"/>
      <c r="RAI126" s="1"/>
      <c r="RAJ126" s="1"/>
      <c r="RAK126" s="1"/>
      <c r="RAL126" s="1"/>
      <c r="RAO126" s="202"/>
      <c r="RAP126" s="199"/>
      <c r="RAQ126" s="200"/>
      <c r="RAR126" s="200"/>
      <c r="RAS126" s="200"/>
      <c r="RAT126" s="200"/>
      <c r="RAU126" s="200"/>
      <c r="RAV126" s="200"/>
      <c r="RAW126" s="200"/>
      <c r="RAX126" s="200"/>
      <c r="RAY126" s="200"/>
      <c r="RAZ126" s="200"/>
      <c r="RBA126" s="200"/>
      <c r="RBB126" s="200"/>
      <c r="RBC126" s="200"/>
      <c r="RBD126" s="200"/>
      <c r="RBE126" s="200"/>
      <c r="RBF126" s="200"/>
      <c r="RBG126" s="200"/>
      <c r="RBH126" s="201"/>
      <c r="RBI126" s="1"/>
      <c r="RBJ126" s="1"/>
      <c r="RBK126" s="1"/>
      <c r="RBL126" s="1"/>
      <c r="RBM126" s="1"/>
      <c r="RBN126" s="1"/>
      <c r="RBO126" s="1"/>
      <c r="RBP126" s="1"/>
      <c r="RBQ126" s="1"/>
      <c r="RBR126" s="1"/>
      <c r="RBS126" s="1"/>
      <c r="RBT126" s="1"/>
      <c r="RBW126" s="202"/>
      <c r="RBX126" s="199"/>
      <c r="RBY126" s="200"/>
      <c r="RBZ126" s="200"/>
      <c r="RCA126" s="200"/>
      <c r="RCB126" s="200"/>
      <c r="RCC126" s="200"/>
      <c r="RCD126" s="200"/>
      <c r="RCE126" s="200"/>
      <c r="RCF126" s="200"/>
      <c r="RCG126" s="200"/>
      <c r="RCH126" s="200"/>
      <c r="RCI126" s="200"/>
      <c r="RCJ126" s="200"/>
      <c r="RCK126" s="200"/>
      <c r="RCL126" s="200"/>
      <c r="RCM126" s="200"/>
      <c r="RCN126" s="200"/>
      <c r="RCO126" s="200"/>
      <c r="RCP126" s="201"/>
      <c r="RCQ126" s="1"/>
      <c r="RCR126" s="1"/>
      <c r="RCS126" s="1"/>
      <c r="RCT126" s="1"/>
      <c r="RCU126" s="1"/>
      <c r="RCV126" s="1"/>
      <c r="RCW126" s="1"/>
      <c r="RCX126" s="1"/>
      <c r="RCY126" s="1"/>
      <c r="RCZ126" s="1"/>
      <c r="RDA126" s="1"/>
      <c r="RDB126" s="1"/>
      <c r="RDE126" s="202"/>
      <c r="RDF126" s="199"/>
      <c r="RDG126" s="200"/>
      <c r="RDH126" s="200"/>
      <c r="RDI126" s="200"/>
      <c r="RDJ126" s="200"/>
      <c r="RDK126" s="200"/>
      <c r="RDL126" s="200"/>
      <c r="RDM126" s="200"/>
      <c r="RDN126" s="200"/>
      <c r="RDO126" s="200"/>
      <c r="RDP126" s="200"/>
      <c r="RDQ126" s="200"/>
      <c r="RDR126" s="200"/>
      <c r="RDS126" s="200"/>
      <c r="RDT126" s="200"/>
      <c r="RDU126" s="200"/>
      <c r="RDV126" s="200"/>
      <c r="RDW126" s="200"/>
      <c r="RDX126" s="201"/>
      <c r="RDY126" s="1"/>
      <c r="RDZ126" s="1"/>
      <c r="REA126" s="1"/>
      <c r="REB126" s="1"/>
      <c r="REC126" s="1"/>
      <c r="RED126" s="1"/>
      <c r="REE126" s="1"/>
      <c r="REF126" s="1"/>
      <c r="REG126" s="1"/>
      <c r="REH126" s="1"/>
      <c r="REI126" s="1"/>
      <c r="REJ126" s="1"/>
      <c r="REM126" s="202"/>
      <c r="REN126" s="199"/>
      <c r="REO126" s="200"/>
      <c r="REP126" s="200"/>
      <c r="REQ126" s="200"/>
      <c r="RER126" s="200"/>
      <c r="RES126" s="200"/>
      <c r="RET126" s="200"/>
      <c r="REU126" s="200"/>
      <c r="REV126" s="200"/>
      <c r="REW126" s="200"/>
      <c r="REX126" s="200"/>
      <c r="REY126" s="200"/>
      <c r="REZ126" s="200"/>
      <c r="RFA126" s="200"/>
      <c r="RFB126" s="200"/>
      <c r="RFC126" s="200"/>
      <c r="RFD126" s="200"/>
      <c r="RFE126" s="200"/>
      <c r="RFF126" s="201"/>
      <c r="RFG126" s="1"/>
      <c r="RFH126" s="1"/>
      <c r="RFI126" s="1"/>
      <c r="RFJ126" s="1"/>
      <c r="RFK126" s="1"/>
      <c r="RFL126" s="1"/>
      <c r="RFM126" s="1"/>
      <c r="RFN126" s="1"/>
      <c r="RFO126" s="1"/>
      <c r="RFP126" s="1"/>
      <c r="RFQ126" s="1"/>
      <c r="RFR126" s="1"/>
      <c r="RFU126" s="202"/>
      <c r="RFV126" s="199"/>
      <c r="RFW126" s="200"/>
      <c r="RFX126" s="200"/>
      <c r="RFY126" s="200"/>
      <c r="RFZ126" s="200"/>
      <c r="RGA126" s="200"/>
      <c r="RGB126" s="200"/>
      <c r="RGC126" s="200"/>
      <c r="RGD126" s="200"/>
      <c r="RGE126" s="200"/>
      <c r="RGF126" s="200"/>
      <c r="RGG126" s="200"/>
      <c r="RGH126" s="200"/>
      <c r="RGI126" s="200"/>
      <c r="RGJ126" s="200"/>
      <c r="RGK126" s="200"/>
      <c r="RGL126" s="200"/>
      <c r="RGM126" s="200"/>
      <c r="RGN126" s="201"/>
      <c r="RGO126" s="1"/>
      <c r="RGP126" s="1"/>
      <c r="RGQ126" s="1"/>
      <c r="RGR126" s="1"/>
      <c r="RGS126" s="1"/>
      <c r="RGT126" s="1"/>
      <c r="RGU126" s="1"/>
      <c r="RGV126" s="1"/>
      <c r="RGW126" s="1"/>
      <c r="RGX126" s="1"/>
      <c r="RGY126" s="1"/>
      <c r="RGZ126" s="1"/>
      <c r="RHC126" s="202"/>
      <c r="RHD126" s="199"/>
      <c r="RHE126" s="200"/>
      <c r="RHF126" s="200"/>
      <c r="RHG126" s="200"/>
      <c r="RHH126" s="200"/>
      <c r="RHI126" s="200"/>
      <c r="RHJ126" s="200"/>
      <c r="RHK126" s="200"/>
      <c r="RHL126" s="200"/>
      <c r="RHM126" s="200"/>
      <c r="RHN126" s="200"/>
      <c r="RHO126" s="200"/>
      <c r="RHP126" s="200"/>
      <c r="RHQ126" s="200"/>
      <c r="RHR126" s="200"/>
      <c r="RHS126" s="200"/>
      <c r="RHT126" s="200"/>
      <c r="RHU126" s="200"/>
      <c r="RHV126" s="201"/>
      <c r="RHW126" s="1"/>
      <c r="RHX126" s="1"/>
      <c r="RHY126" s="1"/>
      <c r="RHZ126" s="1"/>
      <c r="RIA126" s="1"/>
      <c r="RIB126" s="1"/>
      <c r="RIC126" s="1"/>
      <c r="RID126" s="1"/>
      <c r="RIE126" s="1"/>
      <c r="RIF126" s="1"/>
      <c r="RIG126" s="1"/>
      <c r="RIH126" s="1"/>
      <c r="RIK126" s="202"/>
      <c r="RIL126" s="199"/>
      <c r="RIM126" s="200"/>
      <c r="RIN126" s="200"/>
      <c r="RIO126" s="200"/>
      <c r="RIP126" s="200"/>
      <c r="RIQ126" s="200"/>
      <c r="RIR126" s="200"/>
      <c r="RIS126" s="200"/>
      <c r="RIT126" s="200"/>
      <c r="RIU126" s="200"/>
      <c r="RIV126" s="200"/>
      <c r="RIW126" s="200"/>
      <c r="RIX126" s="200"/>
      <c r="RIY126" s="200"/>
      <c r="RIZ126" s="200"/>
      <c r="RJA126" s="200"/>
      <c r="RJB126" s="200"/>
      <c r="RJC126" s="200"/>
      <c r="RJD126" s="201"/>
      <c r="RJE126" s="1"/>
      <c r="RJF126" s="1"/>
      <c r="RJG126" s="1"/>
      <c r="RJH126" s="1"/>
      <c r="RJI126" s="1"/>
      <c r="RJJ126" s="1"/>
      <c r="RJK126" s="1"/>
      <c r="RJL126" s="1"/>
      <c r="RJM126" s="1"/>
      <c r="RJN126" s="1"/>
      <c r="RJO126" s="1"/>
      <c r="RJP126" s="1"/>
      <c r="RJS126" s="202"/>
      <c r="RJT126" s="199"/>
      <c r="RJU126" s="200"/>
      <c r="RJV126" s="200"/>
      <c r="RJW126" s="200"/>
      <c r="RJX126" s="200"/>
      <c r="RJY126" s="200"/>
      <c r="RJZ126" s="200"/>
      <c r="RKA126" s="200"/>
      <c r="RKB126" s="200"/>
      <c r="RKC126" s="200"/>
      <c r="RKD126" s="200"/>
      <c r="RKE126" s="200"/>
      <c r="RKF126" s="200"/>
      <c r="RKG126" s="200"/>
      <c r="RKH126" s="200"/>
      <c r="RKI126" s="200"/>
      <c r="RKJ126" s="200"/>
      <c r="RKK126" s="200"/>
      <c r="RKL126" s="201"/>
      <c r="RKM126" s="1"/>
      <c r="RKN126" s="1"/>
      <c r="RKO126" s="1"/>
      <c r="RKP126" s="1"/>
      <c r="RKQ126" s="1"/>
      <c r="RKR126" s="1"/>
      <c r="RKS126" s="1"/>
      <c r="RKT126" s="1"/>
      <c r="RKU126" s="1"/>
      <c r="RKV126" s="1"/>
      <c r="RKW126" s="1"/>
      <c r="RKX126" s="1"/>
      <c r="RLA126" s="202"/>
      <c r="RLB126" s="199"/>
      <c r="RLC126" s="200"/>
      <c r="RLD126" s="200"/>
      <c r="RLE126" s="200"/>
      <c r="RLF126" s="200"/>
      <c r="RLG126" s="200"/>
      <c r="RLH126" s="200"/>
      <c r="RLI126" s="200"/>
      <c r="RLJ126" s="200"/>
      <c r="RLK126" s="200"/>
      <c r="RLL126" s="200"/>
      <c r="RLM126" s="200"/>
      <c r="RLN126" s="200"/>
      <c r="RLO126" s="200"/>
      <c r="RLP126" s="200"/>
      <c r="RLQ126" s="200"/>
      <c r="RLR126" s="200"/>
      <c r="RLS126" s="200"/>
      <c r="RLT126" s="201"/>
      <c r="RLU126" s="1"/>
      <c r="RLV126" s="1"/>
      <c r="RLW126" s="1"/>
      <c r="RLX126" s="1"/>
      <c r="RLY126" s="1"/>
      <c r="RLZ126" s="1"/>
      <c r="RMA126" s="1"/>
      <c r="RMB126" s="1"/>
      <c r="RMC126" s="1"/>
      <c r="RMD126" s="1"/>
      <c r="RME126" s="1"/>
      <c r="RMF126" s="1"/>
      <c r="RMI126" s="202"/>
      <c r="RMJ126" s="199"/>
      <c r="RMK126" s="200"/>
      <c r="RML126" s="200"/>
      <c r="RMM126" s="200"/>
      <c r="RMN126" s="200"/>
      <c r="RMO126" s="200"/>
      <c r="RMP126" s="200"/>
      <c r="RMQ126" s="200"/>
      <c r="RMR126" s="200"/>
      <c r="RMS126" s="200"/>
      <c r="RMT126" s="200"/>
      <c r="RMU126" s="200"/>
      <c r="RMV126" s="200"/>
      <c r="RMW126" s="200"/>
      <c r="RMX126" s="200"/>
      <c r="RMY126" s="200"/>
      <c r="RMZ126" s="200"/>
      <c r="RNA126" s="200"/>
      <c r="RNB126" s="201"/>
      <c r="RNC126" s="1"/>
      <c r="RND126" s="1"/>
      <c r="RNE126" s="1"/>
      <c r="RNF126" s="1"/>
      <c r="RNG126" s="1"/>
      <c r="RNH126" s="1"/>
      <c r="RNI126" s="1"/>
      <c r="RNJ126" s="1"/>
      <c r="RNK126" s="1"/>
      <c r="RNL126" s="1"/>
      <c r="RNM126" s="1"/>
      <c r="RNN126" s="1"/>
      <c r="RNQ126" s="202"/>
      <c r="RNR126" s="199"/>
      <c r="RNS126" s="200"/>
      <c r="RNT126" s="200"/>
      <c r="RNU126" s="200"/>
      <c r="RNV126" s="200"/>
      <c r="RNW126" s="200"/>
      <c r="RNX126" s="200"/>
      <c r="RNY126" s="200"/>
      <c r="RNZ126" s="200"/>
      <c r="ROA126" s="200"/>
      <c r="ROB126" s="200"/>
      <c r="ROC126" s="200"/>
      <c r="ROD126" s="200"/>
      <c r="ROE126" s="200"/>
      <c r="ROF126" s="200"/>
      <c r="ROG126" s="200"/>
      <c r="ROH126" s="200"/>
      <c r="ROI126" s="200"/>
      <c r="ROJ126" s="201"/>
      <c r="ROK126" s="1"/>
      <c r="ROL126" s="1"/>
      <c r="ROM126" s="1"/>
      <c r="RON126" s="1"/>
      <c r="ROO126" s="1"/>
      <c r="ROP126" s="1"/>
      <c r="ROQ126" s="1"/>
      <c r="ROR126" s="1"/>
      <c r="ROS126" s="1"/>
      <c r="ROT126" s="1"/>
      <c r="ROU126" s="1"/>
      <c r="ROV126" s="1"/>
      <c r="ROY126" s="202"/>
      <c r="ROZ126" s="199"/>
      <c r="RPA126" s="200"/>
      <c r="RPB126" s="200"/>
      <c r="RPC126" s="200"/>
      <c r="RPD126" s="200"/>
      <c r="RPE126" s="200"/>
      <c r="RPF126" s="200"/>
      <c r="RPG126" s="200"/>
      <c r="RPH126" s="200"/>
      <c r="RPI126" s="200"/>
      <c r="RPJ126" s="200"/>
      <c r="RPK126" s="200"/>
      <c r="RPL126" s="200"/>
      <c r="RPM126" s="200"/>
      <c r="RPN126" s="200"/>
      <c r="RPO126" s="200"/>
      <c r="RPP126" s="200"/>
      <c r="RPQ126" s="200"/>
      <c r="RPR126" s="201"/>
      <c r="RPS126" s="1"/>
      <c r="RPT126" s="1"/>
      <c r="RPU126" s="1"/>
      <c r="RPV126" s="1"/>
      <c r="RPW126" s="1"/>
      <c r="RPX126" s="1"/>
      <c r="RPY126" s="1"/>
      <c r="RPZ126" s="1"/>
      <c r="RQA126" s="1"/>
      <c r="RQB126" s="1"/>
      <c r="RQC126" s="1"/>
      <c r="RQD126" s="1"/>
      <c r="RQG126" s="202"/>
      <c r="RQH126" s="199"/>
      <c r="RQI126" s="200"/>
      <c r="RQJ126" s="200"/>
      <c r="RQK126" s="200"/>
      <c r="RQL126" s="200"/>
      <c r="RQM126" s="200"/>
      <c r="RQN126" s="200"/>
      <c r="RQO126" s="200"/>
      <c r="RQP126" s="200"/>
      <c r="RQQ126" s="200"/>
      <c r="RQR126" s="200"/>
      <c r="RQS126" s="200"/>
      <c r="RQT126" s="200"/>
      <c r="RQU126" s="200"/>
      <c r="RQV126" s="200"/>
      <c r="RQW126" s="200"/>
      <c r="RQX126" s="200"/>
      <c r="RQY126" s="200"/>
      <c r="RQZ126" s="201"/>
      <c r="RRA126" s="1"/>
      <c r="RRB126" s="1"/>
      <c r="RRC126" s="1"/>
      <c r="RRD126" s="1"/>
      <c r="RRE126" s="1"/>
      <c r="RRF126" s="1"/>
      <c r="RRG126" s="1"/>
      <c r="RRH126" s="1"/>
      <c r="RRI126" s="1"/>
      <c r="RRJ126" s="1"/>
      <c r="RRK126" s="1"/>
      <c r="RRL126" s="1"/>
      <c r="RRO126" s="202"/>
      <c r="RRP126" s="199"/>
      <c r="RRQ126" s="200"/>
      <c r="RRR126" s="200"/>
      <c r="RRS126" s="200"/>
      <c r="RRT126" s="200"/>
      <c r="RRU126" s="200"/>
      <c r="RRV126" s="200"/>
      <c r="RRW126" s="200"/>
      <c r="RRX126" s="200"/>
      <c r="RRY126" s="200"/>
      <c r="RRZ126" s="200"/>
      <c r="RSA126" s="200"/>
      <c r="RSB126" s="200"/>
      <c r="RSC126" s="200"/>
      <c r="RSD126" s="200"/>
      <c r="RSE126" s="200"/>
      <c r="RSF126" s="200"/>
      <c r="RSG126" s="200"/>
      <c r="RSH126" s="201"/>
      <c r="RSI126" s="1"/>
      <c r="RSJ126" s="1"/>
      <c r="RSK126" s="1"/>
      <c r="RSL126" s="1"/>
      <c r="RSM126" s="1"/>
      <c r="RSN126" s="1"/>
      <c r="RSO126" s="1"/>
      <c r="RSP126" s="1"/>
      <c r="RSQ126" s="1"/>
      <c r="RSR126" s="1"/>
      <c r="RSS126" s="1"/>
      <c r="RST126" s="1"/>
      <c r="RSW126" s="202"/>
      <c r="RSX126" s="199"/>
      <c r="RSY126" s="200"/>
      <c r="RSZ126" s="200"/>
      <c r="RTA126" s="200"/>
      <c r="RTB126" s="200"/>
      <c r="RTC126" s="200"/>
      <c r="RTD126" s="200"/>
      <c r="RTE126" s="200"/>
      <c r="RTF126" s="200"/>
      <c r="RTG126" s="200"/>
      <c r="RTH126" s="200"/>
      <c r="RTI126" s="200"/>
      <c r="RTJ126" s="200"/>
      <c r="RTK126" s="200"/>
      <c r="RTL126" s="200"/>
      <c r="RTM126" s="200"/>
      <c r="RTN126" s="200"/>
      <c r="RTO126" s="200"/>
      <c r="RTP126" s="201"/>
      <c r="RTQ126" s="1"/>
      <c r="RTR126" s="1"/>
      <c r="RTS126" s="1"/>
      <c r="RTT126" s="1"/>
      <c r="RTU126" s="1"/>
      <c r="RTV126" s="1"/>
      <c r="RTW126" s="1"/>
      <c r="RTX126" s="1"/>
      <c r="RTY126" s="1"/>
      <c r="RTZ126" s="1"/>
      <c r="RUA126" s="1"/>
      <c r="RUB126" s="1"/>
      <c r="RUE126" s="202"/>
      <c r="RUF126" s="199"/>
      <c r="RUG126" s="200"/>
      <c r="RUH126" s="200"/>
      <c r="RUI126" s="200"/>
      <c r="RUJ126" s="200"/>
      <c r="RUK126" s="200"/>
      <c r="RUL126" s="200"/>
      <c r="RUM126" s="200"/>
      <c r="RUN126" s="200"/>
      <c r="RUO126" s="200"/>
      <c r="RUP126" s="200"/>
      <c r="RUQ126" s="200"/>
      <c r="RUR126" s="200"/>
      <c r="RUS126" s="200"/>
      <c r="RUT126" s="200"/>
      <c r="RUU126" s="200"/>
      <c r="RUV126" s="200"/>
      <c r="RUW126" s="200"/>
      <c r="RUX126" s="201"/>
      <c r="RUY126" s="1"/>
      <c r="RUZ126" s="1"/>
      <c r="RVA126" s="1"/>
      <c r="RVB126" s="1"/>
      <c r="RVC126" s="1"/>
      <c r="RVD126" s="1"/>
      <c r="RVE126" s="1"/>
      <c r="RVF126" s="1"/>
      <c r="RVG126" s="1"/>
      <c r="RVH126" s="1"/>
      <c r="RVI126" s="1"/>
      <c r="RVJ126" s="1"/>
      <c r="RVM126" s="202"/>
      <c r="RVN126" s="199"/>
      <c r="RVO126" s="200"/>
      <c r="RVP126" s="200"/>
      <c r="RVQ126" s="200"/>
      <c r="RVR126" s="200"/>
      <c r="RVS126" s="200"/>
      <c r="RVT126" s="200"/>
      <c r="RVU126" s="200"/>
      <c r="RVV126" s="200"/>
      <c r="RVW126" s="200"/>
      <c r="RVX126" s="200"/>
      <c r="RVY126" s="200"/>
      <c r="RVZ126" s="200"/>
      <c r="RWA126" s="200"/>
      <c r="RWB126" s="200"/>
      <c r="RWC126" s="200"/>
      <c r="RWD126" s="200"/>
      <c r="RWE126" s="200"/>
      <c r="RWF126" s="201"/>
      <c r="RWG126" s="1"/>
      <c r="RWH126" s="1"/>
      <c r="RWI126" s="1"/>
      <c r="RWJ126" s="1"/>
      <c r="RWK126" s="1"/>
      <c r="RWL126" s="1"/>
      <c r="RWM126" s="1"/>
      <c r="RWN126" s="1"/>
      <c r="RWO126" s="1"/>
      <c r="RWP126" s="1"/>
      <c r="RWQ126" s="1"/>
      <c r="RWR126" s="1"/>
      <c r="RWU126" s="202"/>
      <c r="RWV126" s="199"/>
      <c r="RWW126" s="200"/>
      <c r="RWX126" s="200"/>
      <c r="RWY126" s="200"/>
      <c r="RWZ126" s="200"/>
      <c r="RXA126" s="200"/>
      <c r="RXB126" s="200"/>
      <c r="RXC126" s="200"/>
      <c r="RXD126" s="200"/>
      <c r="RXE126" s="200"/>
      <c r="RXF126" s="200"/>
      <c r="RXG126" s="200"/>
      <c r="RXH126" s="200"/>
      <c r="RXI126" s="200"/>
      <c r="RXJ126" s="200"/>
      <c r="RXK126" s="200"/>
      <c r="RXL126" s="200"/>
      <c r="RXM126" s="200"/>
      <c r="RXN126" s="201"/>
      <c r="RXO126" s="1"/>
      <c r="RXP126" s="1"/>
      <c r="RXQ126" s="1"/>
      <c r="RXR126" s="1"/>
      <c r="RXS126" s="1"/>
      <c r="RXT126" s="1"/>
      <c r="RXU126" s="1"/>
      <c r="RXV126" s="1"/>
      <c r="RXW126" s="1"/>
      <c r="RXX126" s="1"/>
      <c r="RXY126" s="1"/>
      <c r="RXZ126" s="1"/>
      <c r="RYC126" s="202"/>
      <c r="RYD126" s="199"/>
      <c r="RYE126" s="200"/>
      <c r="RYF126" s="200"/>
      <c r="RYG126" s="200"/>
      <c r="RYH126" s="200"/>
      <c r="RYI126" s="200"/>
      <c r="RYJ126" s="200"/>
      <c r="RYK126" s="200"/>
      <c r="RYL126" s="200"/>
      <c r="RYM126" s="200"/>
      <c r="RYN126" s="200"/>
      <c r="RYO126" s="200"/>
      <c r="RYP126" s="200"/>
      <c r="RYQ126" s="200"/>
      <c r="RYR126" s="200"/>
      <c r="RYS126" s="200"/>
      <c r="RYT126" s="200"/>
      <c r="RYU126" s="200"/>
      <c r="RYV126" s="201"/>
      <c r="RYW126" s="1"/>
      <c r="RYX126" s="1"/>
      <c r="RYY126" s="1"/>
      <c r="RYZ126" s="1"/>
      <c r="RZA126" s="1"/>
      <c r="RZB126" s="1"/>
      <c r="RZC126" s="1"/>
      <c r="RZD126" s="1"/>
      <c r="RZE126" s="1"/>
      <c r="RZF126" s="1"/>
      <c r="RZG126" s="1"/>
      <c r="RZH126" s="1"/>
      <c r="RZK126" s="202"/>
      <c r="RZL126" s="199"/>
      <c r="RZM126" s="200"/>
      <c r="RZN126" s="200"/>
      <c r="RZO126" s="200"/>
      <c r="RZP126" s="200"/>
      <c r="RZQ126" s="200"/>
      <c r="RZR126" s="200"/>
      <c r="RZS126" s="200"/>
      <c r="RZT126" s="200"/>
      <c r="RZU126" s="200"/>
      <c r="RZV126" s="200"/>
      <c r="RZW126" s="200"/>
      <c r="RZX126" s="200"/>
      <c r="RZY126" s="200"/>
      <c r="RZZ126" s="200"/>
      <c r="SAA126" s="200"/>
      <c r="SAB126" s="200"/>
      <c r="SAC126" s="200"/>
      <c r="SAD126" s="201"/>
      <c r="SAE126" s="1"/>
      <c r="SAF126" s="1"/>
      <c r="SAG126" s="1"/>
      <c r="SAH126" s="1"/>
      <c r="SAI126" s="1"/>
      <c r="SAJ126" s="1"/>
      <c r="SAK126" s="1"/>
      <c r="SAL126" s="1"/>
      <c r="SAM126" s="1"/>
      <c r="SAN126" s="1"/>
      <c r="SAO126" s="1"/>
      <c r="SAP126" s="1"/>
      <c r="SAS126" s="202"/>
      <c r="SAT126" s="199"/>
      <c r="SAU126" s="200"/>
      <c r="SAV126" s="200"/>
      <c r="SAW126" s="200"/>
      <c r="SAX126" s="200"/>
      <c r="SAY126" s="200"/>
      <c r="SAZ126" s="200"/>
      <c r="SBA126" s="200"/>
      <c r="SBB126" s="200"/>
      <c r="SBC126" s="200"/>
      <c r="SBD126" s="200"/>
      <c r="SBE126" s="200"/>
      <c r="SBF126" s="200"/>
      <c r="SBG126" s="200"/>
      <c r="SBH126" s="200"/>
      <c r="SBI126" s="200"/>
      <c r="SBJ126" s="200"/>
      <c r="SBK126" s="200"/>
      <c r="SBL126" s="201"/>
      <c r="SBM126" s="1"/>
      <c r="SBN126" s="1"/>
      <c r="SBO126" s="1"/>
      <c r="SBP126" s="1"/>
      <c r="SBQ126" s="1"/>
      <c r="SBR126" s="1"/>
      <c r="SBS126" s="1"/>
      <c r="SBT126" s="1"/>
      <c r="SBU126" s="1"/>
      <c r="SBV126" s="1"/>
      <c r="SBW126" s="1"/>
      <c r="SBX126" s="1"/>
      <c r="SCA126" s="202"/>
      <c r="SCB126" s="199"/>
      <c r="SCC126" s="200"/>
      <c r="SCD126" s="200"/>
      <c r="SCE126" s="200"/>
      <c r="SCF126" s="200"/>
      <c r="SCG126" s="200"/>
      <c r="SCH126" s="200"/>
      <c r="SCI126" s="200"/>
      <c r="SCJ126" s="200"/>
      <c r="SCK126" s="200"/>
      <c r="SCL126" s="200"/>
      <c r="SCM126" s="200"/>
      <c r="SCN126" s="200"/>
      <c r="SCO126" s="200"/>
      <c r="SCP126" s="200"/>
      <c r="SCQ126" s="200"/>
      <c r="SCR126" s="200"/>
      <c r="SCS126" s="200"/>
      <c r="SCT126" s="201"/>
      <c r="SCU126" s="1"/>
      <c r="SCV126" s="1"/>
      <c r="SCW126" s="1"/>
      <c r="SCX126" s="1"/>
      <c r="SCY126" s="1"/>
      <c r="SCZ126" s="1"/>
      <c r="SDA126" s="1"/>
      <c r="SDB126" s="1"/>
      <c r="SDC126" s="1"/>
      <c r="SDD126" s="1"/>
      <c r="SDE126" s="1"/>
      <c r="SDF126" s="1"/>
      <c r="SDI126" s="202"/>
      <c r="SDJ126" s="199"/>
      <c r="SDK126" s="200"/>
      <c r="SDL126" s="200"/>
      <c r="SDM126" s="200"/>
      <c r="SDN126" s="200"/>
      <c r="SDO126" s="200"/>
      <c r="SDP126" s="200"/>
      <c r="SDQ126" s="200"/>
      <c r="SDR126" s="200"/>
      <c r="SDS126" s="200"/>
      <c r="SDT126" s="200"/>
      <c r="SDU126" s="200"/>
      <c r="SDV126" s="200"/>
      <c r="SDW126" s="200"/>
      <c r="SDX126" s="200"/>
      <c r="SDY126" s="200"/>
      <c r="SDZ126" s="200"/>
      <c r="SEA126" s="200"/>
      <c r="SEB126" s="201"/>
      <c r="SEC126" s="1"/>
      <c r="SED126" s="1"/>
      <c r="SEE126" s="1"/>
      <c r="SEF126" s="1"/>
      <c r="SEG126" s="1"/>
      <c r="SEH126" s="1"/>
      <c r="SEI126" s="1"/>
      <c r="SEJ126" s="1"/>
      <c r="SEK126" s="1"/>
      <c r="SEL126" s="1"/>
      <c r="SEM126" s="1"/>
      <c r="SEN126" s="1"/>
      <c r="SEQ126" s="202"/>
      <c r="SER126" s="199"/>
      <c r="SES126" s="200"/>
      <c r="SET126" s="200"/>
      <c r="SEU126" s="200"/>
      <c r="SEV126" s="200"/>
      <c r="SEW126" s="200"/>
      <c r="SEX126" s="200"/>
      <c r="SEY126" s="200"/>
      <c r="SEZ126" s="200"/>
      <c r="SFA126" s="200"/>
      <c r="SFB126" s="200"/>
      <c r="SFC126" s="200"/>
      <c r="SFD126" s="200"/>
      <c r="SFE126" s="200"/>
      <c r="SFF126" s="200"/>
      <c r="SFG126" s="200"/>
      <c r="SFH126" s="200"/>
      <c r="SFI126" s="200"/>
      <c r="SFJ126" s="201"/>
      <c r="SFK126" s="1"/>
      <c r="SFL126" s="1"/>
      <c r="SFM126" s="1"/>
      <c r="SFN126" s="1"/>
      <c r="SFO126" s="1"/>
      <c r="SFP126" s="1"/>
      <c r="SFQ126" s="1"/>
      <c r="SFR126" s="1"/>
      <c r="SFS126" s="1"/>
      <c r="SFT126" s="1"/>
      <c r="SFU126" s="1"/>
      <c r="SFV126" s="1"/>
      <c r="SFY126" s="202"/>
      <c r="SFZ126" s="199"/>
      <c r="SGA126" s="200"/>
      <c r="SGB126" s="200"/>
      <c r="SGC126" s="200"/>
      <c r="SGD126" s="200"/>
      <c r="SGE126" s="200"/>
      <c r="SGF126" s="200"/>
      <c r="SGG126" s="200"/>
      <c r="SGH126" s="200"/>
      <c r="SGI126" s="200"/>
      <c r="SGJ126" s="200"/>
      <c r="SGK126" s="200"/>
      <c r="SGL126" s="200"/>
      <c r="SGM126" s="200"/>
      <c r="SGN126" s="200"/>
      <c r="SGO126" s="200"/>
      <c r="SGP126" s="200"/>
      <c r="SGQ126" s="200"/>
      <c r="SGR126" s="201"/>
      <c r="SGS126" s="1"/>
      <c r="SGT126" s="1"/>
      <c r="SGU126" s="1"/>
      <c r="SGV126" s="1"/>
      <c r="SGW126" s="1"/>
      <c r="SGX126" s="1"/>
      <c r="SGY126" s="1"/>
      <c r="SGZ126" s="1"/>
      <c r="SHA126" s="1"/>
      <c r="SHB126" s="1"/>
      <c r="SHC126" s="1"/>
      <c r="SHD126" s="1"/>
      <c r="SHG126" s="202"/>
      <c r="SHH126" s="199"/>
      <c r="SHI126" s="200"/>
      <c r="SHJ126" s="200"/>
      <c r="SHK126" s="200"/>
      <c r="SHL126" s="200"/>
      <c r="SHM126" s="200"/>
      <c r="SHN126" s="200"/>
      <c r="SHO126" s="200"/>
      <c r="SHP126" s="200"/>
      <c r="SHQ126" s="200"/>
      <c r="SHR126" s="200"/>
      <c r="SHS126" s="200"/>
      <c r="SHT126" s="200"/>
      <c r="SHU126" s="200"/>
      <c r="SHV126" s="200"/>
      <c r="SHW126" s="200"/>
      <c r="SHX126" s="200"/>
      <c r="SHY126" s="200"/>
      <c r="SHZ126" s="201"/>
      <c r="SIA126" s="1"/>
      <c r="SIB126" s="1"/>
      <c r="SIC126" s="1"/>
      <c r="SID126" s="1"/>
      <c r="SIE126" s="1"/>
      <c r="SIF126" s="1"/>
      <c r="SIG126" s="1"/>
      <c r="SIH126" s="1"/>
      <c r="SII126" s="1"/>
      <c r="SIJ126" s="1"/>
      <c r="SIK126" s="1"/>
      <c r="SIL126" s="1"/>
      <c r="SIO126" s="202"/>
      <c r="SIP126" s="199"/>
      <c r="SIQ126" s="200"/>
      <c r="SIR126" s="200"/>
      <c r="SIS126" s="200"/>
      <c r="SIT126" s="200"/>
      <c r="SIU126" s="200"/>
      <c r="SIV126" s="200"/>
      <c r="SIW126" s="200"/>
      <c r="SIX126" s="200"/>
      <c r="SIY126" s="200"/>
      <c r="SIZ126" s="200"/>
      <c r="SJA126" s="200"/>
      <c r="SJB126" s="200"/>
      <c r="SJC126" s="200"/>
      <c r="SJD126" s="200"/>
      <c r="SJE126" s="200"/>
      <c r="SJF126" s="200"/>
      <c r="SJG126" s="200"/>
      <c r="SJH126" s="201"/>
      <c r="SJI126" s="1"/>
      <c r="SJJ126" s="1"/>
      <c r="SJK126" s="1"/>
      <c r="SJL126" s="1"/>
      <c r="SJM126" s="1"/>
      <c r="SJN126" s="1"/>
      <c r="SJO126" s="1"/>
      <c r="SJP126" s="1"/>
      <c r="SJQ126" s="1"/>
      <c r="SJR126" s="1"/>
      <c r="SJS126" s="1"/>
      <c r="SJT126" s="1"/>
      <c r="SJW126" s="202"/>
      <c r="SJX126" s="199"/>
      <c r="SJY126" s="200"/>
      <c r="SJZ126" s="200"/>
      <c r="SKA126" s="200"/>
      <c r="SKB126" s="200"/>
      <c r="SKC126" s="200"/>
      <c r="SKD126" s="200"/>
      <c r="SKE126" s="200"/>
      <c r="SKF126" s="200"/>
      <c r="SKG126" s="200"/>
      <c r="SKH126" s="200"/>
      <c r="SKI126" s="200"/>
      <c r="SKJ126" s="200"/>
      <c r="SKK126" s="200"/>
      <c r="SKL126" s="200"/>
      <c r="SKM126" s="200"/>
      <c r="SKN126" s="200"/>
      <c r="SKO126" s="200"/>
      <c r="SKP126" s="201"/>
      <c r="SKQ126" s="1"/>
      <c r="SKR126" s="1"/>
      <c r="SKS126" s="1"/>
      <c r="SKT126" s="1"/>
      <c r="SKU126" s="1"/>
      <c r="SKV126" s="1"/>
      <c r="SKW126" s="1"/>
      <c r="SKX126" s="1"/>
      <c r="SKY126" s="1"/>
      <c r="SKZ126" s="1"/>
      <c r="SLA126" s="1"/>
      <c r="SLB126" s="1"/>
      <c r="SLE126" s="202"/>
      <c r="SLF126" s="199"/>
      <c r="SLG126" s="200"/>
      <c r="SLH126" s="200"/>
      <c r="SLI126" s="200"/>
      <c r="SLJ126" s="200"/>
      <c r="SLK126" s="200"/>
      <c r="SLL126" s="200"/>
      <c r="SLM126" s="200"/>
      <c r="SLN126" s="200"/>
      <c r="SLO126" s="200"/>
      <c r="SLP126" s="200"/>
      <c r="SLQ126" s="200"/>
      <c r="SLR126" s="200"/>
      <c r="SLS126" s="200"/>
      <c r="SLT126" s="200"/>
      <c r="SLU126" s="200"/>
      <c r="SLV126" s="200"/>
      <c r="SLW126" s="200"/>
      <c r="SLX126" s="201"/>
      <c r="SLY126" s="1"/>
      <c r="SLZ126" s="1"/>
      <c r="SMA126" s="1"/>
      <c r="SMB126" s="1"/>
      <c r="SMC126" s="1"/>
      <c r="SMD126" s="1"/>
      <c r="SME126" s="1"/>
      <c r="SMF126" s="1"/>
      <c r="SMG126" s="1"/>
      <c r="SMH126" s="1"/>
      <c r="SMI126" s="1"/>
      <c r="SMJ126" s="1"/>
      <c r="SMM126" s="202"/>
      <c r="SMN126" s="199"/>
      <c r="SMO126" s="200"/>
      <c r="SMP126" s="200"/>
      <c r="SMQ126" s="200"/>
      <c r="SMR126" s="200"/>
      <c r="SMS126" s="200"/>
      <c r="SMT126" s="200"/>
      <c r="SMU126" s="200"/>
      <c r="SMV126" s="200"/>
      <c r="SMW126" s="200"/>
      <c r="SMX126" s="200"/>
      <c r="SMY126" s="200"/>
      <c r="SMZ126" s="200"/>
      <c r="SNA126" s="200"/>
      <c r="SNB126" s="200"/>
      <c r="SNC126" s="200"/>
      <c r="SND126" s="200"/>
      <c r="SNE126" s="200"/>
      <c r="SNF126" s="201"/>
      <c r="SNG126" s="1"/>
      <c r="SNH126" s="1"/>
      <c r="SNI126" s="1"/>
      <c r="SNJ126" s="1"/>
      <c r="SNK126" s="1"/>
      <c r="SNL126" s="1"/>
      <c r="SNM126" s="1"/>
      <c r="SNN126" s="1"/>
      <c r="SNO126" s="1"/>
      <c r="SNP126" s="1"/>
      <c r="SNQ126" s="1"/>
      <c r="SNR126" s="1"/>
      <c r="SNU126" s="202"/>
      <c r="SNV126" s="199"/>
      <c r="SNW126" s="200"/>
      <c r="SNX126" s="200"/>
      <c r="SNY126" s="200"/>
      <c r="SNZ126" s="200"/>
      <c r="SOA126" s="200"/>
      <c r="SOB126" s="200"/>
      <c r="SOC126" s="200"/>
      <c r="SOD126" s="200"/>
      <c r="SOE126" s="200"/>
      <c r="SOF126" s="200"/>
      <c r="SOG126" s="200"/>
      <c r="SOH126" s="200"/>
      <c r="SOI126" s="200"/>
      <c r="SOJ126" s="200"/>
      <c r="SOK126" s="200"/>
      <c r="SOL126" s="200"/>
      <c r="SOM126" s="200"/>
      <c r="SON126" s="201"/>
      <c r="SOO126" s="1"/>
      <c r="SOP126" s="1"/>
      <c r="SOQ126" s="1"/>
      <c r="SOR126" s="1"/>
      <c r="SOS126" s="1"/>
      <c r="SOT126" s="1"/>
      <c r="SOU126" s="1"/>
      <c r="SOV126" s="1"/>
      <c r="SOW126" s="1"/>
      <c r="SOX126" s="1"/>
      <c r="SOY126" s="1"/>
      <c r="SOZ126" s="1"/>
      <c r="SPC126" s="202"/>
      <c r="SPD126" s="199"/>
      <c r="SPE126" s="200"/>
      <c r="SPF126" s="200"/>
      <c r="SPG126" s="200"/>
      <c r="SPH126" s="200"/>
      <c r="SPI126" s="200"/>
      <c r="SPJ126" s="200"/>
      <c r="SPK126" s="200"/>
      <c r="SPL126" s="200"/>
      <c r="SPM126" s="200"/>
      <c r="SPN126" s="200"/>
      <c r="SPO126" s="200"/>
      <c r="SPP126" s="200"/>
      <c r="SPQ126" s="200"/>
      <c r="SPR126" s="200"/>
      <c r="SPS126" s="200"/>
      <c r="SPT126" s="200"/>
      <c r="SPU126" s="200"/>
      <c r="SPV126" s="201"/>
      <c r="SPW126" s="1"/>
      <c r="SPX126" s="1"/>
      <c r="SPY126" s="1"/>
      <c r="SPZ126" s="1"/>
      <c r="SQA126" s="1"/>
      <c r="SQB126" s="1"/>
      <c r="SQC126" s="1"/>
      <c r="SQD126" s="1"/>
      <c r="SQE126" s="1"/>
      <c r="SQF126" s="1"/>
      <c r="SQG126" s="1"/>
      <c r="SQH126" s="1"/>
      <c r="SQK126" s="202"/>
      <c r="SQL126" s="199"/>
      <c r="SQM126" s="200"/>
      <c r="SQN126" s="200"/>
      <c r="SQO126" s="200"/>
      <c r="SQP126" s="200"/>
      <c r="SQQ126" s="200"/>
      <c r="SQR126" s="200"/>
      <c r="SQS126" s="200"/>
      <c r="SQT126" s="200"/>
      <c r="SQU126" s="200"/>
      <c r="SQV126" s="200"/>
      <c r="SQW126" s="200"/>
      <c r="SQX126" s="200"/>
      <c r="SQY126" s="200"/>
      <c r="SQZ126" s="200"/>
      <c r="SRA126" s="200"/>
      <c r="SRB126" s="200"/>
      <c r="SRC126" s="200"/>
      <c r="SRD126" s="201"/>
      <c r="SRE126" s="1"/>
      <c r="SRF126" s="1"/>
      <c r="SRG126" s="1"/>
      <c r="SRH126" s="1"/>
      <c r="SRI126" s="1"/>
      <c r="SRJ126" s="1"/>
      <c r="SRK126" s="1"/>
      <c r="SRL126" s="1"/>
      <c r="SRM126" s="1"/>
      <c r="SRN126" s="1"/>
      <c r="SRO126" s="1"/>
      <c r="SRP126" s="1"/>
      <c r="SRS126" s="202"/>
      <c r="SRT126" s="199"/>
      <c r="SRU126" s="200"/>
      <c r="SRV126" s="200"/>
      <c r="SRW126" s="200"/>
      <c r="SRX126" s="200"/>
      <c r="SRY126" s="200"/>
      <c r="SRZ126" s="200"/>
      <c r="SSA126" s="200"/>
      <c r="SSB126" s="200"/>
      <c r="SSC126" s="200"/>
      <c r="SSD126" s="200"/>
      <c r="SSE126" s="200"/>
      <c r="SSF126" s="200"/>
      <c r="SSG126" s="200"/>
      <c r="SSH126" s="200"/>
      <c r="SSI126" s="200"/>
      <c r="SSJ126" s="200"/>
      <c r="SSK126" s="200"/>
      <c r="SSL126" s="201"/>
      <c r="SSM126" s="1"/>
      <c r="SSN126" s="1"/>
      <c r="SSO126" s="1"/>
      <c r="SSP126" s="1"/>
      <c r="SSQ126" s="1"/>
      <c r="SSR126" s="1"/>
      <c r="SSS126" s="1"/>
      <c r="SST126" s="1"/>
      <c r="SSU126" s="1"/>
      <c r="SSV126" s="1"/>
      <c r="SSW126" s="1"/>
      <c r="SSX126" s="1"/>
      <c r="STA126" s="202"/>
      <c r="STB126" s="199"/>
      <c r="STC126" s="200"/>
      <c r="STD126" s="200"/>
      <c r="STE126" s="200"/>
      <c r="STF126" s="200"/>
      <c r="STG126" s="200"/>
      <c r="STH126" s="200"/>
      <c r="STI126" s="200"/>
      <c r="STJ126" s="200"/>
      <c r="STK126" s="200"/>
      <c r="STL126" s="200"/>
      <c r="STM126" s="200"/>
      <c r="STN126" s="200"/>
      <c r="STO126" s="200"/>
      <c r="STP126" s="200"/>
      <c r="STQ126" s="200"/>
      <c r="STR126" s="200"/>
      <c r="STS126" s="200"/>
      <c r="STT126" s="201"/>
      <c r="STU126" s="1"/>
      <c r="STV126" s="1"/>
      <c r="STW126" s="1"/>
      <c r="STX126" s="1"/>
      <c r="STY126" s="1"/>
      <c r="STZ126" s="1"/>
      <c r="SUA126" s="1"/>
      <c r="SUB126" s="1"/>
      <c r="SUC126" s="1"/>
      <c r="SUD126" s="1"/>
      <c r="SUE126" s="1"/>
      <c r="SUF126" s="1"/>
      <c r="SUI126" s="202"/>
      <c r="SUJ126" s="199"/>
      <c r="SUK126" s="200"/>
      <c r="SUL126" s="200"/>
      <c r="SUM126" s="200"/>
      <c r="SUN126" s="200"/>
      <c r="SUO126" s="200"/>
      <c r="SUP126" s="200"/>
      <c r="SUQ126" s="200"/>
      <c r="SUR126" s="200"/>
      <c r="SUS126" s="200"/>
      <c r="SUT126" s="200"/>
      <c r="SUU126" s="200"/>
      <c r="SUV126" s="200"/>
      <c r="SUW126" s="200"/>
      <c r="SUX126" s="200"/>
      <c r="SUY126" s="200"/>
      <c r="SUZ126" s="200"/>
      <c r="SVA126" s="200"/>
      <c r="SVB126" s="201"/>
      <c r="SVC126" s="1"/>
      <c r="SVD126" s="1"/>
      <c r="SVE126" s="1"/>
      <c r="SVF126" s="1"/>
      <c r="SVG126" s="1"/>
      <c r="SVH126" s="1"/>
      <c r="SVI126" s="1"/>
      <c r="SVJ126" s="1"/>
      <c r="SVK126" s="1"/>
      <c r="SVL126" s="1"/>
      <c r="SVM126" s="1"/>
      <c r="SVN126" s="1"/>
      <c r="SVQ126" s="202"/>
      <c r="SVR126" s="199"/>
      <c r="SVS126" s="200"/>
      <c r="SVT126" s="200"/>
      <c r="SVU126" s="200"/>
      <c r="SVV126" s="200"/>
      <c r="SVW126" s="200"/>
      <c r="SVX126" s="200"/>
      <c r="SVY126" s="200"/>
      <c r="SVZ126" s="200"/>
      <c r="SWA126" s="200"/>
      <c r="SWB126" s="200"/>
      <c r="SWC126" s="200"/>
      <c r="SWD126" s="200"/>
      <c r="SWE126" s="200"/>
      <c r="SWF126" s="200"/>
      <c r="SWG126" s="200"/>
      <c r="SWH126" s="200"/>
      <c r="SWI126" s="200"/>
      <c r="SWJ126" s="201"/>
      <c r="SWK126" s="1"/>
      <c r="SWL126" s="1"/>
      <c r="SWM126" s="1"/>
      <c r="SWN126" s="1"/>
      <c r="SWO126" s="1"/>
      <c r="SWP126" s="1"/>
      <c r="SWQ126" s="1"/>
      <c r="SWR126" s="1"/>
      <c r="SWS126" s="1"/>
      <c r="SWT126" s="1"/>
      <c r="SWU126" s="1"/>
      <c r="SWV126" s="1"/>
      <c r="SWY126" s="202"/>
      <c r="SWZ126" s="199"/>
      <c r="SXA126" s="200"/>
      <c r="SXB126" s="200"/>
      <c r="SXC126" s="200"/>
      <c r="SXD126" s="200"/>
      <c r="SXE126" s="200"/>
      <c r="SXF126" s="200"/>
      <c r="SXG126" s="200"/>
      <c r="SXH126" s="200"/>
      <c r="SXI126" s="200"/>
      <c r="SXJ126" s="200"/>
      <c r="SXK126" s="200"/>
      <c r="SXL126" s="200"/>
      <c r="SXM126" s="200"/>
      <c r="SXN126" s="200"/>
      <c r="SXO126" s="200"/>
      <c r="SXP126" s="200"/>
      <c r="SXQ126" s="200"/>
      <c r="SXR126" s="201"/>
      <c r="SXS126" s="1"/>
      <c r="SXT126" s="1"/>
      <c r="SXU126" s="1"/>
      <c r="SXV126" s="1"/>
      <c r="SXW126" s="1"/>
      <c r="SXX126" s="1"/>
      <c r="SXY126" s="1"/>
      <c r="SXZ126" s="1"/>
      <c r="SYA126" s="1"/>
      <c r="SYB126" s="1"/>
      <c r="SYC126" s="1"/>
      <c r="SYD126" s="1"/>
      <c r="SYG126" s="202"/>
      <c r="SYH126" s="199"/>
      <c r="SYI126" s="200"/>
      <c r="SYJ126" s="200"/>
      <c r="SYK126" s="200"/>
      <c r="SYL126" s="200"/>
      <c r="SYM126" s="200"/>
      <c r="SYN126" s="200"/>
      <c r="SYO126" s="200"/>
      <c r="SYP126" s="200"/>
      <c r="SYQ126" s="200"/>
      <c r="SYR126" s="200"/>
      <c r="SYS126" s="200"/>
      <c r="SYT126" s="200"/>
      <c r="SYU126" s="200"/>
      <c r="SYV126" s="200"/>
      <c r="SYW126" s="200"/>
      <c r="SYX126" s="200"/>
      <c r="SYY126" s="200"/>
      <c r="SYZ126" s="201"/>
      <c r="SZA126" s="1"/>
      <c r="SZB126" s="1"/>
      <c r="SZC126" s="1"/>
      <c r="SZD126" s="1"/>
      <c r="SZE126" s="1"/>
      <c r="SZF126" s="1"/>
      <c r="SZG126" s="1"/>
      <c r="SZH126" s="1"/>
      <c r="SZI126" s="1"/>
      <c r="SZJ126" s="1"/>
      <c r="SZK126" s="1"/>
      <c r="SZL126" s="1"/>
      <c r="SZO126" s="202"/>
      <c r="SZP126" s="199"/>
      <c r="SZQ126" s="200"/>
      <c r="SZR126" s="200"/>
      <c r="SZS126" s="200"/>
      <c r="SZT126" s="200"/>
      <c r="SZU126" s="200"/>
      <c r="SZV126" s="200"/>
      <c r="SZW126" s="200"/>
      <c r="SZX126" s="200"/>
      <c r="SZY126" s="200"/>
      <c r="SZZ126" s="200"/>
      <c r="TAA126" s="200"/>
      <c r="TAB126" s="200"/>
      <c r="TAC126" s="200"/>
      <c r="TAD126" s="200"/>
      <c r="TAE126" s="200"/>
      <c r="TAF126" s="200"/>
      <c r="TAG126" s="200"/>
      <c r="TAH126" s="201"/>
      <c r="TAI126" s="1"/>
      <c r="TAJ126" s="1"/>
      <c r="TAK126" s="1"/>
      <c r="TAL126" s="1"/>
      <c r="TAM126" s="1"/>
      <c r="TAN126" s="1"/>
      <c r="TAO126" s="1"/>
      <c r="TAP126" s="1"/>
      <c r="TAQ126" s="1"/>
      <c r="TAR126" s="1"/>
      <c r="TAS126" s="1"/>
      <c r="TAT126" s="1"/>
      <c r="TAW126" s="202"/>
      <c r="TAX126" s="199"/>
      <c r="TAY126" s="200"/>
      <c r="TAZ126" s="200"/>
      <c r="TBA126" s="200"/>
      <c r="TBB126" s="200"/>
      <c r="TBC126" s="200"/>
      <c r="TBD126" s="200"/>
      <c r="TBE126" s="200"/>
      <c r="TBF126" s="200"/>
      <c r="TBG126" s="200"/>
      <c r="TBH126" s="200"/>
      <c r="TBI126" s="200"/>
      <c r="TBJ126" s="200"/>
      <c r="TBK126" s="200"/>
      <c r="TBL126" s="200"/>
      <c r="TBM126" s="200"/>
      <c r="TBN126" s="200"/>
      <c r="TBO126" s="200"/>
      <c r="TBP126" s="201"/>
      <c r="TBQ126" s="1"/>
      <c r="TBR126" s="1"/>
      <c r="TBS126" s="1"/>
      <c r="TBT126" s="1"/>
      <c r="TBU126" s="1"/>
      <c r="TBV126" s="1"/>
      <c r="TBW126" s="1"/>
      <c r="TBX126" s="1"/>
      <c r="TBY126" s="1"/>
      <c r="TBZ126" s="1"/>
      <c r="TCA126" s="1"/>
      <c r="TCB126" s="1"/>
      <c r="TCE126" s="202"/>
      <c r="TCF126" s="199"/>
      <c r="TCG126" s="200"/>
      <c r="TCH126" s="200"/>
      <c r="TCI126" s="200"/>
      <c r="TCJ126" s="200"/>
      <c r="TCK126" s="200"/>
      <c r="TCL126" s="200"/>
      <c r="TCM126" s="200"/>
      <c r="TCN126" s="200"/>
      <c r="TCO126" s="200"/>
      <c r="TCP126" s="200"/>
      <c r="TCQ126" s="200"/>
      <c r="TCR126" s="200"/>
      <c r="TCS126" s="200"/>
      <c r="TCT126" s="200"/>
      <c r="TCU126" s="200"/>
      <c r="TCV126" s="200"/>
      <c r="TCW126" s="200"/>
      <c r="TCX126" s="201"/>
      <c r="TCY126" s="1"/>
      <c r="TCZ126" s="1"/>
      <c r="TDA126" s="1"/>
      <c r="TDB126" s="1"/>
      <c r="TDC126" s="1"/>
      <c r="TDD126" s="1"/>
      <c r="TDE126" s="1"/>
      <c r="TDF126" s="1"/>
      <c r="TDG126" s="1"/>
      <c r="TDH126" s="1"/>
      <c r="TDI126" s="1"/>
      <c r="TDJ126" s="1"/>
      <c r="TDM126" s="202"/>
      <c r="TDN126" s="199"/>
      <c r="TDO126" s="200"/>
      <c r="TDP126" s="200"/>
      <c r="TDQ126" s="200"/>
      <c r="TDR126" s="200"/>
      <c r="TDS126" s="200"/>
      <c r="TDT126" s="200"/>
      <c r="TDU126" s="200"/>
      <c r="TDV126" s="200"/>
      <c r="TDW126" s="200"/>
      <c r="TDX126" s="200"/>
      <c r="TDY126" s="200"/>
      <c r="TDZ126" s="200"/>
      <c r="TEA126" s="200"/>
      <c r="TEB126" s="200"/>
      <c r="TEC126" s="200"/>
      <c r="TED126" s="200"/>
      <c r="TEE126" s="200"/>
      <c r="TEF126" s="201"/>
      <c r="TEG126" s="1"/>
      <c r="TEH126" s="1"/>
      <c r="TEI126" s="1"/>
      <c r="TEJ126" s="1"/>
      <c r="TEK126" s="1"/>
      <c r="TEL126" s="1"/>
      <c r="TEM126" s="1"/>
      <c r="TEN126" s="1"/>
      <c r="TEO126" s="1"/>
      <c r="TEP126" s="1"/>
      <c r="TEQ126" s="1"/>
      <c r="TER126" s="1"/>
      <c r="TEU126" s="202"/>
      <c r="TEV126" s="199"/>
      <c r="TEW126" s="200"/>
      <c r="TEX126" s="200"/>
      <c r="TEY126" s="200"/>
      <c r="TEZ126" s="200"/>
      <c r="TFA126" s="200"/>
      <c r="TFB126" s="200"/>
      <c r="TFC126" s="200"/>
      <c r="TFD126" s="200"/>
      <c r="TFE126" s="200"/>
      <c r="TFF126" s="200"/>
      <c r="TFG126" s="200"/>
      <c r="TFH126" s="200"/>
      <c r="TFI126" s="200"/>
      <c r="TFJ126" s="200"/>
      <c r="TFK126" s="200"/>
      <c r="TFL126" s="200"/>
      <c r="TFM126" s="200"/>
      <c r="TFN126" s="201"/>
      <c r="TFO126" s="1"/>
      <c r="TFP126" s="1"/>
      <c r="TFQ126" s="1"/>
      <c r="TFR126" s="1"/>
      <c r="TFS126" s="1"/>
      <c r="TFT126" s="1"/>
      <c r="TFU126" s="1"/>
      <c r="TFV126" s="1"/>
      <c r="TFW126" s="1"/>
      <c r="TFX126" s="1"/>
      <c r="TFY126" s="1"/>
      <c r="TFZ126" s="1"/>
      <c r="TGC126" s="202"/>
      <c r="TGD126" s="199"/>
      <c r="TGE126" s="200"/>
      <c r="TGF126" s="200"/>
      <c r="TGG126" s="200"/>
      <c r="TGH126" s="200"/>
      <c r="TGI126" s="200"/>
      <c r="TGJ126" s="200"/>
      <c r="TGK126" s="200"/>
      <c r="TGL126" s="200"/>
      <c r="TGM126" s="200"/>
      <c r="TGN126" s="200"/>
      <c r="TGO126" s="200"/>
      <c r="TGP126" s="200"/>
      <c r="TGQ126" s="200"/>
      <c r="TGR126" s="200"/>
      <c r="TGS126" s="200"/>
      <c r="TGT126" s="200"/>
      <c r="TGU126" s="200"/>
      <c r="TGV126" s="201"/>
      <c r="TGW126" s="1"/>
      <c r="TGX126" s="1"/>
      <c r="TGY126" s="1"/>
      <c r="TGZ126" s="1"/>
      <c r="THA126" s="1"/>
      <c r="THB126" s="1"/>
      <c r="THC126" s="1"/>
      <c r="THD126" s="1"/>
      <c r="THE126" s="1"/>
      <c r="THF126" s="1"/>
      <c r="THG126" s="1"/>
      <c r="THH126" s="1"/>
      <c r="THK126" s="202"/>
      <c r="THL126" s="199"/>
      <c r="THM126" s="200"/>
      <c r="THN126" s="200"/>
      <c r="THO126" s="200"/>
      <c r="THP126" s="200"/>
      <c r="THQ126" s="200"/>
      <c r="THR126" s="200"/>
      <c r="THS126" s="200"/>
      <c r="THT126" s="200"/>
      <c r="THU126" s="200"/>
      <c r="THV126" s="200"/>
      <c r="THW126" s="200"/>
      <c r="THX126" s="200"/>
      <c r="THY126" s="200"/>
      <c r="THZ126" s="200"/>
      <c r="TIA126" s="200"/>
      <c r="TIB126" s="200"/>
      <c r="TIC126" s="200"/>
      <c r="TID126" s="201"/>
      <c r="TIE126" s="1"/>
      <c r="TIF126" s="1"/>
      <c r="TIG126" s="1"/>
      <c r="TIH126" s="1"/>
      <c r="TII126" s="1"/>
      <c r="TIJ126" s="1"/>
      <c r="TIK126" s="1"/>
      <c r="TIL126" s="1"/>
      <c r="TIM126" s="1"/>
      <c r="TIN126" s="1"/>
      <c r="TIO126" s="1"/>
      <c r="TIP126" s="1"/>
      <c r="TIS126" s="202"/>
      <c r="TIT126" s="199"/>
      <c r="TIU126" s="200"/>
      <c r="TIV126" s="200"/>
      <c r="TIW126" s="200"/>
      <c r="TIX126" s="200"/>
      <c r="TIY126" s="200"/>
      <c r="TIZ126" s="200"/>
      <c r="TJA126" s="200"/>
      <c r="TJB126" s="200"/>
      <c r="TJC126" s="200"/>
      <c r="TJD126" s="200"/>
      <c r="TJE126" s="200"/>
      <c r="TJF126" s="200"/>
      <c r="TJG126" s="200"/>
      <c r="TJH126" s="200"/>
      <c r="TJI126" s="200"/>
      <c r="TJJ126" s="200"/>
      <c r="TJK126" s="200"/>
      <c r="TJL126" s="201"/>
      <c r="TJM126" s="1"/>
      <c r="TJN126" s="1"/>
      <c r="TJO126" s="1"/>
      <c r="TJP126" s="1"/>
      <c r="TJQ126" s="1"/>
      <c r="TJR126" s="1"/>
      <c r="TJS126" s="1"/>
      <c r="TJT126" s="1"/>
      <c r="TJU126" s="1"/>
      <c r="TJV126" s="1"/>
      <c r="TJW126" s="1"/>
      <c r="TJX126" s="1"/>
      <c r="TKA126" s="202"/>
      <c r="TKB126" s="199"/>
      <c r="TKC126" s="200"/>
      <c r="TKD126" s="200"/>
      <c r="TKE126" s="200"/>
      <c r="TKF126" s="200"/>
      <c r="TKG126" s="200"/>
      <c r="TKH126" s="200"/>
      <c r="TKI126" s="200"/>
      <c r="TKJ126" s="200"/>
      <c r="TKK126" s="200"/>
      <c r="TKL126" s="200"/>
      <c r="TKM126" s="200"/>
      <c r="TKN126" s="200"/>
      <c r="TKO126" s="200"/>
      <c r="TKP126" s="200"/>
      <c r="TKQ126" s="200"/>
      <c r="TKR126" s="200"/>
      <c r="TKS126" s="200"/>
      <c r="TKT126" s="201"/>
      <c r="TKU126" s="1"/>
      <c r="TKV126" s="1"/>
      <c r="TKW126" s="1"/>
      <c r="TKX126" s="1"/>
      <c r="TKY126" s="1"/>
      <c r="TKZ126" s="1"/>
      <c r="TLA126" s="1"/>
      <c r="TLB126" s="1"/>
      <c r="TLC126" s="1"/>
      <c r="TLD126" s="1"/>
      <c r="TLE126" s="1"/>
      <c r="TLF126" s="1"/>
      <c r="TLI126" s="202"/>
      <c r="TLJ126" s="199"/>
      <c r="TLK126" s="200"/>
      <c r="TLL126" s="200"/>
      <c r="TLM126" s="200"/>
      <c r="TLN126" s="200"/>
      <c r="TLO126" s="200"/>
      <c r="TLP126" s="200"/>
      <c r="TLQ126" s="200"/>
      <c r="TLR126" s="200"/>
      <c r="TLS126" s="200"/>
      <c r="TLT126" s="200"/>
      <c r="TLU126" s="200"/>
      <c r="TLV126" s="200"/>
      <c r="TLW126" s="200"/>
      <c r="TLX126" s="200"/>
      <c r="TLY126" s="200"/>
      <c r="TLZ126" s="200"/>
      <c r="TMA126" s="200"/>
      <c r="TMB126" s="201"/>
      <c r="TMC126" s="1"/>
      <c r="TMD126" s="1"/>
      <c r="TME126" s="1"/>
      <c r="TMF126" s="1"/>
      <c r="TMG126" s="1"/>
      <c r="TMH126" s="1"/>
      <c r="TMI126" s="1"/>
      <c r="TMJ126" s="1"/>
      <c r="TMK126" s="1"/>
      <c r="TML126" s="1"/>
      <c r="TMM126" s="1"/>
      <c r="TMN126" s="1"/>
      <c r="TMQ126" s="202"/>
      <c r="TMR126" s="199"/>
      <c r="TMS126" s="200"/>
      <c r="TMT126" s="200"/>
      <c r="TMU126" s="200"/>
      <c r="TMV126" s="200"/>
      <c r="TMW126" s="200"/>
      <c r="TMX126" s="200"/>
      <c r="TMY126" s="200"/>
      <c r="TMZ126" s="200"/>
      <c r="TNA126" s="200"/>
      <c r="TNB126" s="200"/>
      <c r="TNC126" s="200"/>
      <c r="TND126" s="200"/>
      <c r="TNE126" s="200"/>
      <c r="TNF126" s="200"/>
      <c r="TNG126" s="200"/>
      <c r="TNH126" s="200"/>
      <c r="TNI126" s="200"/>
      <c r="TNJ126" s="201"/>
      <c r="TNK126" s="1"/>
      <c r="TNL126" s="1"/>
      <c r="TNM126" s="1"/>
      <c r="TNN126" s="1"/>
      <c r="TNO126" s="1"/>
      <c r="TNP126" s="1"/>
      <c r="TNQ126" s="1"/>
      <c r="TNR126" s="1"/>
      <c r="TNS126" s="1"/>
      <c r="TNT126" s="1"/>
      <c r="TNU126" s="1"/>
      <c r="TNV126" s="1"/>
      <c r="TNY126" s="202"/>
      <c r="TNZ126" s="199"/>
      <c r="TOA126" s="200"/>
      <c r="TOB126" s="200"/>
      <c r="TOC126" s="200"/>
      <c r="TOD126" s="200"/>
      <c r="TOE126" s="200"/>
      <c r="TOF126" s="200"/>
      <c r="TOG126" s="200"/>
      <c r="TOH126" s="200"/>
      <c r="TOI126" s="200"/>
      <c r="TOJ126" s="200"/>
      <c r="TOK126" s="200"/>
      <c r="TOL126" s="200"/>
      <c r="TOM126" s="200"/>
      <c r="TON126" s="200"/>
      <c r="TOO126" s="200"/>
      <c r="TOP126" s="200"/>
      <c r="TOQ126" s="200"/>
      <c r="TOR126" s="201"/>
      <c r="TOS126" s="1"/>
      <c r="TOT126" s="1"/>
      <c r="TOU126" s="1"/>
      <c r="TOV126" s="1"/>
      <c r="TOW126" s="1"/>
      <c r="TOX126" s="1"/>
      <c r="TOY126" s="1"/>
      <c r="TOZ126" s="1"/>
      <c r="TPA126" s="1"/>
      <c r="TPB126" s="1"/>
      <c r="TPC126" s="1"/>
      <c r="TPD126" s="1"/>
      <c r="TPG126" s="202"/>
      <c r="TPH126" s="199"/>
      <c r="TPI126" s="200"/>
      <c r="TPJ126" s="200"/>
      <c r="TPK126" s="200"/>
      <c r="TPL126" s="200"/>
      <c r="TPM126" s="200"/>
      <c r="TPN126" s="200"/>
      <c r="TPO126" s="200"/>
      <c r="TPP126" s="200"/>
      <c r="TPQ126" s="200"/>
      <c r="TPR126" s="200"/>
      <c r="TPS126" s="200"/>
      <c r="TPT126" s="200"/>
      <c r="TPU126" s="200"/>
      <c r="TPV126" s="200"/>
      <c r="TPW126" s="200"/>
      <c r="TPX126" s="200"/>
      <c r="TPY126" s="200"/>
      <c r="TPZ126" s="201"/>
      <c r="TQA126" s="1"/>
      <c r="TQB126" s="1"/>
      <c r="TQC126" s="1"/>
      <c r="TQD126" s="1"/>
      <c r="TQE126" s="1"/>
      <c r="TQF126" s="1"/>
      <c r="TQG126" s="1"/>
      <c r="TQH126" s="1"/>
      <c r="TQI126" s="1"/>
      <c r="TQJ126" s="1"/>
      <c r="TQK126" s="1"/>
      <c r="TQL126" s="1"/>
      <c r="TQO126" s="202"/>
      <c r="TQP126" s="199"/>
      <c r="TQQ126" s="200"/>
      <c r="TQR126" s="200"/>
      <c r="TQS126" s="200"/>
      <c r="TQT126" s="200"/>
      <c r="TQU126" s="200"/>
      <c r="TQV126" s="200"/>
      <c r="TQW126" s="200"/>
      <c r="TQX126" s="200"/>
      <c r="TQY126" s="200"/>
      <c r="TQZ126" s="200"/>
      <c r="TRA126" s="200"/>
      <c r="TRB126" s="200"/>
      <c r="TRC126" s="200"/>
      <c r="TRD126" s="200"/>
      <c r="TRE126" s="200"/>
      <c r="TRF126" s="200"/>
      <c r="TRG126" s="200"/>
      <c r="TRH126" s="201"/>
      <c r="TRI126" s="1"/>
      <c r="TRJ126" s="1"/>
      <c r="TRK126" s="1"/>
      <c r="TRL126" s="1"/>
      <c r="TRM126" s="1"/>
      <c r="TRN126" s="1"/>
      <c r="TRO126" s="1"/>
      <c r="TRP126" s="1"/>
      <c r="TRQ126" s="1"/>
      <c r="TRR126" s="1"/>
      <c r="TRS126" s="1"/>
      <c r="TRT126" s="1"/>
      <c r="TRW126" s="202"/>
      <c r="TRX126" s="199"/>
      <c r="TRY126" s="200"/>
      <c r="TRZ126" s="200"/>
      <c r="TSA126" s="200"/>
      <c r="TSB126" s="200"/>
      <c r="TSC126" s="200"/>
      <c r="TSD126" s="200"/>
      <c r="TSE126" s="200"/>
      <c r="TSF126" s="200"/>
      <c r="TSG126" s="200"/>
      <c r="TSH126" s="200"/>
      <c r="TSI126" s="200"/>
      <c r="TSJ126" s="200"/>
      <c r="TSK126" s="200"/>
      <c r="TSL126" s="200"/>
      <c r="TSM126" s="200"/>
      <c r="TSN126" s="200"/>
      <c r="TSO126" s="200"/>
      <c r="TSP126" s="201"/>
      <c r="TSQ126" s="1"/>
      <c r="TSR126" s="1"/>
      <c r="TSS126" s="1"/>
      <c r="TST126" s="1"/>
      <c r="TSU126" s="1"/>
      <c r="TSV126" s="1"/>
      <c r="TSW126" s="1"/>
      <c r="TSX126" s="1"/>
      <c r="TSY126" s="1"/>
      <c r="TSZ126" s="1"/>
      <c r="TTA126" s="1"/>
      <c r="TTB126" s="1"/>
      <c r="TTE126" s="202"/>
      <c r="TTF126" s="199"/>
      <c r="TTG126" s="200"/>
      <c r="TTH126" s="200"/>
      <c r="TTI126" s="200"/>
      <c r="TTJ126" s="200"/>
      <c r="TTK126" s="200"/>
      <c r="TTL126" s="200"/>
      <c r="TTM126" s="200"/>
      <c r="TTN126" s="200"/>
      <c r="TTO126" s="200"/>
      <c r="TTP126" s="200"/>
      <c r="TTQ126" s="200"/>
      <c r="TTR126" s="200"/>
      <c r="TTS126" s="200"/>
      <c r="TTT126" s="200"/>
      <c r="TTU126" s="200"/>
      <c r="TTV126" s="200"/>
      <c r="TTW126" s="200"/>
      <c r="TTX126" s="201"/>
      <c r="TTY126" s="1"/>
      <c r="TTZ126" s="1"/>
      <c r="TUA126" s="1"/>
      <c r="TUB126" s="1"/>
      <c r="TUC126" s="1"/>
      <c r="TUD126" s="1"/>
      <c r="TUE126" s="1"/>
      <c r="TUF126" s="1"/>
      <c r="TUG126" s="1"/>
      <c r="TUH126" s="1"/>
      <c r="TUI126" s="1"/>
      <c r="TUJ126" s="1"/>
      <c r="TUM126" s="202"/>
      <c r="TUN126" s="199"/>
      <c r="TUO126" s="200"/>
      <c r="TUP126" s="200"/>
      <c r="TUQ126" s="200"/>
      <c r="TUR126" s="200"/>
      <c r="TUS126" s="200"/>
      <c r="TUT126" s="200"/>
      <c r="TUU126" s="200"/>
      <c r="TUV126" s="200"/>
      <c r="TUW126" s="200"/>
      <c r="TUX126" s="200"/>
      <c r="TUY126" s="200"/>
      <c r="TUZ126" s="200"/>
      <c r="TVA126" s="200"/>
      <c r="TVB126" s="200"/>
      <c r="TVC126" s="200"/>
      <c r="TVD126" s="200"/>
      <c r="TVE126" s="200"/>
      <c r="TVF126" s="201"/>
      <c r="TVG126" s="1"/>
      <c r="TVH126" s="1"/>
      <c r="TVI126" s="1"/>
      <c r="TVJ126" s="1"/>
      <c r="TVK126" s="1"/>
      <c r="TVL126" s="1"/>
      <c r="TVM126" s="1"/>
      <c r="TVN126" s="1"/>
      <c r="TVO126" s="1"/>
      <c r="TVP126" s="1"/>
      <c r="TVQ126" s="1"/>
      <c r="TVR126" s="1"/>
      <c r="TVU126" s="202"/>
      <c r="TVV126" s="199"/>
      <c r="TVW126" s="200"/>
      <c r="TVX126" s="200"/>
      <c r="TVY126" s="200"/>
      <c r="TVZ126" s="200"/>
      <c r="TWA126" s="200"/>
      <c r="TWB126" s="200"/>
      <c r="TWC126" s="200"/>
      <c r="TWD126" s="200"/>
      <c r="TWE126" s="200"/>
      <c r="TWF126" s="200"/>
      <c r="TWG126" s="200"/>
      <c r="TWH126" s="200"/>
      <c r="TWI126" s="200"/>
      <c r="TWJ126" s="200"/>
      <c r="TWK126" s="200"/>
      <c r="TWL126" s="200"/>
      <c r="TWM126" s="200"/>
      <c r="TWN126" s="201"/>
      <c r="TWO126" s="1"/>
      <c r="TWP126" s="1"/>
      <c r="TWQ126" s="1"/>
      <c r="TWR126" s="1"/>
      <c r="TWS126" s="1"/>
      <c r="TWT126" s="1"/>
      <c r="TWU126" s="1"/>
      <c r="TWV126" s="1"/>
      <c r="TWW126" s="1"/>
      <c r="TWX126" s="1"/>
      <c r="TWY126" s="1"/>
      <c r="TWZ126" s="1"/>
      <c r="TXC126" s="202"/>
      <c r="TXD126" s="199"/>
      <c r="TXE126" s="200"/>
      <c r="TXF126" s="200"/>
      <c r="TXG126" s="200"/>
      <c r="TXH126" s="200"/>
      <c r="TXI126" s="200"/>
      <c r="TXJ126" s="200"/>
      <c r="TXK126" s="200"/>
      <c r="TXL126" s="200"/>
      <c r="TXM126" s="200"/>
      <c r="TXN126" s="200"/>
      <c r="TXO126" s="200"/>
      <c r="TXP126" s="200"/>
      <c r="TXQ126" s="200"/>
      <c r="TXR126" s="200"/>
      <c r="TXS126" s="200"/>
      <c r="TXT126" s="200"/>
      <c r="TXU126" s="200"/>
      <c r="TXV126" s="201"/>
      <c r="TXW126" s="1"/>
      <c r="TXX126" s="1"/>
      <c r="TXY126" s="1"/>
      <c r="TXZ126" s="1"/>
      <c r="TYA126" s="1"/>
      <c r="TYB126" s="1"/>
      <c r="TYC126" s="1"/>
      <c r="TYD126" s="1"/>
      <c r="TYE126" s="1"/>
      <c r="TYF126" s="1"/>
      <c r="TYG126" s="1"/>
      <c r="TYH126" s="1"/>
      <c r="TYK126" s="202"/>
      <c r="TYL126" s="199"/>
      <c r="TYM126" s="200"/>
      <c r="TYN126" s="200"/>
      <c r="TYO126" s="200"/>
      <c r="TYP126" s="200"/>
      <c r="TYQ126" s="200"/>
      <c r="TYR126" s="200"/>
      <c r="TYS126" s="200"/>
      <c r="TYT126" s="200"/>
      <c r="TYU126" s="200"/>
      <c r="TYV126" s="200"/>
      <c r="TYW126" s="200"/>
      <c r="TYX126" s="200"/>
      <c r="TYY126" s="200"/>
      <c r="TYZ126" s="200"/>
      <c r="TZA126" s="200"/>
      <c r="TZB126" s="200"/>
      <c r="TZC126" s="200"/>
      <c r="TZD126" s="201"/>
      <c r="TZE126" s="1"/>
      <c r="TZF126" s="1"/>
      <c r="TZG126" s="1"/>
      <c r="TZH126" s="1"/>
      <c r="TZI126" s="1"/>
      <c r="TZJ126" s="1"/>
      <c r="TZK126" s="1"/>
      <c r="TZL126" s="1"/>
      <c r="TZM126" s="1"/>
      <c r="TZN126" s="1"/>
      <c r="TZO126" s="1"/>
      <c r="TZP126" s="1"/>
      <c r="TZS126" s="202"/>
      <c r="TZT126" s="199"/>
      <c r="TZU126" s="200"/>
      <c r="TZV126" s="200"/>
      <c r="TZW126" s="200"/>
      <c r="TZX126" s="200"/>
      <c r="TZY126" s="200"/>
      <c r="TZZ126" s="200"/>
      <c r="UAA126" s="200"/>
      <c r="UAB126" s="200"/>
      <c r="UAC126" s="200"/>
      <c r="UAD126" s="200"/>
      <c r="UAE126" s="200"/>
      <c r="UAF126" s="200"/>
      <c r="UAG126" s="200"/>
      <c r="UAH126" s="200"/>
      <c r="UAI126" s="200"/>
      <c r="UAJ126" s="200"/>
      <c r="UAK126" s="200"/>
      <c r="UAL126" s="201"/>
      <c r="UAM126" s="1"/>
      <c r="UAN126" s="1"/>
      <c r="UAO126" s="1"/>
      <c r="UAP126" s="1"/>
      <c r="UAQ126" s="1"/>
      <c r="UAR126" s="1"/>
      <c r="UAS126" s="1"/>
      <c r="UAT126" s="1"/>
      <c r="UAU126" s="1"/>
      <c r="UAV126" s="1"/>
      <c r="UAW126" s="1"/>
      <c r="UAX126" s="1"/>
      <c r="UBA126" s="202"/>
      <c r="UBB126" s="199"/>
      <c r="UBC126" s="200"/>
      <c r="UBD126" s="200"/>
      <c r="UBE126" s="200"/>
      <c r="UBF126" s="200"/>
      <c r="UBG126" s="200"/>
      <c r="UBH126" s="200"/>
      <c r="UBI126" s="200"/>
      <c r="UBJ126" s="200"/>
      <c r="UBK126" s="200"/>
      <c r="UBL126" s="200"/>
      <c r="UBM126" s="200"/>
      <c r="UBN126" s="200"/>
      <c r="UBO126" s="200"/>
      <c r="UBP126" s="200"/>
      <c r="UBQ126" s="200"/>
      <c r="UBR126" s="200"/>
      <c r="UBS126" s="200"/>
      <c r="UBT126" s="201"/>
      <c r="UBU126" s="1"/>
      <c r="UBV126" s="1"/>
      <c r="UBW126" s="1"/>
      <c r="UBX126" s="1"/>
      <c r="UBY126" s="1"/>
      <c r="UBZ126" s="1"/>
      <c r="UCA126" s="1"/>
      <c r="UCB126" s="1"/>
      <c r="UCC126" s="1"/>
      <c r="UCD126" s="1"/>
      <c r="UCE126" s="1"/>
      <c r="UCF126" s="1"/>
      <c r="UCI126" s="202"/>
      <c r="UCJ126" s="199"/>
      <c r="UCK126" s="200"/>
      <c r="UCL126" s="200"/>
      <c r="UCM126" s="200"/>
      <c r="UCN126" s="200"/>
      <c r="UCO126" s="200"/>
      <c r="UCP126" s="200"/>
      <c r="UCQ126" s="200"/>
      <c r="UCR126" s="200"/>
      <c r="UCS126" s="200"/>
      <c r="UCT126" s="200"/>
      <c r="UCU126" s="200"/>
      <c r="UCV126" s="200"/>
      <c r="UCW126" s="200"/>
      <c r="UCX126" s="200"/>
      <c r="UCY126" s="200"/>
      <c r="UCZ126" s="200"/>
      <c r="UDA126" s="200"/>
      <c r="UDB126" s="201"/>
      <c r="UDC126" s="1"/>
      <c r="UDD126" s="1"/>
      <c r="UDE126" s="1"/>
      <c r="UDF126" s="1"/>
      <c r="UDG126" s="1"/>
      <c r="UDH126" s="1"/>
      <c r="UDI126" s="1"/>
      <c r="UDJ126" s="1"/>
      <c r="UDK126" s="1"/>
      <c r="UDL126" s="1"/>
      <c r="UDM126" s="1"/>
      <c r="UDN126" s="1"/>
      <c r="UDQ126" s="202"/>
      <c r="UDR126" s="199"/>
      <c r="UDS126" s="200"/>
      <c r="UDT126" s="200"/>
      <c r="UDU126" s="200"/>
      <c r="UDV126" s="200"/>
      <c r="UDW126" s="200"/>
      <c r="UDX126" s="200"/>
      <c r="UDY126" s="200"/>
      <c r="UDZ126" s="200"/>
      <c r="UEA126" s="200"/>
      <c r="UEB126" s="200"/>
      <c r="UEC126" s="200"/>
      <c r="UED126" s="200"/>
      <c r="UEE126" s="200"/>
      <c r="UEF126" s="200"/>
      <c r="UEG126" s="200"/>
      <c r="UEH126" s="200"/>
      <c r="UEI126" s="200"/>
      <c r="UEJ126" s="201"/>
      <c r="UEK126" s="1"/>
      <c r="UEL126" s="1"/>
      <c r="UEM126" s="1"/>
      <c r="UEN126" s="1"/>
      <c r="UEO126" s="1"/>
      <c r="UEP126" s="1"/>
      <c r="UEQ126" s="1"/>
      <c r="UER126" s="1"/>
      <c r="UES126" s="1"/>
      <c r="UET126" s="1"/>
      <c r="UEU126" s="1"/>
      <c r="UEV126" s="1"/>
      <c r="UEY126" s="202"/>
      <c r="UEZ126" s="199"/>
      <c r="UFA126" s="200"/>
      <c r="UFB126" s="200"/>
      <c r="UFC126" s="200"/>
      <c r="UFD126" s="200"/>
      <c r="UFE126" s="200"/>
      <c r="UFF126" s="200"/>
      <c r="UFG126" s="200"/>
      <c r="UFH126" s="200"/>
      <c r="UFI126" s="200"/>
      <c r="UFJ126" s="200"/>
      <c r="UFK126" s="200"/>
      <c r="UFL126" s="200"/>
      <c r="UFM126" s="200"/>
      <c r="UFN126" s="200"/>
      <c r="UFO126" s="200"/>
      <c r="UFP126" s="200"/>
      <c r="UFQ126" s="200"/>
      <c r="UFR126" s="201"/>
      <c r="UFS126" s="1"/>
      <c r="UFT126" s="1"/>
      <c r="UFU126" s="1"/>
      <c r="UFV126" s="1"/>
      <c r="UFW126" s="1"/>
      <c r="UFX126" s="1"/>
      <c r="UFY126" s="1"/>
      <c r="UFZ126" s="1"/>
      <c r="UGA126" s="1"/>
      <c r="UGB126" s="1"/>
      <c r="UGC126" s="1"/>
      <c r="UGD126" s="1"/>
      <c r="UGG126" s="202"/>
      <c r="UGH126" s="199"/>
      <c r="UGI126" s="200"/>
      <c r="UGJ126" s="200"/>
      <c r="UGK126" s="200"/>
      <c r="UGL126" s="200"/>
      <c r="UGM126" s="200"/>
      <c r="UGN126" s="200"/>
      <c r="UGO126" s="200"/>
      <c r="UGP126" s="200"/>
      <c r="UGQ126" s="200"/>
      <c r="UGR126" s="200"/>
      <c r="UGS126" s="200"/>
      <c r="UGT126" s="200"/>
      <c r="UGU126" s="200"/>
      <c r="UGV126" s="200"/>
      <c r="UGW126" s="200"/>
      <c r="UGX126" s="200"/>
      <c r="UGY126" s="200"/>
      <c r="UGZ126" s="201"/>
      <c r="UHA126" s="1"/>
      <c r="UHB126" s="1"/>
      <c r="UHC126" s="1"/>
      <c r="UHD126" s="1"/>
      <c r="UHE126" s="1"/>
      <c r="UHF126" s="1"/>
      <c r="UHG126" s="1"/>
      <c r="UHH126" s="1"/>
      <c r="UHI126" s="1"/>
      <c r="UHJ126" s="1"/>
      <c r="UHK126" s="1"/>
      <c r="UHL126" s="1"/>
      <c r="UHO126" s="202"/>
      <c r="UHP126" s="199"/>
      <c r="UHQ126" s="200"/>
      <c r="UHR126" s="200"/>
      <c r="UHS126" s="200"/>
      <c r="UHT126" s="200"/>
      <c r="UHU126" s="200"/>
      <c r="UHV126" s="200"/>
      <c r="UHW126" s="200"/>
      <c r="UHX126" s="200"/>
      <c r="UHY126" s="200"/>
      <c r="UHZ126" s="200"/>
      <c r="UIA126" s="200"/>
      <c r="UIB126" s="200"/>
      <c r="UIC126" s="200"/>
      <c r="UID126" s="200"/>
      <c r="UIE126" s="200"/>
      <c r="UIF126" s="200"/>
      <c r="UIG126" s="200"/>
      <c r="UIH126" s="201"/>
      <c r="UII126" s="1"/>
      <c r="UIJ126" s="1"/>
      <c r="UIK126" s="1"/>
      <c r="UIL126" s="1"/>
      <c r="UIM126" s="1"/>
      <c r="UIN126" s="1"/>
      <c r="UIO126" s="1"/>
      <c r="UIP126" s="1"/>
      <c r="UIQ126" s="1"/>
      <c r="UIR126" s="1"/>
      <c r="UIS126" s="1"/>
      <c r="UIT126" s="1"/>
      <c r="UIW126" s="202"/>
      <c r="UIX126" s="199"/>
      <c r="UIY126" s="200"/>
      <c r="UIZ126" s="200"/>
      <c r="UJA126" s="200"/>
      <c r="UJB126" s="200"/>
      <c r="UJC126" s="200"/>
      <c r="UJD126" s="200"/>
      <c r="UJE126" s="200"/>
      <c r="UJF126" s="200"/>
      <c r="UJG126" s="200"/>
      <c r="UJH126" s="200"/>
      <c r="UJI126" s="200"/>
      <c r="UJJ126" s="200"/>
      <c r="UJK126" s="200"/>
      <c r="UJL126" s="200"/>
      <c r="UJM126" s="200"/>
      <c r="UJN126" s="200"/>
      <c r="UJO126" s="200"/>
      <c r="UJP126" s="201"/>
      <c r="UJQ126" s="1"/>
      <c r="UJR126" s="1"/>
      <c r="UJS126" s="1"/>
      <c r="UJT126" s="1"/>
      <c r="UJU126" s="1"/>
      <c r="UJV126" s="1"/>
      <c r="UJW126" s="1"/>
      <c r="UJX126" s="1"/>
      <c r="UJY126" s="1"/>
      <c r="UJZ126" s="1"/>
      <c r="UKA126" s="1"/>
      <c r="UKB126" s="1"/>
      <c r="UKE126" s="202"/>
      <c r="UKF126" s="199"/>
      <c r="UKG126" s="200"/>
      <c r="UKH126" s="200"/>
      <c r="UKI126" s="200"/>
      <c r="UKJ126" s="200"/>
      <c r="UKK126" s="200"/>
      <c r="UKL126" s="200"/>
      <c r="UKM126" s="200"/>
      <c r="UKN126" s="200"/>
      <c r="UKO126" s="200"/>
      <c r="UKP126" s="200"/>
      <c r="UKQ126" s="200"/>
      <c r="UKR126" s="200"/>
      <c r="UKS126" s="200"/>
      <c r="UKT126" s="200"/>
      <c r="UKU126" s="200"/>
      <c r="UKV126" s="200"/>
      <c r="UKW126" s="200"/>
      <c r="UKX126" s="201"/>
      <c r="UKY126" s="1"/>
      <c r="UKZ126" s="1"/>
      <c r="ULA126" s="1"/>
      <c r="ULB126" s="1"/>
      <c r="ULC126" s="1"/>
      <c r="ULD126" s="1"/>
      <c r="ULE126" s="1"/>
      <c r="ULF126" s="1"/>
      <c r="ULG126" s="1"/>
      <c r="ULH126" s="1"/>
      <c r="ULI126" s="1"/>
      <c r="ULJ126" s="1"/>
      <c r="ULM126" s="202"/>
      <c r="ULN126" s="199"/>
      <c r="ULO126" s="200"/>
      <c r="ULP126" s="200"/>
      <c r="ULQ126" s="200"/>
      <c r="ULR126" s="200"/>
      <c r="ULS126" s="200"/>
      <c r="ULT126" s="200"/>
      <c r="ULU126" s="200"/>
      <c r="ULV126" s="200"/>
      <c r="ULW126" s="200"/>
      <c r="ULX126" s="200"/>
      <c r="ULY126" s="200"/>
      <c r="ULZ126" s="200"/>
      <c r="UMA126" s="200"/>
      <c r="UMB126" s="200"/>
      <c r="UMC126" s="200"/>
      <c r="UMD126" s="200"/>
      <c r="UME126" s="200"/>
      <c r="UMF126" s="201"/>
      <c r="UMG126" s="1"/>
      <c r="UMH126" s="1"/>
      <c r="UMI126" s="1"/>
      <c r="UMJ126" s="1"/>
      <c r="UMK126" s="1"/>
      <c r="UML126" s="1"/>
      <c r="UMM126" s="1"/>
      <c r="UMN126" s="1"/>
      <c r="UMO126" s="1"/>
      <c r="UMP126" s="1"/>
      <c r="UMQ126" s="1"/>
      <c r="UMR126" s="1"/>
      <c r="UMU126" s="202"/>
      <c r="UMV126" s="199"/>
      <c r="UMW126" s="200"/>
      <c r="UMX126" s="200"/>
      <c r="UMY126" s="200"/>
      <c r="UMZ126" s="200"/>
      <c r="UNA126" s="200"/>
      <c r="UNB126" s="200"/>
      <c r="UNC126" s="200"/>
      <c r="UND126" s="200"/>
      <c r="UNE126" s="200"/>
      <c r="UNF126" s="200"/>
      <c r="UNG126" s="200"/>
      <c r="UNH126" s="200"/>
      <c r="UNI126" s="200"/>
      <c r="UNJ126" s="200"/>
      <c r="UNK126" s="200"/>
      <c r="UNL126" s="200"/>
      <c r="UNM126" s="200"/>
      <c r="UNN126" s="201"/>
      <c r="UNO126" s="1"/>
      <c r="UNP126" s="1"/>
      <c r="UNQ126" s="1"/>
      <c r="UNR126" s="1"/>
      <c r="UNS126" s="1"/>
      <c r="UNT126" s="1"/>
      <c r="UNU126" s="1"/>
      <c r="UNV126" s="1"/>
      <c r="UNW126" s="1"/>
      <c r="UNX126" s="1"/>
      <c r="UNY126" s="1"/>
      <c r="UNZ126" s="1"/>
      <c r="UOC126" s="202"/>
      <c r="UOD126" s="199"/>
      <c r="UOE126" s="200"/>
      <c r="UOF126" s="200"/>
      <c r="UOG126" s="200"/>
      <c r="UOH126" s="200"/>
      <c r="UOI126" s="200"/>
      <c r="UOJ126" s="200"/>
      <c r="UOK126" s="200"/>
      <c r="UOL126" s="200"/>
      <c r="UOM126" s="200"/>
      <c r="UON126" s="200"/>
      <c r="UOO126" s="200"/>
      <c r="UOP126" s="200"/>
      <c r="UOQ126" s="200"/>
      <c r="UOR126" s="200"/>
      <c r="UOS126" s="200"/>
      <c r="UOT126" s="200"/>
      <c r="UOU126" s="200"/>
      <c r="UOV126" s="201"/>
      <c r="UOW126" s="1"/>
      <c r="UOX126" s="1"/>
      <c r="UOY126" s="1"/>
      <c r="UOZ126" s="1"/>
      <c r="UPA126" s="1"/>
      <c r="UPB126" s="1"/>
      <c r="UPC126" s="1"/>
      <c r="UPD126" s="1"/>
      <c r="UPE126" s="1"/>
      <c r="UPF126" s="1"/>
      <c r="UPG126" s="1"/>
      <c r="UPH126" s="1"/>
      <c r="UPK126" s="202"/>
      <c r="UPL126" s="199"/>
      <c r="UPM126" s="200"/>
      <c r="UPN126" s="200"/>
      <c r="UPO126" s="200"/>
      <c r="UPP126" s="200"/>
      <c r="UPQ126" s="200"/>
      <c r="UPR126" s="200"/>
      <c r="UPS126" s="200"/>
      <c r="UPT126" s="200"/>
      <c r="UPU126" s="200"/>
      <c r="UPV126" s="200"/>
      <c r="UPW126" s="200"/>
      <c r="UPX126" s="200"/>
      <c r="UPY126" s="200"/>
      <c r="UPZ126" s="200"/>
      <c r="UQA126" s="200"/>
      <c r="UQB126" s="200"/>
      <c r="UQC126" s="200"/>
      <c r="UQD126" s="201"/>
      <c r="UQE126" s="1"/>
      <c r="UQF126" s="1"/>
      <c r="UQG126" s="1"/>
      <c r="UQH126" s="1"/>
      <c r="UQI126" s="1"/>
      <c r="UQJ126" s="1"/>
      <c r="UQK126" s="1"/>
      <c r="UQL126" s="1"/>
      <c r="UQM126" s="1"/>
      <c r="UQN126" s="1"/>
      <c r="UQO126" s="1"/>
      <c r="UQP126" s="1"/>
      <c r="UQS126" s="202"/>
      <c r="UQT126" s="199"/>
      <c r="UQU126" s="200"/>
      <c r="UQV126" s="200"/>
      <c r="UQW126" s="200"/>
      <c r="UQX126" s="200"/>
      <c r="UQY126" s="200"/>
      <c r="UQZ126" s="200"/>
      <c r="URA126" s="200"/>
      <c r="URB126" s="200"/>
      <c r="URC126" s="200"/>
      <c r="URD126" s="200"/>
      <c r="URE126" s="200"/>
      <c r="URF126" s="200"/>
      <c r="URG126" s="200"/>
      <c r="URH126" s="200"/>
      <c r="URI126" s="200"/>
      <c r="URJ126" s="200"/>
      <c r="URK126" s="200"/>
      <c r="URL126" s="201"/>
      <c r="URM126" s="1"/>
      <c r="URN126" s="1"/>
      <c r="URO126" s="1"/>
      <c r="URP126" s="1"/>
      <c r="URQ126" s="1"/>
      <c r="URR126" s="1"/>
      <c r="URS126" s="1"/>
      <c r="URT126" s="1"/>
      <c r="URU126" s="1"/>
      <c r="URV126" s="1"/>
      <c r="URW126" s="1"/>
      <c r="URX126" s="1"/>
      <c r="USA126" s="202"/>
      <c r="USB126" s="199"/>
      <c r="USC126" s="200"/>
      <c r="USD126" s="200"/>
      <c r="USE126" s="200"/>
      <c r="USF126" s="200"/>
      <c r="USG126" s="200"/>
      <c r="USH126" s="200"/>
      <c r="USI126" s="200"/>
      <c r="USJ126" s="200"/>
      <c r="USK126" s="200"/>
      <c r="USL126" s="200"/>
      <c r="USM126" s="200"/>
      <c r="USN126" s="200"/>
      <c r="USO126" s="200"/>
      <c r="USP126" s="200"/>
      <c r="USQ126" s="200"/>
      <c r="USR126" s="200"/>
      <c r="USS126" s="200"/>
      <c r="UST126" s="201"/>
      <c r="USU126" s="1"/>
      <c r="USV126" s="1"/>
      <c r="USW126" s="1"/>
      <c r="USX126" s="1"/>
      <c r="USY126" s="1"/>
      <c r="USZ126" s="1"/>
      <c r="UTA126" s="1"/>
      <c r="UTB126" s="1"/>
      <c r="UTC126" s="1"/>
      <c r="UTD126" s="1"/>
      <c r="UTE126" s="1"/>
      <c r="UTF126" s="1"/>
      <c r="UTI126" s="202"/>
      <c r="UTJ126" s="199"/>
      <c r="UTK126" s="200"/>
      <c r="UTL126" s="200"/>
      <c r="UTM126" s="200"/>
      <c r="UTN126" s="200"/>
      <c r="UTO126" s="200"/>
      <c r="UTP126" s="200"/>
      <c r="UTQ126" s="200"/>
      <c r="UTR126" s="200"/>
      <c r="UTS126" s="200"/>
      <c r="UTT126" s="200"/>
      <c r="UTU126" s="200"/>
      <c r="UTV126" s="200"/>
      <c r="UTW126" s="200"/>
      <c r="UTX126" s="200"/>
      <c r="UTY126" s="200"/>
      <c r="UTZ126" s="200"/>
      <c r="UUA126" s="200"/>
      <c r="UUB126" s="201"/>
      <c r="UUC126" s="1"/>
      <c r="UUD126" s="1"/>
      <c r="UUE126" s="1"/>
      <c r="UUF126" s="1"/>
      <c r="UUG126" s="1"/>
      <c r="UUH126" s="1"/>
      <c r="UUI126" s="1"/>
      <c r="UUJ126" s="1"/>
      <c r="UUK126" s="1"/>
      <c r="UUL126" s="1"/>
      <c r="UUM126" s="1"/>
      <c r="UUN126" s="1"/>
      <c r="UUQ126" s="202"/>
      <c r="UUR126" s="199"/>
      <c r="UUS126" s="200"/>
      <c r="UUT126" s="200"/>
      <c r="UUU126" s="200"/>
      <c r="UUV126" s="200"/>
      <c r="UUW126" s="200"/>
      <c r="UUX126" s="200"/>
      <c r="UUY126" s="200"/>
      <c r="UUZ126" s="200"/>
      <c r="UVA126" s="200"/>
      <c r="UVB126" s="200"/>
      <c r="UVC126" s="200"/>
      <c r="UVD126" s="200"/>
      <c r="UVE126" s="200"/>
      <c r="UVF126" s="200"/>
      <c r="UVG126" s="200"/>
      <c r="UVH126" s="200"/>
      <c r="UVI126" s="200"/>
      <c r="UVJ126" s="201"/>
      <c r="UVK126" s="1"/>
      <c r="UVL126" s="1"/>
      <c r="UVM126" s="1"/>
      <c r="UVN126" s="1"/>
      <c r="UVO126" s="1"/>
      <c r="UVP126" s="1"/>
      <c r="UVQ126" s="1"/>
      <c r="UVR126" s="1"/>
      <c r="UVS126" s="1"/>
      <c r="UVT126" s="1"/>
      <c r="UVU126" s="1"/>
      <c r="UVV126" s="1"/>
      <c r="UVY126" s="202"/>
      <c r="UVZ126" s="199"/>
      <c r="UWA126" s="200"/>
      <c r="UWB126" s="200"/>
      <c r="UWC126" s="200"/>
      <c r="UWD126" s="200"/>
      <c r="UWE126" s="200"/>
      <c r="UWF126" s="200"/>
      <c r="UWG126" s="200"/>
      <c r="UWH126" s="200"/>
      <c r="UWI126" s="200"/>
      <c r="UWJ126" s="200"/>
      <c r="UWK126" s="200"/>
      <c r="UWL126" s="200"/>
      <c r="UWM126" s="200"/>
      <c r="UWN126" s="200"/>
      <c r="UWO126" s="200"/>
      <c r="UWP126" s="200"/>
      <c r="UWQ126" s="200"/>
      <c r="UWR126" s="201"/>
      <c r="UWS126" s="1"/>
      <c r="UWT126" s="1"/>
      <c r="UWU126" s="1"/>
      <c r="UWV126" s="1"/>
      <c r="UWW126" s="1"/>
      <c r="UWX126" s="1"/>
      <c r="UWY126" s="1"/>
      <c r="UWZ126" s="1"/>
      <c r="UXA126" s="1"/>
      <c r="UXB126" s="1"/>
      <c r="UXC126" s="1"/>
      <c r="UXD126" s="1"/>
      <c r="UXG126" s="202"/>
      <c r="UXH126" s="199"/>
      <c r="UXI126" s="200"/>
      <c r="UXJ126" s="200"/>
      <c r="UXK126" s="200"/>
      <c r="UXL126" s="200"/>
      <c r="UXM126" s="200"/>
      <c r="UXN126" s="200"/>
      <c r="UXO126" s="200"/>
      <c r="UXP126" s="200"/>
      <c r="UXQ126" s="200"/>
      <c r="UXR126" s="200"/>
      <c r="UXS126" s="200"/>
      <c r="UXT126" s="200"/>
      <c r="UXU126" s="200"/>
      <c r="UXV126" s="200"/>
      <c r="UXW126" s="200"/>
      <c r="UXX126" s="200"/>
      <c r="UXY126" s="200"/>
      <c r="UXZ126" s="201"/>
      <c r="UYA126" s="1"/>
      <c r="UYB126" s="1"/>
      <c r="UYC126" s="1"/>
      <c r="UYD126" s="1"/>
      <c r="UYE126" s="1"/>
      <c r="UYF126" s="1"/>
      <c r="UYG126" s="1"/>
      <c r="UYH126" s="1"/>
      <c r="UYI126" s="1"/>
      <c r="UYJ126" s="1"/>
      <c r="UYK126" s="1"/>
      <c r="UYL126" s="1"/>
      <c r="UYO126" s="202"/>
      <c r="UYP126" s="199"/>
      <c r="UYQ126" s="200"/>
      <c r="UYR126" s="200"/>
      <c r="UYS126" s="200"/>
      <c r="UYT126" s="200"/>
      <c r="UYU126" s="200"/>
      <c r="UYV126" s="200"/>
      <c r="UYW126" s="200"/>
      <c r="UYX126" s="200"/>
      <c r="UYY126" s="200"/>
      <c r="UYZ126" s="200"/>
      <c r="UZA126" s="200"/>
      <c r="UZB126" s="200"/>
      <c r="UZC126" s="200"/>
      <c r="UZD126" s="200"/>
      <c r="UZE126" s="200"/>
      <c r="UZF126" s="200"/>
      <c r="UZG126" s="200"/>
      <c r="UZH126" s="201"/>
      <c r="UZI126" s="1"/>
      <c r="UZJ126" s="1"/>
      <c r="UZK126" s="1"/>
      <c r="UZL126" s="1"/>
      <c r="UZM126" s="1"/>
      <c r="UZN126" s="1"/>
      <c r="UZO126" s="1"/>
      <c r="UZP126" s="1"/>
      <c r="UZQ126" s="1"/>
      <c r="UZR126" s="1"/>
      <c r="UZS126" s="1"/>
      <c r="UZT126" s="1"/>
      <c r="UZW126" s="202"/>
      <c r="UZX126" s="199"/>
      <c r="UZY126" s="200"/>
      <c r="UZZ126" s="200"/>
      <c r="VAA126" s="200"/>
      <c r="VAB126" s="200"/>
      <c r="VAC126" s="200"/>
      <c r="VAD126" s="200"/>
      <c r="VAE126" s="200"/>
      <c r="VAF126" s="200"/>
      <c r="VAG126" s="200"/>
      <c r="VAH126" s="200"/>
      <c r="VAI126" s="200"/>
      <c r="VAJ126" s="200"/>
      <c r="VAK126" s="200"/>
      <c r="VAL126" s="200"/>
      <c r="VAM126" s="200"/>
      <c r="VAN126" s="200"/>
      <c r="VAO126" s="200"/>
      <c r="VAP126" s="201"/>
      <c r="VAQ126" s="1"/>
      <c r="VAR126" s="1"/>
      <c r="VAS126" s="1"/>
      <c r="VAT126" s="1"/>
      <c r="VAU126" s="1"/>
      <c r="VAV126" s="1"/>
      <c r="VAW126" s="1"/>
      <c r="VAX126" s="1"/>
      <c r="VAY126" s="1"/>
      <c r="VAZ126" s="1"/>
      <c r="VBA126" s="1"/>
      <c r="VBB126" s="1"/>
      <c r="VBE126" s="202"/>
      <c r="VBF126" s="199"/>
      <c r="VBG126" s="200"/>
      <c r="VBH126" s="200"/>
      <c r="VBI126" s="200"/>
      <c r="VBJ126" s="200"/>
      <c r="VBK126" s="200"/>
      <c r="VBL126" s="200"/>
      <c r="VBM126" s="200"/>
      <c r="VBN126" s="200"/>
      <c r="VBO126" s="200"/>
      <c r="VBP126" s="200"/>
      <c r="VBQ126" s="200"/>
      <c r="VBR126" s="200"/>
      <c r="VBS126" s="200"/>
      <c r="VBT126" s="200"/>
      <c r="VBU126" s="200"/>
      <c r="VBV126" s="200"/>
      <c r="VBW126" s="200"/>
      <c r="VBX126" s="201"/>
      <c r="VBY126" s="1"/>
      <c r="VBZ126" s="1"/>
      <c r="VCA126" s="1"/>
      <c r="VCB126" s="1"/>
      <c r="VCC126" s="1"/>
      <c r="VCD126" s="1"/>
      <c r="VCE126" s="1"/>
      <c r="VCF126" s="1"/>
      <c r="VCG126" s="1"/>
      <c r="VCH126" s="1"/>
      <c r="VCI126" s="1"/>
      <c r="VCJ126" s="1"/>
      <c r="VCM126" s="202"/>
      <c r="VCN126" s="199"/>
      <c r="VCO126" s="200"/>
      <c r="VCP126" s="200"/>
      <c r="VCQ126" s="200"/>
      <c r="VCR126" s="200"/>
      <c r="VCS126" s="200"/>
      <c r="VCT126" s="200"/>
      <c r="VCU126" s="200"/>
      <c r="VCV126" s="200"/>
      <c r="VCW126" s="200"/>
      <c r="VCX126" s="200"/>
      <c r="VCY126" s="200"/>
      <c r="VCZ126" s="200"/>
      <c r="VDA126" s="200"/>
      <c r="VDB126" s="200"/>
      <c r="VDC126" s="200"/>
      <c r="VDD126" s="200"/>
      <c r="VDE126" s="200"/>
      <c r="VDF126" s="201"/>
      <c r="VDG126" s="1"/>
      <c r="VDH126" s="1"/>
      <c r="VDI126" s="1"/>
      <c r="VDJ126" s="1"/>
      <c r="VDK126" s="1"/>
      <c r="VDL126" s="1"/>
      <c r="VDM126" s="1"/>
      <c r="VDN126" s="1"/>
      <c r="VDO126" s="1"/>
      <c r="VDP126" s="1"/>
      <c r="VDQ126" s="1"/>
      <c r="VDR126" s="1"/>
      <c r="VDU126" s="202"/>
      <c r="VDV126" s="199"/>
      <c r="VDW126" s="200"/>
      <c r="VDX126" s="200"/>
      <c r="VDY126" s="200"/>
      <c r="VDZ126" s="200"/>
      <c r="VEA126" s="200"/>
      <c r="VEB126" s="200"/>
      <c r="VEC126" s="200"/>
      <c r="VED126" s="200"/>
      <c r="VEE126" s="200"/>
      <c r="VEF126" s="200"/>
      <c r="VEG126" s="200"/>
      <c r="VEH126" s="200"/>
      <c r="VEI126" s="200"/>
      <c r="VEJ126" s="200"/>
      <c r="VEK126" s="200"/>
      <c r="VEL126" s="200"/>
      <c r="VEM126" s="200"/>
      <c r="VEN126" s="201"/>
      <c r="VEO126" s="1"/>
      <c r="VEP126" s="1"/>
      <c r="VEQ126" s="1"/>
      <c r="VER126" s="1"/>
      <c r="VES126" s="1"/>
      <c r="VET126" s="1"/>
      <c r="VEU126" s="1"/>
      <c r="VEV126" s="1"/>
      <c r="VEW126" s="1"/>
      <c r="VEX126" s="1"/>
      <c r="VEY126" s="1"/>
      <c r="VEZ126" s="1"/>
      <c r="VFC126" s="202"/>
      <c r="VFD126" s="199"/>
      <c r="VFE126" s="200"/>
      <c r="VFF126" s="200"/>
      <c r="VFG126" s="200"/>
      <c r="VFH126" s="200"/>
      <c r="VFI126" s="200"/>
      <c r="VFJ126" s="200"/>
      <c r="VFK126" s="200"/>
      <c r="VFL126" s="200"/>
      <c r="VFM126" s="200"/>
      <c r="VFN126" s="200"/>
      <c r="VFO126" s="200"/>
      <c r="VFP126" s="200"/>
      <c r="VFQ126" s="200"/>
      <c r="VFR126" s="200"/>
      <c r="VFS126" s="200"/>
      <c r="VFT126" s="200"/>
      <c r="VFU126" s="200"/>
      <c r="VFV126" s="201"/>
      <c r="VFW126" s="1"/>
      <c r="VFX126" s="1"/>
      <c r="VFY126" s="1"/>
      <c r="VFZ126" s="1"/>
      <c r="VGA126" s="1"/>
      <c r="VGB126" s="1"/>
      <c r="VGC126" s="1"/>
      <c r="VGD126" s="1"/>
      <c r="VGE126" s="1"/>
      <c r="VGF126" s="1"/>
      <c r="VGG126" s="1"/>
      <c r="VGH126" s="1"/>
      <c r="VGK126" s="202"/>
      <c r="VGL126" s="199"/>
      <c r="VGM126" s="200"/>
      <c r="VGN126" s="200"/>
      <c r="VGO126" s="200"/>
      <c r="VGP126" s="200"/>
      <c r="VGQ126" s="200"/>
      <c r="VGR126" s="200"/>
      <c r="VGS126" s="200"/>
      <c r="VGT126" s="200"/>
      <c r="VGU126" s="200"/>
      <c r="VGV126" s="200"/>
      <c r="VGW126" s="200"/>
      <c r="VGX126" s="200"/>
      <c r="VGY126" s="200"/>
      <c r="VGZ126" s="200"/>
      <c r="VHA126" s="200"/>
      <c r="VHB126" s="200"/>
      <c r="VHC126" s="200"/>
      <c r="VHD126" s="201"/>
      <c r="VHE126" s="1"/>
      <c r="VHF126" s="1"/>
      <c r="VHG126" s="1"/>
      <c r="VHH126" s="1"/>
      <c r="VHI126" s="1"/>
      <c r="VHJ126" s="1"/>
      <c r="VHK126" s="1"/>
      <c r="VHL126" s="1"/>
      <c r="VHM126" s="1"/>
      <c r="VHN126" s="1"/>
      <c r="VHO126" s="1"/>
      <c r="VHP126" s="1"/>
      <c r="VHS126" s="202"/>
      <c r="VHT126" s="199"/>
      <c r="VHU126" s="200"/>
      <c r="VHV126" s="200"/>
      <c r="VHW126" s="200"/>
      <c r="VHX126" s="200"/>
      <c r="VHY126" s="200"/>
      <c r="VHZ126" s="200"/>
      <c r="VIA126" s="200"/>
      <c r="VIB126" s="200"/>
      <c r="VIC126" s="200"/>
      <c r="VID126" s="200"/>
      <c r="VIE126" s="200"/>
      <c r="VIF126" s="200"/>
      <c r="VIG126" s="200"/>
      <c r="VIH126" s="200"/>
      <c r="VII126" s="200"/>
      <c r="VIJ126" s="200"/>
      <c r="VIK126" s="200"/>
      <c r="VIL126" s="201"/>
      <c r="VIM126" s="1"/>
      <c r="VIN126" s="1"/>
      <c r="VIO126" s="1"/>
      <c r="VIP126" s="1"/>
      <c r="VIQ126" s="1"/>
      <c r="VIR126" s="1"/>
      <c r="VIS126" s="1"/>
      <c r="VIT126" s="1"/>
      <c r="VIU126" s="1"/>
      <c r="VIV126" s="1"/>
      <c r="VIW126" s="1"/>
      <c r="VIX126" s="1"/>
      <c r="VJA126" s="202"/>
      <c r="VJB126" s="199"/>
      <c r="VJC126" s="200"/>
      <c r="VJD126" s="200"/>
      <c r="VJE126" s="200"/>
      <c r="VJF126" s="200"/>
      <c r="VJG126" s="200"/>
      <c r="VJH126" s="200"/>
      <c r="VJI126" s="200"/>
      <c r="VJJ126" s="200"/>
      <c r="VJK126" s="200"/>
      <c r="VJL126" s="200"/>
      <c r="VJM126" s="200"/>
      <c r="VJN126" s="200"/>
      <c r="VJO126" s="200"/>
      <c r="VJP126" s="200"/>
      <c r="VJQ126" s="200"/>
      <c r="VJR126" s="200"/>
      <c r="VJS126" s="200"/>
      <c r="VJT126" s="201"/>
      <c r="VJU126" s="1"/>
      <c r="VJV126" s="1"/>
      <c r="VJW126" s="1"/>
      <c r="VJX126" s="1"/>
      <c r="VJY126" s="1"/>
      <c r="VJZ126" s="1"/>
      <c r="VKA126" s="1"/>
      <c r="VKB126" s="1"/>
      <c r="VKC126" s="1"/>
      <c r="VKD126" s="1"/>
      <c r="VKE126" s="1"/>
      <c r="VKF126" s="1"/>
      <c r="VKI126" s="202"/>
      <c r="VKJ126" s="199"/>
      <c r="VKK126" s="200"/>
      <c r="VKL126" s="200"/>
      <c r="VKM126" s="200"/>
      <c r="VKN126" s="200"/>
      <c r="VKO126" s="200"/>
      <c r="VKP126" s="200"/>
      <c r="VKQ126" s="200"/>
      <c r="VKR126" s="200"/>
      <c r="VKS126" s="200"/>
      <c r="VKT126" s="200"/>
      <c r="VKU126" s="200"/>
      <c r="VKV126" s="200"/>
      <c r="VKW126" s="200"/>
      <c r="VKX126" s="200"/>
      <c r="VKY126" s="200"/>
      <c r="VKZ126" s="200"/>
      <c r="VLA126" s="200"/>
      <c r="VLB126" s="201"/>
      <c r="VLC126" s="1"/>
      <c r="VLD126" s="1"/>
      <c r="VLE126" s="1"/>
      <c r="VLF126" s="1"/>
      <c r="VLG126" s="1"/>
      <c r="VLH126" s="1"/>
      <c r="VLI126" s="1"/>
      <c r="VLJ126" s="1"/>
      <c r="VLK126" s="1"/>
      <c r="VLL126" s="1"/>
      <c r="VLM126" s="1"/>
      <c r="VLN126" s="1"/>
      <c r="VLQ126" s="202"/>
      <c r="VLR126" s="199"/>
      <c r="VLS126" s="200"/>
      <c r="VLT126" s="200"/>
      <c r="VLU126" s="200"/>
      <c r="VLV126" s="200"/>
      <c r="VLW126" s="200"/>
      <c r="VLX126" s="200"/>
      <c r="VLY126" s="200"/>
      <c r="VLZ126" s="200"/>
      <c r="VMA126" s="200"/>
      <c r="VMB126" s="200"/>
      <c r="VMC126" s="200"/>
      <c r="VMD126" s="200"/>
      <c r="VME126" s="200"/>
      <c r="VMF126" s="200"/>
      <c r="VMG126" s="200"/>
      <c r="VMH126" s="200"/>
      <c r="VMI126" s="200"/>
      <c r="VMJ126" s="201"/>
      <c r="VMK126" s="1"/>
      <c r="VML126" s="1"/>
      <c r="VMM126" s="1"/>
      <c r="VMN126" s="1"/>
      <c r="VMO126" s="1"/>
      <c r="VMP126" s="1"/>
      <c r="VMQ126" s="1"/>
      <c r="VMR126" s="1"/>
      <c r="VMS126" s="1"/>
      <c r="VMT126" s="1"/>
      <c r="VMU126" s="1"/>
      <c r="VMV126" s="1"/>
      <c r="VMY126" s="202"/>
      <c r="VMZ126" s="199"/>
      <c r="VNA126" s="200"/>
      <c r="VNB126" s="200"/>
      <c r="VNC126" s="200"/>
      <c r="VND126" s="200"/>
      <c r="VNE126" s="200"/>
      <c r="VNF126" s="200"/>
      <c r="VNG126" s="200"/>
      <c r="VNH126" s="200"/>
      <c r="VNI126" s="200"/>
      <c r="VNJ126" s="200"/>
      <c r="VNK126" s="200"/>
      <c r="VNL126" s="200"/>
      <c r="VNM126" s="200"/>
      <c r="VNN126" s="200"/>
      <c r="VNO126" s="200"/>
      <c r="VNP126" s="200"/>
      <c r="VNQ126" s="200"/>
      <c r="VNR126" s="201"/>
      <c r="VNS126" s="1"/>
      <c r="VNT126" s="1"/>
      <c r="VNU126" s="1"/>
      <c r="VNV126" s="1"/>
      <c r="VNW126" s="1"/>
      <c r="VNX126" s="1"/>
      <c r="VNY126" s="1"/>
      <c r="VNZ126" s="1"/>
      <c r="VOA126" s="1"/>
      <c r="VOB126" s="1"/>
      <c r="VOC126" s="1"/>
      <c r="VOD126" s="1"/>
      <c r="VOG126" s="202"/>
      <c r="VOH126" s="199"/>
      <c r="VOI126" s="200"/>
      <c r="VOJ126" s="200"/>
      <c r="VOK126" s="200"/>
      <c r="VOL126" s="200"/>
      <c r="VOM126" s="200"/>
      <c r="VON126" s="200"/>
      <c r="VOO126" s="200"/>
      <c r="VOP126" s="200"/>
      <c r="VOQ126" s="200"/>
      <c r="VOR126" s="200"/>
      <c r="VOS126" s="200"/>
      <c r="VOT126" s="200"/>
      <c r="VOU126" s="200"/>
      <c r="VOV126" s="200"/>
      <c r="VOW126" s="200"/>
      <c r="VOX126" s="200"/>
      <c r="VOY126" s="200"/>
      <c r="VOZ126" s="201"/>
      <c r="VPA126" s="1"/>
      <c r="VPB126" s="1"/>
      <c r="VPC126" s="1"/>
      <c r="VPD126" s="1"/>
      <c r="VPE126" s="1"/>
      <c r="VPF126" s="1"/>
      <c r="VPG126" s="1"/>
      <c r="VPH126" s="1"/>
      <c r="VPI126" s="1"/>
      <c r="VPJ126" s="1"/>
      <c r="VPK126" s="1"/>
      <c r="VPL126" s="1"/>
      <c r="VPO126" s="202"/>
      <c r="VPP126" s="199"/>
      <c r="VPQ126" s="200"/>
      <c r="VPR126" s="200"/>
      <c r="VPS126" s="200"/>
      <c r="VPT126" s="200"/>
      <c r="VPU126" s="200"/>
      <c r="VPV126" s="200"/>
      <c r="VPW126" s="200"/>
      <c r="VPX126" s="200"/>
      <c r="VPY126" s="200"/>
      <c r="VPZ126" s="200"/>
      <c r="VQA126" s="200"/>
      <c r="VQB126" s="200"/>
      <c r="VQC126" s="200"/>
      <c r="VQD126" s="200"/>
      <c r="VQE126" s="200"/>
      <c r="VQF126" s="200"/>
      <c r="VQG126" s="200"/>
      <c r="VQH126" s="201"/>
      <c r="VQI126" s="1"/>
      <c r="VQJ126" s="1"/>
      <c r="VQK126" s="1"/>
      <c r="VQL126" s="1"/>
      <c r="VQM126" s="1"/>
      <c r="VQN126" s="1"/>
      <c r="VQO126" s="1"/>
      <c r="VQP126" s="1"/>
      <c r="VQQ126" s="1"/>
      <c r="VQR126" s="1"/>
      <c r="VQS126" s="1"/>
      <c r="VQT126" s="1"/>
      <c r="VQW126" s="202"/>
      <c r="VQX126" s="199"/>
      <c r="VQY126" s="200"/>
      <c r="VQZ126" s="200"/>
      <c r="VRA126" s="200"/>
      <c r="VRB126" s="200"/>
      <c r="VRC126" s="200"/>
      <c r="VRD126" s="200"/>
      <c r="VRE126" s="200"/>
      <c r="VRF126" s="200"/>
      <c r="VRG126" s="200"/>
      <c r="VRH126" s="200"/>
      <c r="VRI126" s="200"/>
      <c r="VRJ126" s="200"/>
      <c r="VRK126" s="200"/>
      <c r="VRL126" s="200"/>
      <c r="VRM126" s="200"/>
      <c r="VRN126" s="200"/>
      <c r="VRO126" s="200"/>
      <c r="VRP126" s="201"/>
      <c r="VRQ126" s="1"/>
      <c r="VRR126" s="1"/>
      <c r="VRS126" s="1"/>
      <c r="VRT126" s="1"/>
      <c r="VRU126" s="1"/>
      <c r="VRV126" s="1"/>
      <c r="VRW126" s="1"/>
      <c r="VRX126" s="1"/>
      <c r="VRY126" s="1"/>
      <c r="VRZ126" s="1"/>
      <c r="VSA126" s="1"/>
      <c r="VSB126" s="1"/>
      <c r="VSE126" s="202"/>
      <c r="VSF126" s="199"/>
      <c r="VSG126" s="200"/>
      <c r="VSH126" s="200"/>
      <c r="VSI126" s="200"/>
      <c r="VSJ126" s="200"/>
      <c r="VSK126" s="200"/>
      <c r="VSL126" s="200"/>
      <c r="VSM126" s="200"/>
      <c r="VSN126" s="200"/>
      <c r="VSO126" s="200"/>
      <c r="VSP126" s="200"/>
      <c r="VSQ126" s="200"/>
      <c r="VSR126" s="200"/>
      <c r="VSS126" s="200"/>
      <c r="VST126" s="200"/>
      <c r="VSU126" s="200"/>
      <c r="VSV126" s="200"/>
      <c r="VSW126" s="200"/>
      <c r="VSX126" s="201"/>
      <c r="VSY126" s="1"/>
      <c r="VSZ126" s="1"/>
      <c r="VTA126" s="1"/>
      <c r="VTB126" s="1"/>
      <c r="VTC126" s="1"/>
      <c r="VTD126" s="1"/>
      <c r="VTE126" s="1"/>
      <c r="VTF126" s="1"/>
      <c r="VTG126" s="1"/>
      <c r="VTH126" s="1"/>
      <c r="VTI126" s="1"/>
      <c r="VTJ126" s="1"/>
      <c r="VTM126" s="202"/>
      <c r="VTN126" s="199"/>
      <c r="VTO126" s="200"/>
      <c r="VTP126" s="200"/>
      <c r="VTQ126" s="200"/>
      <c r="VTR126" s="200"/>
      <c r="VTS126" s="200"/>
      <c r="VTT126" s="200"/>
      <c r="VTU126" s="200"/>
      <c r="VTV126" s="200"/>
      <c r="VTW126" s="200"/>
      <c r="VTX126" s="200"/>
      <c r="VTY126" s="200"/>
      <c r="VTZ126" s="200"/>
      <c r="VUA126" s="200"/>
      <c r="VUB126" s="200"/>
      <c r="VUC126" s="200"/>
      <c r="VUD126" s="200"/>
      <c r="VUE126" s="200"/>
      <c r="VUF126" s="201"/>
      <c r="VUG126" s="1"/>
      <c r="VUH126" s="1"/>
      <c r="VUI126" s="1"/>
      <c r="VUJ126" s="1"/>
      <c r="VUK126" s="1"/>
      <c r="VUL126" s="1"/>
      <c r="VUM126" s="1"/>
      <c r="VUN126" s="1"/>
      <c r="VUO126" s="1"/>
      <c r="VUP126" s="1"/>
      <c r="VUQ126" s="1"/>
      <c r="VUR126" s="1"/>
      <c r="VUU126" s="202"/>
      <c r="VUV126" s="199"/>
      <c r="VUW126" s="200"/>
      <c r="VUX126" s="200"/>
      <c r="VUY126" s="200"/>
      <c r="VUZ126" s="200"/>
      <c r="VVA126" s="200"/>
      <c r="VVB126" s="200"/>
      <c r="VVC126" s="200"/>
      <c r="VVD126" s="200"/>
      <c r="VVE126" s="200"/>
      <c r="VVF126" s="200"/>
      <c r="VVG126" s="200"/>
      <c r="VVH126" s="200"/>
      <c r="VVI126" s="200"/>
      <c r="VVJ126" s="200"/>
      <c r="VVK126" s="200"/>
      <c r="VVL126" s="200"/>
      <c r="VVM126" s="200"/>
      <c r="VVN126" s="201"/>
      <c r="VVO126" s="1"/>
      <c r="VVP126" s="1"/>
      <c r="VVQ126" s="1"/>
      <c r="VVR126" s="1"/>
      <c r="VVS126" s="1"/>
      <c r="VVT126" s="1"/>
      <c r="VVU126" s="1"/>
      <c r="VVV126" s="1"/>
      <c r="VVW126" s="1"/>
      <c r="VVX126" s="1"/>
      <c r="VVY126" s="1"/>
      <c r="VVZ126" s="1"/>
      <c r="VWC126" s="202"/>
      <c r="VWD126" s="199"/>
      <c r="VWE126" s="200"/>
      <c r="VWF126" s="200"/>
      <c r="VWG126" s="200"/>
      <c r="VWH126" s="200"/>
      <c r="VWI126" s="200"/>
      <c r="VWJ126" s="200"/>
      <c r="VWK126" s="200"/>
      <c r="VWL126" s="200"/>
      <c r="VWM126" s="200"/>
      <c r="VWN126" s="200"/>
      <c r="VWO126" s="200"/>
      <c r="VWP126" s="200"/>
      <c r="VWQ126" s="200"/>
      <c r="VWR126" s="200"/>
      <c r="VWS126" s="200"/>
      <c r="VWT126" s="200"/>
      <c r="VWU126" s="200"/>
      <c r="VWV126" s="201"/>
      <c r="VWW126" s="1"/>
      <c r="VWX126" s="1"/>
      <c r="VWY126" s="1"/>
      <c r="VWZ126" s="1"/>
      <c r="VXA126" s="1"/>
      <c r="VXB126" s="1"/>
      <c r="VXC126" s="1"/>
      <c r="VXD126" s="1"/>
      <c r="VXE126" s="1"/>
      <c r="VXF126" s="1"/>
      <c r="VXG126" s="1"/>
      <c r="VXH126" s="1"/>
      <c r="VXK126" s="202"/>
      <c r="VXL126" s="199"/>
      <c r="VXM126" s="200"/>
      <c r="VXN126" s="200"/>
      <c r="VXO126" s="200"/>
      <c r="VXP126" s="200"/>
      <c r="VXQ126" s="200"/>
      <c r="VXR126" s="200"/>
      <c r="VXS126" s="200"/>
      <c r="VXT126" s="200"/>
      <c r="VXU126" s="200"/>
      <c r="VXV126" s="200"/>
      <c r="VXW126" s="200"/>
      <c r="VXX126" s="200"/>
      <c r="VXY126" s="200"/>
      <c r="VXZ126" s="200"/>
      <c r="VYA126" s="200"/>
      <c r="VYB126" s="200"/>
      <c r="VYC126" s="200"/>
      <c r="VYD126" s="201"/>
      <c r="VYE126" s="1"/>
      <c r="VYF126" s="1"/>
      <c r="VYG126" s="1"/>
      <c r="VYH126" s="1"/>
      <c r="VYI126" s="1"/>
      <c r="VYJ126" s="1"/>
      <c r="VYK126" s="1"/>
      <c r="VYL126" s="1"/>
      <c r="VYM126" s="1"/>
      <c r="VYN126" s="1"/>
      <c r="VYO126" s="1"/>
      <c r="VYP126" s="1"/>
      <c r="VYS126" s="202"/>
      <c r="VYT126" s="199"/>
      <c r="VYU126" s="200"/>
      <c r="VYV126" s="200"/>
      <c r="VYW126" s="200"/>
      <c r="VYX126" s="200"/>
      <c r="VYY126" s="200"/>
      <c r="VYZ126" s="200"/>
      <c r="VZA126" s="200"/>
      <c r="VZB126" s="200"/>
      <c r="VZC126" s="200"/>
      <c r="VZD126" s="200"/>
      <c r="VZE126" s="200"/>
      <c r="VZF126" s="200"/>
      <c r="VZG126" s="200"/>
      <c r="VZH126" s="200"/>
      <c r="VZI126" s="200"/>
      <c r="VZJ126" s="200"/>
      <c r="VZK126" s="200"/>
      <c r="VZL126" s="201"/>
      <c r="VZM126" s="1"/>
      <c r="VZN126" s="1"/>
      <c r="VZO126" s="1"/>
      <c r="VZP126" s="1"/>
      <c r="VZQ126" s="1"/>
      <c r="VZR126" s="1"/>
      <c r="VZS126" s="1"/>
      <c r="VZT126" s="1"/>
      <c r="VZU126" s="1"/>
      <c r="VZV126" s="1"/>
      <c r="VZW126" s="1"/>
      <c r="VZX126" s="1"/>
      <c r="WAA126" s="202"/>
      <c r="WAB126" s="199"/>
      <c r="WAC126" s="200"/>
      <c r="WAD126" s="200"/>
      <c r="WAE126" s="200"/>
      <c r="WAF126" s="200"/>
      <c r="WAG126" s="200"/>
      <c r="WAH126" s="200"/>
      <c r="WAI126" s="200"/>
      <c r="WAJ126" s="200"/>
      <c r="WAK126" s="200"/>
      <c r="WAL126" s="200"/>
      <c r="WAM126" s="200"/>
      <c r="WAN126" s="200"/>
      <c r="WAO126" s="200"/>
      <c r="WAP126" s="200"/>
      <c r="WAQ126" s="200"/>
      <c r="WAR126" s="200"/>
      <c r="WAS126" s="200"/>
      <c r="WAT126" s="201"/>
      <c r="WAU126" s="1"/>
      <c r="WAV126" s="1"/>
      <c r="WAW126" s="1"/>
      <c r="WAX126" s="1"/>
      <c r="WAY126" s="1"/>
      <c r="WAZ126" s="1"/>
      <c r="WBA126" s="1"/>
      <c r="WBB126" s="1"/>
      <c r="WBC126" s="1"/>
      <c r="WBD126" s="1"/>
      <c r="WBE126" s="1"/>
      <c r="WBF126" s="1"/>
      <c r="WBI126" s="202"/>
      <c r="WBJ126" s="199"/>
      <c r="WBK126" s="200"/>
      <c r="WBL126" s="200"/>
      <c r="WBM126" s="200"/>
      <c r="WBN126" s="200"/>
      <c r="WBO126" s="200"/>
      <c r="WBP126" s="200"/>
      <c r="WBQ126" s="200"/>
      <c r="WBR126" s="200"/>
      <c r="WBS126" s="200"/>
      <c r="WBT126" s="200"/>
      <c r="WBU126" s="200"/>
      <c r="WBV126" s="200"/>
      <c r="WBW126" s="200"/>
      <c r="WBX126" s="200"/>
      <c r="WBY126" s="200"/>
      <c r="WBZ126" s="200"/>
      <c r="WCA126" s="200"/>
      <c r="WCB126" s="201"/>
      <c r="WCC126" s="1"/>
      <c r="WCD126" s="1"/>
      <c r="WCE126" s="1"/>
      <c r="WCF126" s="1"/>
      <c r="WCG126" s="1"/>
      <c r="WCH126" s="1"/>
      <c r="WCI126" s="1"/>
      <c r="WCJ126" s="1"/>
      <c r="WCK126" s="1"/>
      <c r="WCL126" s="1"/>
      <c r="WCM126" s="1"/>
      <c r="WCN126" s="1"/>
      <c r="WCQ126" s="202"/>
      <c r="WCR126" s="199"/>
      <c r="WCS126" s="200"/>
      <c r="WCT126" s="200"/>
      <c r="WCU126" s="200"/>
      <c r="WCV126" s="200"/>
      <c r="WCW126" s="200"/>
      <c r="WCX126" s="200"/>
      <c r="WCY126" s="200"/>
      <c r="WCZ126" s="200"/>
      <c r="WDA126" s="200"/>
      <c r="WDB126" s="200"/>
      <c r="WDC126" s="200"/>
      <c r="WDD126" s="200"/>
      <c r="WDE126" s="200"/>
      <c r="WDF126" s="200"/>
      <c r="WDG126" s="200"/>
      <c r="WDH126" s="200"/>
      <c r="WDI126" s="200"/>
      <c r="WDJ126" s="201"/>
      <c r="WDK126" s="1"/>
      <c r="WDL126" s="1"/>
      <c r="WDM126" s="1"/>
      <c r="WDN126" s="1"/>
      <c r="WDO126" s="1"/>
      <c r="WDP126" s="1"/>
      <c r="WDQ126" s="1"/>
      <c r="WDR126" s="1"/>
      <c r="WDS126" s="1"/>
      <c r="WDT126" s="1"/>
      <c r="WDU126" s="1"/>
      <c r="WDV126" s="1"/>
      <c r="WDY126" s="202"/>
      <c r="WDZ126" s="199"/>
      <c r="WEA126" s="200"/>
      <c r="WEB126" s="200"/>
      <c r="WEC126" s="200"/>
      <c r="WED126" s="200"/>
      <c r="WEE126" s="200"/>
      <c r="WEF126" s="200"/>
      <c r="WEG126" s="200"/>
      <c r="WEH126" s="200"/>
      <c r="WEI126" s="200"/>
      <c r="WEJ126" s="200"/>
      <c r="WEK126" s="200"/>
      <c r="WEL126" s="200"/>
      <c r="WEM126" s="200"/>
      <c r="WEN126" s="200"/>
      <c r="WEO126" s="200"/>
      <c r="WEP126" s="200"/>
      <c r="WEQ126" s="200"/>
      <c r="WER126" s="201"/>
      <c r="WES126" s="1"/>
      <c r="WET126" s="1"/>
      <c r="WEU126" s="1"/>
      <c r="WEV126" s="1"/>
      <c r="WEW126" s="1"/>
      <c r="WEX126" s="1"/>
      <c r="WEY126" s="1"/>
      <c r="WEZ126" s="1"/>
      <c r="WFA126" s="1"/>
      <c r="WFB126" s="1"/>
      <c r="WFC126" s="1"/>
      <c r="WFD126" s="1"/>
      <c r="WFG126" s="202"/>
      <c r="WFH126" s="199"/>
      <c r="WFI126" s="200"/>
      <c r="WFJ126" s="200"/>
      <c r="WFK126" s="200"/>
      <c r="WFL126" s="200"/>
      <c r="WFM126" s="200"/>
      <c r="WFN126" s="200"/>
      <c r="WFO126" s="200"/>
      <c r="WFP126" s="200"/>
      <c r="WFQ126" s="200"/>
      <c r="WFR126" s="200"/>
      <c r="WFS126" s="200"/>
      <c r="WFT126" s="200"/>
      <c r="WFU126" s="200"/>
      <c r="WFV126" s="200"/>
      <c r="WFW126" s="200"/>
      <c r="WFX126" s="200"/>
      <c r="WFY126" s="200"/>
      <c r="WFZ126" s="201"/>
      <c r="WGA126" s="1"/>
      <c r="WGB126" s="1"/>
      <c r="WGC126" s="1"/>
      <c r="WGD126" s="1"/>
      <c r="WGE126" s="1"/>
      <c r="WGF126" s="1"/>
      <c r="WGG126" s="1"/>
      <c r="WGH126" s="1"/>
      <c r="WGI126" s="1"/>
      <c r="WGJ126" s="1"/>
      <c r="WGK126" s="1"/>
      <c r="WGL126" s="1"/>
      <c r="WGO126" s="202"/>
      <c r="WGP126" s="199"/>
      <c r="WGQ126" s="200"/>
      <c r="WGR126" s="200"/>
      <c r="WGS126" s="200"/>
      <c r="WGT126" s="200"/>
      <c r="WGU126" s="200"/>
      <c r="WGV126" s="200"/>
      <c r="WGW126" s="200"/>
      <c r="WGX126" s="200"/>
      <c r="WGY126" s="200"/>
      <c r="WGZ126" s="200"/>
      <c r="WHA126" s="200"/>
      <c r="WHB126" s="200"/>
      <c r="WHC126" s="200"/>
      <c r="WHD126" s="200"/>
      <c r="WHE126" s="200"/>
      <c r="WHF126" s="200"/>
      <c r="WHG126" s="200"/>
      <c r="WHH126" s="201"/>
      <c r="WHI126" s="1"/>
      <c r="WHJ126" s="1"/>
      <c r="WHK126" s="1"/>
      <c r="WHL126" s="1"/>
      <c r="WHM126" s="1"/>
      <c r="WHN126" s="1"/>
      <c r="WHO126" s="1"/>
      <c r="WHP126" s="1"/>
      <c r="WHQ126" s="1"/>
      <c r="WHR126" s="1"/>
      <c r="WHS126" s="1"/>
      <c r="WHT126" s="1"/>
      <c r="WHW126" s="202"/>
      <c r="WHX126" s="199"/>
      <c r="WHY126" s="200"/>
      <c r="WHZ126" s="200"/>
      <c r="WIA126" s="200"/>
      <c r="WIB126" s="200"/>
      <c r="WIC126" s="200"/>
      <c r="WID126" s="200"/>
      <c r="WIE126" s="200"/>
      <c r="WIF126" s="200"/>
      <c r="WIG126" s="200"/>
      <c r="WIH126" s="200"/>
      <c r="WII126" s="200"/>
      <c r="WIJ126" s="200"/>
      <c r="WIK126" s="200"/>
      <c r="WIL126" s="200"/>
      <c r="WIM126" s="200"/>
      <c r="WIN126" s="200"/>
      <c r="WIO126" s="200"/>
      <c r="WIP126" s="201"/>
      <c r="WIQ126" s="1"/>
      <c r="WIR126" s="1"/>
      <c r="WIS126" s="1"/>
      <c r="WIT126" s="1"/>
      <c r="WIU126" s="1"/>
      <c r="WIV126" s="1"/>
      <c r="WIW126" s="1"/>
      <c r="WIX126" s="1"/>
      <c r="WIY126" s="1"/>
      <c r="WIZ126" s="1"/>
      <c r="WJA126" s="1"/>
      <c r="WJB126" s="1"/>
      <c r="WJE126" s="202"/>
      <c r="WJF126" s="199"/>
      <c r="WJG126" s="200"/>
      <c r="WJH126" s="200"/>
      <c r="WJI126" s="200"/>
      <c r="WJJ126" s="200"/>
      <c r="WJK126" s="200"/>
      <c r="WJL126" s="200"/>
      <c r="WJM126" s="200"/>
      <c r="WJN126" s="200"/>
      <c r="WJO126" s="200"/>
      <c r="WJP126" s="200"/>
      <c r="WJQ126" s="200"/>
      <c r="WJR126" s="200"/>
      <c r="WJS126" s="200"/>
      <c r="WJT126" s="200"/>
      <c r="WJU126" s="200"/>
      <c r="WJV126" s="200"/>
      <c r="WJW126" s="200"/>
      <c r="WJX126" s="201"/>
      <c r="WJY126" s="1"/>
      <c r="WJZ126" s="1"/>
      <c r="WKA126" s="1"/>
      <c r="WKB126" s="1"/>
      <c r="WKC126" s="1"/>
      <c r="WKD126" s="1"/>
      <c r="WKE126" s="1"/>
      <c r="WKF126" s="1"/>
      <c r="WKG126" s="1"/>
      <c r="WKH126" s="1"/>
      <c r="WKI126" s="1"/>
      <c r="WKJ126" s="1"/>
      <c r="WKM126" s="202"/>
      <c r="WKN126" s="199"/>
      <c r="WKO126" s="200"/>
      <c r="WKP126" s="200"/>
      <c r="WKQ126" s="200"/>
      <c r="WKR126" s="200"/>
      <c r="WKS126" s="200"/>
      <c r="WKT126" s="200"/>
      <c r="WKU126" s="200"/>
      <c r="WKV126" s="200"/>
      <c r="WKW126" s="200"/>
      <c r="WKX126" s="200"/>
      <c r="WKY126" s="200"/>
      <c r="WKZ126" s="200"/>
      <c r="WLA126" s="200"/>
      <c r="WLB126" s="200"/>
      <c r="WLC126" s="200"/>
      <c r="WLD126" s="200"/>
      <c r="WLE126" s="200"/>
      <c r="WLF126" s="201"/>
      <c r="WLG126" s="1"/>
      <c r="WLH126" s="1"/>
      <c r="WLI126" s="1"/>
      <c r="WLJ126" s="1"/>
      <c r="WLK126" s="1"/>
      <c r="WLL126" s="1"/>
      <c r="WLM126" s="1"/>
      <c r="WLN126" s="1"/>
      <c r="WLO126" s="1"/>
      <c r="WLP126" s="1"/>
      <c r="WLQ126" s="1"/>
      <c r="WLR126" s="1"/>
      <c r="WLU126" s="202"/>
      <c r="WLV126" s="199"/>
      <c r="WLW126" s="200"/>
      <c r="WLX126" s="200"/>
      <c r="WLY126" s="200"/>
      <c r="WLZ126" s="200"/>
      <c r="WMA126" s="200"/>
      <c r="WMB126" s="200"/>
      <c r="WMC126" s="200"/>
      <c r="WMD126" s="200"/>
      <c r="WME126" s="200"/>
      <c r="WMF126" s="200"/>
      <c r="WMG126" s="200"/>
      <c r="WMH126" s="200"/>
      <c r="WMI126" s="200"/>
      <c r="WMJ126" s="200"/>
      <c r="WMK126" s="200"/>
      <c r="WML126" s="200"/>
      <c r="WMM126" s="200"/>
      <c r="WMN126" s="201"/>
      <c r="WMO126" s="1"/>
      <c r="WMP126" s="1"/>
      <c r="WMQ126" s="1"/>
      <c r="WMR126" s="1"/>
      <c r="WMS126" s="1"/>
      <c r="WMT126" s="1"/>
      <c r="WMU126" s="1"/>
      <c r="WMV126" s="1"/>
      <c r="WMW126" s="1"/>
      <c r="WMX126" s="1"/>
      <c r="WMY126" s="1"/>
      <c r="WMZ126" s="1"/>
      <c r="WNC126" s="202"/>
      <c r="WND126" s="199"/>
      <c r="WNE126" s="200"/>
      <c r="WNF126" s="200"/>
      <c r="WNG126" s="200"/>
      <c r="WNH126" s="200"/>
      <c r="WNI126" s="200"/>
      <c r="WNJ126" s="200"/>
      <c r="WNK126" s="200"/>
      <c r="WNL126" s="200"/>
      <c r="WNM126" s="200"/>
      <c r="WNN126" s="200"/>
      <c r="WNO126" s="200"/>
      <c r="WNP126" s="200"/>
      <c r="WNQ126" s="200"/>
      <c r="WNR126" s="200"/>
      <c r="WNS126" s="200"/>
      <c r="WNT126" s="200"/>
      <c r="WNU126" s="200"/>
      <c r="WNV126" s="201"/>
      <c r="WNW126" s="1"/>
      <c r="WNX126" s="1"/>
      <c r="WNY126" s="1"/>
      <c r="WNZ126" s="1"/>
      <c r="WOA126" s="1"/>
      <c r="WOB126" s="1"/>
      <c r="WOC126" s="1"/>
      <c r="WOD126" s="1"/>
      <c r="WOE126" s="1"/>
      <c r="WOF126" s="1"/>
      <c r="WOG126" s="1"/>
      <c r="WOH126" s="1"/>
      <c r="WOK126" s="202"/>
      <c r="WOL126" s="199"/>
      <c r="WOM126" s="200"/>
      <c r="WON126" s="200"/>
      <c r="WOO126" s="200"/>
      <c r="WOP126" s="200"/>
      <c r="WOQ126" s="200"/>
      <c r="WOR126" s="200"/>
      <c r="WOS126" s="200"/>
      <c r="WOT126" s="200"/>
      <c r="WOU126" s="200"/>
      <c r="WOV126" s="200"/>
      <c r="WOW126" s="200"/>
      <c r="WOX126" s="200"/>
      <c r="WOY126" s="200"/>
      <c r="WOZ126" s="200"/>
      <c r="WPA126" s="200"/>
      <c r="WPB126" s="200"/>
      <c r="WPC126" s="200"/>
      <c r="WPD126" s="201"/>
      <c r="WPE126" s="1"/>
      <c r="WPF126" s="1"/>
      <c r="WPG126" s="1"/>
      <c r="WPH126" s="1"/>
      <c r="WPI126" s="1"/>
      <c r="WPJ126" s="1"/>
      <c r="WPK126" s="1"/>
      <c r="WPL126" s="1"/>
      <c r="WPM126" s="1"/>
      <c r="WPN126" s="1"/>
      <c r="WPO126" s="1"/>
      <c r="WPP126" s="1"/>
      <c r="WPS126" s="202"/>
      <c r="WPT126" s="199"/>
      <c r="WPU126" s="200"/>
      <c r="WPV126" s="200"/>
      <c r="WPW126" s="200"/>
      <c r="WPX126" s="200"/>
      <c r="WPY126" s="200"/>
      <c r="WPZ126" s="200"/>
      <c r="WQA126" s="200"/>
      <c r="WQB126" s="200"/>
      <c r="WQC126" s="200"/>
      <c r="WQD126" s="200"/>
      <c r="WQE126" s="200"/>
      <c r="WQF126" s="200"/>
      <c r="WQG126" s="200"/>
      <c r="WQH126" s="200"/>
      <c r="WQI126" s="200"/>
      <c r="WQJ126" s="200"/>
      <c r="WQK126" s="200"/>
      <c r="WQL126" s="201"/>
      <c r="WQM126" s="1"/>
      <c r="WQN126" s="1"/>
      <c r="WQO126" s="1"/>
      <c r="WQP126" s="1"/>
      <c r="WQQ126" s="1"/>
      <c r="WQR126" s="1"/>
      <c r="WQS126" s="1"/>
      <c r="WQT126" s="1"/>
      <c r="WQU126" s="1"/>
      <c r="WQV126" s="1"/>
      <c r="WQW126" s="1"/>
      <c r="WQX126" s="1"/>
      <c r="WRA126" s="202"/>
      <c r="WRB126" s="199"/>
      <c r="WRC126" s="200"/>
      <c r="WRD126" s="200"/>
      <c r="WRE126" s="200"/>
      <c r="WRF126" s="200"/>
      <c r="WRG126" s="200"/>
      <c r="WRH126" s="200"/>
      <c r="WRI126" s="200"/>
      <c r="WRJ126" s="200"/>
      <c r="WRK126" s="200"/>
      <c r="WRL126" s="200"/>
      <c r="WRM126" s="200"/>
      <c r="WRN126" s="200"/>
      <c r="WRO126" s="200"/>
      <c r="WRP126" s="200"/>
      <c r="WRQ126" s="200"/>
      <c r="WRR126" s="200"/>
      <c r="WRS126" s="200"/>
      <c r="WRT126" s="201"/>
      <c r="WRU126" s="1"/>
      <c r="WRV126" s="1"/>
      <c r="WRW126" s="1"/>
      <c r="WRX126" s="1"/>
      <c r="WRY126" s="1"/>
      <c r="WRZ126" s="1"/>
      <c r="WSA126" s="1"/>
      <c r="WSB126" s="1"/>
      <c r="WSC126" s="1"/>
      <c r="WSD126" s="1"/>
      <c r="WSE126" s="1"/>
      <c r="WSF126" s="1"/>
      <c r="WSI126" s="202"/>
      <c r="WSJ126" s="199"/>
      <c r="WSK126" s="200"/>
      <c r="WSL126" s="200"/>
      <c r="WSM126" s="200"/>
      <c r="WSN126" s="200"/>
      <c r="WSO126" s="200"/>
      <c r="WSP126" s="200"/>
      <c r="WSQ126" s="200"/>
      <c r="WSR126" s="200"/>
      <c r="WSS126" s="200"/>
      <c r="WST126" s="200"/>
      <c r="WSU126" s="200"/>
      <c r="WSV126" s="200"/>
      <c r="WSW126" s="200"/>
      <c r="WSX126" s="200"/>
      <c r="WSY126" s="200"/>
      <c r="WSZ126" s="200"/>
      <c r="WTA126" s="200"/>
      <c r="WTB126" s="201"/>
      <c r="WTC126" s="1"/>
      <c r="WTD126" s="1"/>
      <c r="WTE126" s="1"/>
      <c r="WTF126" s="1"/>
      <c r="WTG126" s="1"/>
      <c r="WTH126" s="1"/>
      <c r="WTI126" s="1"/>
      <c r="WTJ126" s="1"/>
      <c r="WTK126" s="1"/>
      <c r="WTL126" s="1"/>
      <c r="WTM126" s="1"/>
      <c r="WTN126" s="1"/>
      <c r="WTQ126" s="202"/>
      <c r="WTR126" s="199"/>
      <c r="WTS126" s="200"/>
      <c r="WTT126" s="200"/>
      <c r="WTU126" s="200"/>
      <c r="WTV126" s="200"/>
      <c r="WTW126" s="200"/>
      <c r="WTX126" s="200"/>
      <c r="WTY126" s="200"/>
      <c r="WTZ126" s="200"/>
      <c r="WUA126" s="200"/>
      <c r="WUB126" s="200"/>
      <c r="WUC126" s="200"/>
      <c r="WUD126" s="200"/>
      <c r="WUE126" s="200"/>
      <c r="WUF126" s="200"/>
      <c r="WUG126" s="200"/>
      <c r="WUH126" s="200"/>
      <c r="WUI126" s="200"/>
      <c r="WUJ126" s="201"/>
      <c r="WUK126" s="1"/>
      <c r="WUL126" s="1"/>
      <c r="WUM126" s="1"/>
      <c r="WUN126" s="1"/>
      <c r="WUO126" s="1"/>
      <c r="WUP126" s="1"/>
      <c r="WUQ126" s="1"/>
      <c r="WUR126" s="1"/>
      <c r="WUS126" s="1"/>
      <c r="WUT126" s="1"/>
      <c r="WUU126" s="1"/>
      <c r="WUV126" s="1"/>
      <c r="WUY126" s="202"/>
      <c r="WUZ126" s="199"/>
      <c r="WVA126" s="200"/>
      <c r="WVB126" s="200"/>
      <c r="WVC126" s="200"/>
      <c r="WVD126" s="200"/>
      <c r="WVE126" s="200"/>
      <c r="WVF126" s="200"/>
      <c r="WVG126" s="200"/>
      <c r="WVH126" s="200"/>
      <c r="WVI126" s="200"/>
      <c r="WVJ126" s="200"/>
      <c r="WVK126" s="200"/>
      <c r="WVL126" s="200"/>
      <c r="WVM126" s="200"/>
      <c r="WVN126" s="200"/>
      <c r="WVO126" s="200"/>
      <c r="WVP126" s="200"/>
      <c r="WVQ126" s="200"/>
      <c r="WVR126" s="201"/>
      <c r="WVS126" s="1"/>
      <c r="WVT126" s="1"/>
      <c r="WVU126" s="1"/>
      <c r="WVV126" s="1"/>
      <c r="WVW126" s="1"/>
      <c r="WVX126" s="1"/>
      <c r="WVY126" s="1"/>
      <c r="WVZ126" s="1"/>
    </row>
    <row r="127" spans="1:9214 9217:16146" ht="50.25" customHeight="1" x14ac:dyDescent="0.25">
      <c r="C127" s="305" t="s">
        <v>347</v>
      </c>
      <c r="D127" s="303" t="s">
        <v>348</v>
      </c>
      <c r="E127" s="287" t="s">
        <v>349</v>
      </c>
      <c r="F127" s="28"/>
      <c r="G127" s="28"/>
      <c r="H127" s="28"/>
      <c r="I127" s="28"/>
      <c r="J127" s="28"/>
      <c r="K127" s="28"/>
      <c r="L127" s="28"/>
      <c r="M127" s="28"/>
      <c r="N127" s="28"/>
      <c r="O127" s="28"/>
      <c r="P127" s="132">
        <v>1</v>
      </c>
      <c r="Q127" s="28"/>
      <c r="R127" s="297"/>
      <c r="S127" s="247"/>
      <c r="T127" s="276"/>
      <c r="U127" s="247"/>
      <c r="V127" s="277"/>
    </row>
    <row r="128" spans="1:9214 9217:16146" ht="50.25" customHeight="1" x14ac:dyDescent="0.25">
      <c r="C128" s="306"/>
      <c r="D128" s="304"/>
      <c r="E128" s="288"/>
      <c r="F128" s="192"/>
      <c r="G128" s="192"/>
      <c r="H128" s="192"/>
      <c r="I128" s="192"/>
      <c r="J128" s="192"/>
      <c r="K128" s="192"/>
      <c r="L128" s="192"/>
      <c r="M128" s="192"/>
      <c r="N128" s="192"/>
      <c r="O128" s="192"/>
      <c r="P128" s="192"/>
      <c r="Q128" s="192"/>
      <c r="R128" s="298"/>
      <c r="S128" s="247"/>
      <c r="T128" s="276"/>
      <c r="U128" s="247"/>
      <c r="V128" s="278"/>
    </row>
    <row r="129" spans="3:22" ht="50.25" customHeight="1" x14ac:dyDescent="0.25">
      <c r="C129" s="239" t="s">
        <v>326</v>
      </c>
      <c r="D129" s="240"/>
      <c r="E129" s="241"/>
      <c r="F129" s="212">
        <f>F127</f>
        <v>0</v>
      </c>
      <c r="G129" s="212">
        <f t="shared" ref="G129:Q129" si="14">G127</f>
        <v>0</v>
      </c>
      <c r="H129" s="212">
        <f t="shared" si="14"/>
        <v>0</v>
      </c>
      <c r="I129" s="212">
        <f t="shared" si="14"/>
        <v>0</v>
      </c>
      <c r="J129" s="212">
        <f t="shared" si="14"/>
        <v>0</v>
      </c>
      <c r="K129" s="212">
        <f t="shared" si="14"/>
        <v>0</v>
      </c>
      <c r="L129" s="212">
        <f t="shared" si="14"/>
        <v>0</v>
      </c>
      <c r="M129" s="212">
        <f t="shared" si="14"/>
        <v>0</v>
      </c>
      <c r="N129" s="212">
        <f t="shared" si="14"/>
        <v>0</v>
      </c>
      <c r="O129" s="212">
        <f t="shared" si="14"/>
        <v>0</v>
      </c>
      <c r="P129" s="212">
        <f t="shared" si="14"/>
        <v>1</v>
      </c>
      <c r="Q129" s="212">
        <f t="shared" si="14"/>
        <v>0</v>
      </c>
      <c r="R129" s="198"/>
      <c r="S129" s="18"/>
      <c r="T129" s="17"/>
      <c r="U129" s="18"/>
      <c r="V129" s="197"/>
    </row>
    <row r="130" spans="3:22" ht="50.25" customHeight="1" x14ac:dyDescent="0.25">
      <c r="C130" s="239" t="s">
        <v>327</v>
      </c>
      <c r="D130" s="240"/>
      <c r="E130" s="241"/>
      <c r="F130" s="212">
        <f>F128</f>
        <v>0</v>
      </c>
      <c r="G130" s="212">
        <f t="shared" ref="G130:Q130" si="15">G128</f>
        <v>0</v>
      </c>
      <c r="H130" s="212">
        <f t="shared" si="15"/>
        <v>0</v>
      </c>
      <c r="I130" s="212">
        <f t="shared" si="15"/>
        <v>0</v>
      </c>
      <c r="J130" s="212">
        <f t="shared" si="15"/>
        <v>0</v>
      </c>
      <c r="K130" s="212">
        <f t="shared" si="15"/>
        <v>0</v>
      </c>
      <c r="L130" s="212">
        <f t="shared" si="15"/>
        <v>0</v>
      </c>
      <c r="M130" s="212">
        <f t="shared" si="15"/>
        <v>0</v>
      </c>
      <c r="N130" s="212">
        <f t="shared" si="15"/>
        <v>0</v>
      </c>
      <c r="O130" s="212">
        <f t="shared" si="15"/>
        <v>0</v>
      </c>
      <c r="P130" s="212">
        <f t="shared" si="15"/>
        <v>0</v>
      </c>
      <c r="Q130" s="212">
        <f t="shared" si="15"/>
        <v>0</v>
      </c>
      <c r="R130" s="198"/>
      <c r="S130" s="18"/>
      <c r="T130" s="17"/>
      <c r="U130" s="18"/>
      <c r="V130" s="197"/>
    </row>
    <row r="131" spans="3:22" ht="50.25" customHeight="1" x14ac:dyDescent="0.25">
      <c r="C131" s="309" t="s">
        <v>350</v>
      </c>
      <c r="D131" s="255" t="s">
        <v>351</v>
      </c>
      <c r="E131" s="256" t="s">
        <v>352</v>
      </c>
      <c r="F131" s="132">
        <v>1</v>
      </c>
      <c r="G131" s="28"/>
      <c r="H131" s="28"/>
      <c r="I131" s="28"/>
      <c r="J131" s="28"/>
      <c r="K131" s="132">
        <v>1</v>
      </c>
      <c r="L131" s="28"/>
      <c r="M131" s="28"/>
      <c r="N131" s="132">
        <v>1</v>
      </c>
      <c r="O131" s="28"/>
      <c r="P131" s="28"/>
      <c r="Q131" s="28"/>
      <c r="R131" s="198"/>
      <c r="S131" s="230" t="s">
        <v>353</v>
      </c>
      <c r="T131" s="17"/>
      <c r="U131" s="18"/>
      <c r="V131" s="197"/>
    </row>
    <row r="132" spans="3:22" ht="50.25" customHeight="1" x14ac:dyDescent="0.25">
      <c r="C132" s="310"/>
      <c r="D132" s="255"/>
      <c r="E132" s="257"/>
      <c r="F132" s="210"/>
      <c r="G132" s="192"/>
      <c r="H132" s="192"/>
      <c r="I132" s="192"/>
      <c r="J132" s="192"/>
      <c r="K132" s="192"/>
      <c r="L132" s="192"/>
      <c r="M132" s="192"/>
      <c r="N132" s="192"/>
      <c r="O132" s="192"/>
      <c r="P132" s="192"/>
      <c r="Q132" s="192"/>
      <c r="R132" s="198"/>
      <c r="S132" s="18"/>
      <c r="T132" s="17"/>
      <c r="U132" s="18"/>
      <c r="V132" s="197"/>
    </row>
    <row r="133" spans="3:22" ht="50.25" customHeight="1" x14ac:dyDescent="0.25">
      <c r="C133" s="239" t="s">
        <v>326</v>
      </c>
      <c r="D133" s="240"/>
      <c r="E133" s="241"/>
      <c r="F133" s="212">
        <f>F131</f>
        <v>1</v>
      </c>
      <c r="G133" s="212">
        <f t="shared" ref="G133:Q133" si="16">G131</f>
        <v>0</v>
      </c>
      <c r="H133" s="212">
        <f t="shared" si="16"/>
        <v>0</v>
      </c>
      <c r="I133" s="212">
        <f t="shared" si="16"/>
        <v>0</v>
      </c>
      <c r="J133" s="212">
        <f t="shared" si="16"/>
        <v>0</v>
      </c>
      <c r="K133" s="212">
        <f t="shared" si="16"/>
        <v>1</v>
      </c>
      <c r="L133" s="212">
        <f t="shared" si="16"/>
        <v>0</v>
      </c>
      <c r="M133" s="212">
        <f t="shared" si="16"/>
        <v>0</v>
      </c>
      <c r="N133" s="212">
        <f t="shared" si="16"/>
        <v>1</v>
      </c>
      <c r="O133" s="212">
        <f t="shared" si="16"/>
        <v>0</v>
      </c>
      <c r="P133" s="212">
        <f t="shared" si="16"/>
        <v>0</v>
      </c>
      <c r="Q133" s="212">
        <f t="shared" si="16"/>
        <v>0</v>
      </c>
      <c r="R133" s="198"/>
      <c r="S133" s="18"/>
      <c r="T133" s="17"/>
      <c r="U133" s="18"/>
      <c r="V133" s="197"/>
    </row>
    <row r="134" spans="3:22" ht="50.25" customHeight="1" x14ac:dyDescent="0.25">
      <c r="C134" s="239" t="s">
        <v>327</v>
      </c>
      <c r="D134" s="240"/>
      <c r="E134" s="241"/>
      <c r="F134" s="212">
        <f>F132</f>
        <v>0</v>
      </c>
      <c r="G134" s="212">
        <f t="shared" ref="G134:Q134" si="17">G132</f>
        <v>0</v>
      </c>
      <c r="H134" s="212">
        <f t="shared" si="17"/>
        <v>0</v>
      </c>
      <c r="I134" s="212">
        <f t="shared" si="17"/>
        <v>0</v>
      </c>
      <c r="J134" s="212">
        <f t="shared" si="17"/>
        <v>0</v>
      </c>
      <c r="K134" s="212">
        <f t="shared" si="17"/>
        <v>0</v>
      </c>
      <c r="L134" s="212">
        <f t="shared" si="17"/>
        <v>0</v>
      </c>
      <c r="M134" s="212">
        <f t="shared" si="17"/>
        <v>0</v>
      </c>
      <c r="N134" s="212">
        <f t="shared" si="17"/>
        <v>0</v>
      </c>
      <c r="O134" s="212">
        <f t="shared" si="17"/>
        <v>0</v>
      </c>
      <c r="P134" s="212">
        <f t="shared" si="17"/>
        <v>0</v>
      </c>
      <c r="Q134" s="212">
        <f t="shared" si="17"/>
        <v>0</v>
      </c>
      <c r="R134" s="198"/>
      <c r="S134" s="18"/>
      <c r="T134" s="17"/>
      <c r="U134" s="18"/>
      <c r="V134" s="197"/>
    </row>
    <row r="135" spans="3:22" ht="50.25" customHeight="1" x14ac:dyDescent="0.25">
      <c r="C135" s="309" t="s">
        <v>354</v>
      </c>
      <c r="D135" s="242" t="s">
        <v>355</v>
      </c>
      <c r="E135" s="316" t="s">
        <v>352</v>
      </c>
      <c r="F135" s="132">
        <v>1</v>
      </c>
      <c r="G135" s="28"/>
      <c r="H135" s="28"/>
      <c r="I135" s="28"/>
      <c r="J135" s="28"/>
      <c r="K135" s="132">
        <v>1</v>
      </c>
      <c r="L135" s="28"/>
      <c r="M135" s="28"/>
      <c r="N135" s="28"/>
      <c r="O135" s="28"/>
      <c r="P135" s="132">
        <v>1</v>
      </c>
      <c r="Q135" s="28"/>
      <c r="R135" s="198"/>
      <c r="S135" s="231" t="s">
        <v>388</v>
      </c>
      <c r="T135" s="17"/>
      <c r="U135" s="18"/>
      <c r="V135" s="197"/>
    </row>
    <row r="136" spans="3:22" ht="50.25" customHeight="1" x14ac:dyDescent="0.25">
      <c r="C136" s="310"/>
      <c r="D136" s="315"/>
      <c r="E136" s="257"/>
      <c r="F136" s="210"/>
      <c r="G136" s="192"/>
      <c r="H136" s="192"/>
      <c r="I136" s="192"/>
      <c r="J136" s="192"/>
      <c r="K136" s="192"/>
      <c r="L136" s="192"/>
      <c r="M136" s="192"/>
      <c r="N136" s="192"/>
      <c r="O136" s="192"/>
      <c r="P136" s="192"/>
      <c r="Q136" s="192"/>
      <c r="R136" s="198"/>
      <c r="S136" s="18"/>
      <c r="T136" s="17"/>
      <c r="U136" s="18"/>
      <c r="V136" s="197"/>
    </row>
    <row r="137" spans="3:22" ht="50.25" customHeight="1" x14ac:dyDescent="0.25">
      <c r="C137" s="239" t="s">
        <v>326</v>
      </c>
      <c r="D137" s="240"/>
      <c r="E137" s="241"/>
      <c r="F137" s="212">
        <f>F135</f>
        <v>1</v>
      </c>
      <c r="G137" s="212">
        <f t="shared" ref="G137:Q137" si="18">G135</f>
        <v>0</v>
      </c>
      <c r="H137" s="212">
        <f t="shared" si="18"/>
        <v>0</v>
      </c>
      <c r="I137" s="212">
        <f t="shared" si="18"/>
        <v>0</v>
      </c>
      <c r="J137" s="212">
        <f t="shared" si="18"/>
        <v>0</v>
      </c>
      <c r="K137" s="212">
        <f t="shared" si="18"/>
        <v>1</v>
      </c>
      <c r="L137" s="212">
        <f t="shared" si="18"/>
        <v>0</v>
      </c>
      <c r="M137" s="212">
        <f t="shared" si="18"/>
        <v>0</v>
      </c>
      <c r="N137" s="212">
        <f t="shared" si="18"/>
        <v>0</v>
      </c>
      <c r="O137" s="212">
        <f t="shared" si="18"/>
        <v>0</v>
      </c>
      <c r="P137" s="212">
        <f t="shared" si="18"/>
        <v>1</v>
      </c>
      <c r="Q137" s="212">
        <f t="shared" si="18"/>
        <v>0</v>
      </c>
      <c r="R137" s="198"/>
      <c r="S137" s="18"/>
      <c r="T137" s="17"/>
      <c r="U137" s="18"/>
      <c r="V137" s="197"/>
    </row>
    <row r="138" spans="3:22" ht="50.25" customHeight="1" x14ac:dyDescent="0.25">
      <c r="C138" s="239" t="s">
        <v>327</v>
      </c>
      <c r="D138" s="240"/>
      <c r="E138" s="241"/>
      <c r="F138" s="212">
        <f>F136</f>
        <v>0</v>
      </c>
      <c r="G138" s="212">
        <f t="shared" ref="G138:Q138" si="19">G136</f>
        <v>0</v>
      </c>
      <c r="H138" s="212">
        <f t="shared" si="19"/>
        <v>0</v>
      </c>
      <c r="I138" s="212">
        <f t="shared" si="19"/>
        <v>0</v>
      </c>
      <c r="J138" s="212">
        <f t="shared" si="19"/>
        <v>0</v>
      </c>
      <c r="K138" s="212">
        <f t="shared" si="19"/>
        <v>0</v>
      </c>
      <c r="L138" s="212">
        <f t="shared" si="19"/>
        <v>0</v>
      </c>
      <c r="M138" s="212">
        <f t="shared" si="19"/>
        <v>0</v>
      </c>
      <c r="N138" s="212">
        <f t="shared" si="19"/>
        <v>0</v>
      </c>
      <c r="O138" s="212">
        <f t="shared" si="19"/>
        <v>0</v>
      </c>
      <c r="P138" s="212">
        <f t="shared" si="19"/>
        <v>0</v>
      </c>
      <c r="Q138" s="212">
        <f t="shared" si="19"/>
        <v>0</v>
      </c>
      <c r="R138" s="198"/>
      <c r="S138" s="18"/>
      <c r="T138" s="17"/>
      <c r="U138" s="18"/>
      <c r="V138" s="197"/>
    </row>
    <row r="139" spans="3:22" ht="50.25" customHeight="1" x14ac:dyDescent="0.25">
      <c r="C139" s="254" t="s">
        <v>356</v>
      </c>
      <c r="D139" s="255" t="s">
        <v>357</v>
      </c>
      <c r="E139" s="256" t="s">
        <v>352</v>
      </c>
      <c r="F139" s="28"/>
      <c r="G139" s="28"/>
      <c r="H139" s="132">
        <v>1</v>
      </c>
      <c r="I139" s="28"/>
      <c r="J139" s="28"/>
      <c r="K139" s="28"/>
      <c r="L139" s="28"/>
      <c r="M139" s="132">
        <v>1</v>
      </c>
      <c r="N139" s="28"/>
      <c r="O139" s="28"/>
      <c r="P139" s="28"/>
      <c r="Q139" s="28"/>
      <c r="R139" s="198"/>
      <c r="S139" s="250" t="s">
        <v>393</v>
      </c>
      <c r="T139" s="17"/>
      <c r="U139" s="18"/>
      <c r="V139" s="197"/>
    </row>
    <row r="140" spans="3:22" ht="50.25" customHeight="1" x14ac:dyDescent="0.25">
      <c r="C140" s="254"/>
      <c r="D140" s="255"/>
      <c r="E140" s="257"/>
      <c r="F140" s="192"/>
      <c r="G140" s="192"/>
      <c r="H140" s="210"/>
      <c r="I140" s="210"/>
      <c r="J140" s="192"/>
      <c r="K140" s="192"/>
      <c r="L140" s="192"/>
      <c r="M140" s="192"/>
      <c r="N140" s="192"/>
      <c r="O140" s="192"/>
      <c r="P140" s="192"/>
      <c r="Q140" s="192"/>
      <c r="R140" s="198"/>
      <c r="S140" s="238"/>
      <c r="T140" s="17"/>
      <c r="U140" s="18"/>
      <c r="V140" s="197"/>
    </row>
    <row r="141" spans="3:22" ht="50.25" customHeight="1" x14ac:dyDescent="0.25">
      <c r="C141" s="239" t="s">
        <v>326</v>
      </c>
      <c r="D141" s="240"/>
      <c r="E141" s="241"/>
      <c r="F141" s="212">
        <f>F139</f>
        <v>0</v>
      </c>
      <c r="G141" s="212">
        <f t="shared" ref="G141:Q141" si="20">G139</f>
        <v>0</v>
      </c>
      <c r="H141" s="212">
        <f t="shared" si="20"/>
        <v>1</v>
      </c>
      <c r="I141" s="212">
        <f t="shared" si="20"/>
        <v>0</v>
      </c>
      <c r="J141" s="212">
        <f t="shared" si="20"/>
        <v>0</v>
      </c>
      <c r="K141" s="212">
        <f t="shared" si="20"/>
        <v>0</v>
      </c>
      <c r="L141" s="212">
        <f t="shared" si="20"/>
        <v>0</v>
      </c>
      <c r="M141" s="212">
        <f t="shared" si="20"/>
        <v>1</v>
      </c>
      <c r="N141" s="212">
        <f t="shared" si="20"/>
        <v>0</v>
      </c>
      <c r="O141" s="212">
        <f t="shared" si="20"/>
        <v>0</v>
      </c>
      <c r="P141" s="212">
        <f t="shared" si="20"/>
        <v>0</v>
      </c>
      <c r="Q141" s="212">
        <f t="shared" si="20"/>
        <v>0</v>
      </c>
      <c r="R141" s="198"/>
      <c r="S141" s="18"/>
      <c r="T141" s="17"/>
      <c r="U141" s="18"/>
      <c r="V141" s="197"/>
    </row>
    <row r="142" spans="3:22" ht="50.25" customHeight="1" x14ac:dyDescent="0.25">
      <c r="C142" s="239" t="s">
        <v>327</v>
      </c>
      <c r="D142" s="240"/>
      <c r="E142" s="241"/>
      <c r="F142" s="212">
        <f>F140</f>
        <v>0</v>
      </c>
      <c r="G142" s="212">
        <f t="shared" ref="G142:Q142" si="21">G140</f>
        <v>0</v>
      </c>
      <c r="H142" s="212">
        <f t="shared" si="21"/>
        <v>0</v>
      </c>
      <c r="I142" s="212">
        <f t="shared" si="21"/>
        <v>0</v>
      </c>
      <c r="J142" s="212">
        <f t="shared" si="21"/>
        <v>0</v>
      </c>
      <c r="K142" s="212">
        <f t="shared" si="21"/>
        <v>0</v>
      </c>
      <c r="L142" s="212">
        <f t="shared" si="21"/>
        <v>0</v>
      </c>
      <c r="M142" s="212">
        <f t="shared" si="21"/>
        <v>0</v>
      </c>
      <c r="N142" s="212">
        <f t="shared" si="21"/>
        <v>0</v>
      </c>
      <c r="O142" s="212">
        <f t="shared" si="21"/>
        <v>0</v>
      </c>
      <c r="P142" s="212">
        <f t="shared" si="21"/>
        <v>0</v>
      </c>
      <c r="Q142" s="212">
        <f t="shared" si="21"/>
        <v>0</v>
      </c>
      <c r="R142" s="198"/>
      <c r="S142" s="18"/>
      <c r="T142" s="17"/>
      <c r="U142" s="18"/>
      <c r="V142" s="197"/>
    </row>
    <row r="143" spans="3:22" ht="50.25" customHeight="1" x14ac:dyDescent="0.25">
      <c r="C143" s="311" t="s">
        <v>358</v>
      </c>
      <c r="D143" s="242" t="s">
        <v>359</v>
      </c>
      <c r="E143" s="307" t="s">
        <v>352</v>
      </c>
      <c r="F143" s="28"/>
      <c r="G143" s="132">
        <v>1</v>
      </c>
      <c r="H143" s="28"/>
      <c r="I143" s="28"/>
      <c r="J143" s="132">
        <v>1</v>
      </c>
      <c r="K143" s="28"/>
      <c r="L143" s="28"/>
      <c r="M143" s="132">
        <v>1</v>
      </c>
      <c r="N143" s="28"/>
      <c r="O143" s="28"/>
      <c r="P143" s="132">
        <v>1</v>
      </c>
      <c r="Q143" s="28"/>
      <c r="R143" s="198"/>
      <c r="S143" s="237" t="s">
        <v>360</v>
      </c>
      <c r="T143" s="17"/>
      <c r="U143" s="18"/>
      <c r="V143" s="197"/>
    </row>
    <row r="144" spans="3:22" ht="50.25" customHeight="1" x14ac:dyDescent="0.25">
      <c r="C144" s="312"/>
      <c r="D144" s="243"/>
      <c r="E144" s="308"/>
      <c r="F144" s="192"/>
      <c r="G144" s="210"/>
      <c r="H144" s="192"/>
      <c r="I144" s="192"/>
      <c r="J144" s="192"/>
      <c r="K144" s="192"/>
      <c r="L144" s="192"/>
      <c r="M144" s="192"/>
      <c r="N144" s="192"/>
      <c r="O144" s="192"/>
      <c r="P144" s="192"/>
      <c r="Q144" s="192"/>
      <c r="R144" s="198"/>
      <c r="S144" s="238"/>
      <c r="T144" s="17"/>
      <c r="U144" s="18"/>
      <c r="V144" s="197"/>
    </row>
    <row r="145" spans="1:22" ht="50.25" customHeight="1" x14ac:dyDescent="0.25">
      <c r="C145" s="239" t="s">
        <v>326</v>
      </c>
      <c r="D145" s="240"/>
      <c r="E145" s="241"/>
      <c r="F145" s="212">
        <f>F143</f>
        <v>0</v>
      </c>
      <c r="G145" s="212">
        <f t="shared" ref="G145:Q145" si="22">G143</f>
        <v>1</v>
      </c>
      <c r="H145" s="212">
        <f t="shared" si="22"/>
        <v>0</v>
      </c>
      <c r="I145" s="212">
        <f t="shared" si="22"/>
        <v>0</v>
      </c>
      <c r="J145" s="212">
        <f t="shared" si="22"/>
        <v>1</v>
      </c>
      <c r="K145" s="212">
        <f t="shared" si="22"/>
        <v>0</v>
      </c>
      <c r="L145" s="212">
        <f t="shared" si="22"/>
        <v>0</v>
      </c>
      <c r="M145" s="212">
        <f t="shared" si="22"/>
        <v>1</v>
      </c>
      <c r="N145" s="212">
        <f t="shared" si="22"/>
        <v>0</v>
      </c>
      <c r="O145" s="212">
        <f t="shared" si="22"/>
        <v>0</v>
      </c>
      <c r="P145" s="212">
        <f t="shared" si="22"/>
        <v>1</v>
      </c>
      <c r="Q145" s="212">
        <f t="shared" si="22"/>
        <v>0</v>
      </c>
      <c r="R145" s="198"/>
      <c r="S145" s="18"/>
      <c r="T145" s="17"/>
      <c r="U145" s="18"/>
      <c r="V145" s="197"/>
    </row>
    <row r="146" spans="1:22" ht="50.25" customHeight="1" x14ac:dyDescent="0.25">
      <c r="C146" s="239" t="s">
        <v>327</v>
      </c>
      <c r="D146" s="240"/>
      <c r="E146" s="241"/>
      <c r="F146" s="212">
        <f>F144</f>
        <v>0</v>
      </c>
      <c r="G146" s="212">
        <f t="shared" ref="G146:Q146" si="23">G144</f>
        <v>0</v>
      </c>
      <c r="H146" s="212">
        <f t="shared" si="23"/>
        <v>0</v>
      </c>
      <c r="I146" s="212">
        <f t="shared" si="23"/>
        <v>0</v>
      </c>
      <c r="J146" s="212">
        <f t="shared" si="23"/>
        <v>0</v>
      </c>
      <c r="K146" s="212">
        <f t="shared" si="23"/>
        <v>0</v>
      </c>
      <c r="L146" s="212">
        <f t="shared" si="23"/>
        <v>0</v>
      </c>
      <c r="M146" s="212">
        <f t="shared" si="23"/>
        <v>0</v>
      </c>
      <c r="N146" s="212">
        <f t="shared" si="23"/>
        <v>0</v>
      </c>
      <c r="O146" s="212">
        <f t="shared" si="23"/>
        <v>0</v>
      </c>
      <c r="P146" s="212">
        <f t="shared" si="23"/>
        <v>0</v>
      </c>
      <c r="Q146" s="212">
        <f t="shared" si="23"/>
        <v>0</v>
      </c>
      <c r="R146" s="198"/>
      <c r="S146" s="18"/>
      <c r="T146" s="17"/>
      <c r="U146" s="18"/>
      <c r="V146" s="197"/>
    </row>
    <row r="147" spans="1:22" ht="50.25" customHeight="1" x14ac:dyDescent="0.25">
      <c r="C147" s="313" t="s">
        <v>361</v>
      </c>
      <c r="D147" s="314" t="s">
        <v>362</v>
      </c>
      <c r="E147" s="313" t="s">
        <v>363</v>
      </c>
      <c r="F147" s="28"/>
      <c r="G147" s="28"/>
      <c r="H147" s="28"/>
      <c r="I147" s="28"/>
      <c r="J147" s="28"/>
      <c r="K147" s="28"/>
      <c r="L147" s="28"/>
      <c r="M147" s="28"/>
      <c r="N147" s="28"/>
      <c r="O147" s="28"/>
      <c r="P147" s="28"/>
      <c r="Q147" s="132">
        <v>1</v>
      </c>
      <c r="R147" s="198"/>
      <c r="S147" s="18"/>
      <c r="T147" s="17"/>
      <c r="U147" s="18"/>
      <c r="V147" s="197"/>
    </row>
    <row r="148" spans="1:22" ht="50.25" customHeight="1" x14ac:dyDescent="0.25">
      <c r="C148" s="313"/>
      <c r="D148" s="314"/>
      <c r="E148" s="313"/>
      <c r="F148" s="192"/>
      <c r="G148" s="192"/>
      <c r="H148" s="192"/>
      <c r="I148" s="192"/>
      <c r="J148" s="192"/>
      <c r="K148" s="192"/>
      <c r="L148" s="192"/>
      <c r="M148" s="192"/>
      <c r="N148" s="192"/>
      <c r="O148" s="192"/>
      <c r="P148" s="192"/>
      <c r="Q148" s="192"/>
      <c r="R148" s="198"/>
      <c r="S148" s="18"/>
      <c r="T148" s="17"/>
      <c r="U148" s="18"/>
      <c r="V148" s="197"/>
    </row>
    <row r="149" spans="1:22" ht="50.25" customHeight="1" x14ac:dyDescent="0.25">
      <c r="C149" s="239" t="s">
        <v>326</v>
      </c>
      <c r="D149" s="240"/>
      <c r="E149" s="241"/>
      <c r="F149" s="212">
        <f>F147</f>
        <v>0</v>
      </c>
      <c r="G149" s="212">
        <f t="shared" ref="G149:Q149" si="24">G147</f>
        <v>0</v>
      </c>
      <c r="H149" s="212">
        <f t="shared" si="24"/>
        <v>0</v>
      </c>
      <c r="I149" s="212">
        <f t="shared" si="24"/>
        <v>0</v>
      </c>
      <c r="J149" s="212">
        <f t="shared" si="24"/>
        <v>0</v>
      </c>
      <c r="K149" s="212">
        <f t="shared" si="24"/>
        <v>0</v>
      </c>
      <c r="L149" s="212">
        <f t="shared" si="24"/>
        <v>0</v>
      </c>
      <c r="M149" s="212">
        <f t="shared" si="24"/>
        <v>0</v>
      </c>
      <c r="N149" s="212">
        <f t="shared" si="24"/>
        <v>0</v>
      </c>
      <c r="O149" s="212">
        <f t="shared" si="24"/>
        <v>0</v>
      </c>
      <c r="P149" s="212">
        <f t="shared" si="24"/>
        <v>0</v>
      </c>
      <c r="Q149" s="212">
        <f t="shared" si="24"/>
        <v>1</v>
      </c>
      <c r="R149" s="198"/>
      <c r="S149" s="18"/>
      <c r="T149" s="17"/>
      <c r="U149" s="18"/>
      <c r="V149" s="197"/>
    </row>
    <row r="150" spans="1:22" ht="50.25" customHeight="1" x14ac:dyDescent="0.25">
      <c r="C150" s="239" t="s">
        <v>327</v>
      </c>
      <c r="D150" s="240"/>
      <c r="E150" s="241"/>
      <c r="F150" s="212">
        <f>F148</f>
        <v>0</v>
      </c>
      <c r="G150" s="212">
        <f t="shared" ref="G150:Q150" si="25">G148</f>
        <v>0</v>
      </c>
      <c r="H150" s="212">
        <f t="shared" si="25"/>
        <v>0</v>
      </c>
      <c r="I150" s="212">
        <f t="shared" si="25"/>
        <v>0</v>
      </c>
      <c r="J150" s="212">
        <f t="shared" si="25"/>
        <v>0</v>
      </c>
      <c r="K150" s="212">
        <f t="shared" si="25"/>
        <v>0</v>
      </c>
      <c r="L150" s="212">
        <f t="shared" si="25"/>
        <v>0</v>
      </c>
      <c r="M150" s="212">
        <f t="shared" si="25"/>
        <v>0</v>
      </c>
      <c r="N150" s="212">
        <f t="shared" si="25"/>
        <v>0</v>
      </c>
      <c r="O150" s="212">
        <f t="shared" si="25"/>
        <v>0</v>
      </c>
      <c r="P150" s="212">
        <f t="shared" si="25"/>
        <v>0</v>
      </c>
      <c r="Q150" s="212">
        <f t="shared" si="25"/>
        <v>0</v>
      </c>
      <c r="R150" s="198"/>
      <c r="S150" s="18"/>
      <c r="T150" s="17"/>
      <c r="U150" s="18"/>
      <c r="V150" s="197"/>
    </row>
    <row r="151" spans="1:22" s="75" customFormat="1" ht="50.25" customHeight="1" x14ac:dyDescent="0.25">
      <c r="A151" s="68"/>
      <c r="B151" s="68"/>
      <c r="C151" s="59" t="s">
        <v>104</v>
      </c>
      <c r="D151" s="204"/>
      <c r="E151" s="10"/>
      <c r="F151" s="11">
        <f t="shared" ref="F151:Q151" si="26">F63+F76+F85+F94+F105+F124+F129+F133+F137+F141+F145+F149</f>
        <v>6</v>
      </c>
      <c r="G151" s="11">
        <f t="shared" si="26"/>
        <v>7</v>
      </c>
      <c r="H151" s="11">
        <f t="shared" si="26"/>
        <v>8</v>
      </c>
      <c r="I151" s="11">
        <f t="shared" si="26"/>
        <v>11</v>
      </c>
      <c r="J151" s="11">
        <f t="shared" si="26"/>
        <v>8</v>
      </c>
      <c r="K151" s="11">
        <f t="shared" si="26"/>
        <v>15</v>
      </c>
      <c r="L151" s="11">
        <f t="shared" si="26"/>
        <v>10</v>
      </c>
      <c r="M151" s="11">
        <f t="shared" si="26"/>
        <v>11</v>
      </c>
      <c r="N151" s="11">
        <f t="shared" si="26"/>
        <v>9</v>
      </c>
      <c r="O151" s="11">
        <f t="shared" si="26"/>
        <v>10</v>
      </c>
      <c r="P151" s="11">
        <f t="shared" si="26"/>
        <v>12</v>
      </c>
      <c r="Q151" s="11">
        <f t="shared" si="26"/>
        <v>14</v>
      </c>
      <c r="R151" s="11">
        <f>SUM(F151:Q151)</f>
        <v>121</v>
      </c>
      <c r="S151" s="12"/>
      <c r="T151" s="73"/>
      <c r="U151" s="73"/>
      <c r="V151" s="74"/>
    </row>
    <row r="152" spans="1:22" s="75" customFormat="1" ht="50.25" customHeight="1" x14ac:dyDescent="0.25">
      <c r="A152" s="68"/>
      <c r="B152" s="68"/>
      <c r="C152" s="60" t="s">
        <v>105</v>
      </c>
      <c r="D152" s="205"/>
      <c r="E152" s="61"/>
      <c r="F152" s="11">
        <f t="shared" ref="F152:Q152" si="27">F64+F77+F86+F95+F106+F125+F130+F134+F138+F142+F146+F150</f>
        <v>0</v>
      </c>
      <c r="G152" s="11">
        <f t="shared" si="27"/>
        <v>0</v>
      </c>
      <c r="H152" s="11">
        <f t="shared" si="27"/>
        <v>0</v>
      </c>
      <c r="I152" s="11">
        <f t="shared" si="27"/>
        <v>0</v>
      </c>
      <c r="J152" s="11">
        <f t="shared" si="27"/>
        <v>0</v>
      </c>
      <c r="K152" s="11">
        <f t="shared" si="27"/>
        <v>0</v>
      </c>
      <c r="L152" s="11">
        <f t="shared" si="27"/>
        <v>0</v>
      </c>
      <c r="M152" s="11">
        <f t="shared" si="27"/>
        <v>0</v>
      </c>
      <c r="N152" s="11">
        <f t="shared" si="27"/>
        <v>0</v>
      </c>
      <c r="O152" s="11">
        <f t="shared" si="27"/>
        <v>0</v>
      </c>
      <c r="P152" s="11">
        <f t="shared" si="27"/>
        <v>0</v>
      </c>
      <c r="Q152" s="11">
        <f t="shared" si="27"/>
        <v>0</v>
      </c>
      <c r="R152" s="11">
        <f>SUM(F152:Q152)</f>
        <v>0</v>
      </c>
      <c r="S152" s="63"/>
      <c r="T152" s="76"/>
      <c r="U152" s="76"/>
      <c r="V152" s="77"/>
    </row>
    <row r="153" spans="1:22" ht="50.25" customHeight="1" x14ac:dyDescent="0.25">
      <c r="C153" s="78" t="s">
        <v>106</v>
      </c>
      <c r="D153" s="78"/>
      <c r="E153" s="78"/>
      <c r="F153" s="78"/>
      <c r="G153" s="78"/>
      <c r="H153" s="78"/>
      <c r="I153" s="78"/>
      <c r="J153" s="78"/>
      <c r="K153" s="78"/>
      <c r="L153" s="78"/>
      <c r="M153" s="78"/>
      <c r="N153" s="78"/>
      <c r="O153" s="78"/>
      <c r="P153" s="78"/>
      <c r="Q153" s="78"/>
      <c r="R153" s="78"/>
      <c r="S153" s="79"/>
      <c r="T153" s="79"/>
      <c r="U153" s="79"/>
      <c r="V153" s="79"/>
    </row>
    <row r="154" spans="1:22" ht="50.25" customHeight="1" x14ac:dyDescent="0.25">
      <c r="C154" s="80"/>
      <c r="D154" s="206"/>
      <c r="E154" s="80"/>
    </row>
    <row r="157" spans="1:22" ht="50.25" customHeight="1" x14ac:dyDescent="0.25">
      <c r="C157" s="300" t="s">
        <v>104</v>
      </c>
      <c r="D157" s="301"/>
      <c r="E157" s="302"/>
      <c r="F157" s="81">
        <f>SUM(F151:Q151)</f>
        <v>121</v>
      </c>
    </row>
    <row r="158" spans="1:22" ht="50.25" customHeight="1" x14ac:dyDescent="0.25">
      <c r="C158" s="300" t="s">
        <v>105</v>
      </c>
      <c r="D158" s="301"/>
      <c r="E158" s="302"/>
      <c r="F158" s="81">
        <f>SUM(F152:Q152)</f>
        <v>0</v>
      </c>
    </row>
    <row r="160" spans="1:22" ht="15" x14ac:dyDescent="0.25">
      <c r="C160" s="224" t="s">
        <v>364</v>
      </c>
      <c r="D160" s="225" t="s">
        <v>327</v>
      </c>
    </row>
    <row r="161" spans="3:15" ht="15" x14ac:dyDescent="0.25">
      <c r="C161" s="226" t="s">
        <v>365</v>
      </c>
      <c r="D161" s="227" t="s">
        <v>366</v>
      </c>
    </row>
    <row r="162" spans="3:15" ht="15" x14ac:dyDescent="0.25">
      <c r="C162" s="228" t="s">
        <v>367</v>
      </c>
      <c r="D162" s="229" t="s">
        <v>368</v>
      </c>
    </row>
    <row r="165" spans="3:15" ht="50.25" customHeight="1" x14ac:dyDescent="0.25">
      <c r="I165" s="82"/>
      <c r="K165" s="82"/>
      <c r="L165" s="82"/>
      <c r="O165" s="82"/>
    </row>
  </sheetData>
  <mergeCells count="259">
    <mergeCell ref="U15:U16"/>
    <mergeCell ref="V15:V16"/>
    <mergeCell ref="S61:S62"/>
    <mergeCell ref="C6:E6"/>
    <mergeCell ref="E7:E32"/>
    <mergeCell ref="C66:C75"/>
    <mergeCell ref="E61:E62"/>
    <mergeCell ref="D92:D93"/>
    <mergeCell ref="E103:E104"/>
    <mergeCell ref="D103:D104"/>
    <mergeCell ref="C97:C104"/>
    <mergeCell ref="E90:E93"/>
    <mergeCell ref="C94:E94"/>
    <mergeCell ref="C95:E95"/>
    <mergeCell ref="C85:E85"/>
    <mergeCell ref="C86:E86"/>
    <mergeCell ref="C76:E76"/>
    <mergeCell ref="C77:E77"/>
    <mergeCell ref="C63:E63"/>
    <mergeCell ref="C64:E64"/>
    <mergeCell ref="C88:C93"/>
    <mergeCell ref="D13:D14"/>
    <mergeCell ref="D61:D62"/>
    <mergeCell ref="C79:C84"/>
    <mergeCell ref="R13:R14"/>
    <mergeCell ref="C1:V1"/>
    <mergeCell ref="C3:E3"/>
    <mergeCell ref="F3:O3"/>
    <mergeCell ref="P3:Q3"/>
    <mergeCell ref="R3:V3"/>
    <mergeCell ref="D7:D8"/>
    <mergeCell ref="R7:R8"/>
    <mergeCell ref="S7:S8"/>
    <mergeCell ref="T7:T8"/>
    <mergeCell ref="U9:U10"/>
    <mergeCell ref="V9:V10"/>
    <mergeCell ref="U7:U8"/>
    <mergeCell ref="V7:V8"/>
    <mergeCell ref="D11:D12"/>
    <mergeCell ref="R11:R12"/>
    <mergeCell ref="D9:D10"/>
    <mergeCell ref="R9:R10"/>
    <mergeCell ref="S9:S10"/>
    <mergeCell ref="T9:T10"/>
    <mergeCell ref="C7:C14"/>
    <mergeCell ref="S13:S14"/>
    <mergeCell ref="U21:U22"/>
    <mergeCell ref="V21:V22"/>
    <mergeCell ref="R23:R24"/>
    <mergeCell ref="V23:V24"/>
    <mergeCell ref="R108:R109"/>
    <mergeCell ref="D112:D113"/>
    <mergeCell ref="R112:R113"/>
    <mergeCell ref="S112:S113"/>
    <mergeCell ref="T112:T113"/>
    <mergeCell ref="U112:U113"/>
    <mergeCell ref="V112:V113"/>
    <mergeCell ref="U27:U28"/>
    <mergeCell ref="V27:V28"/>
    <mergeCell ref="S35:S36"/>
    <mergeCell ref="T35:T36"/>
    <mergeCell ref="U35:U36"/>
    <mergeCell ref="V35:V36"/>
    <mergeCell ref="S37:S38"/>
    <mergeCell ref="D99:D100"/>
    <mergeCell ref="R110:R111"/>
    <mergeCell ref="E79:E84"/>
    <mergeCell ref="S74:S75"/>
    <mergeCell ref="S92:S93"/>
    <mergeCell ref="U17:U18"/>
    <mergeCell ref="V17:V18"/>
    <mergeCell ref="R19:R20"/>
    <mergeCell ref="S19:S20"/>
    <mergeCell ref="T19:T20"/>
    <mergeCell ref="U19:U20"/>
    <mergeCell ref="V19:V20"/>
    <mergeCell ref="V43:V44"/>
    <mergeCell ref="R41:R42"/>
    <mergeCell ref="S41:S42"/>
    <mergeCell ref="R29:R30"/>
    <mergeCell ref="U29:U30"/>
    <mergeCell ref="V29:V30"/>
    <mergeCell ref="R31:R32"/>
    <mergeCell ref="S31:S32"/>
    <mergeCell ref="T31:T32"/>
    <mergeCell ref="U31:U32"/>
    <mergeCell ref="V31:V32"/>
    <mergeCell ref="S33:S34"/>
    <mergeCell ref="T33:T34"/>
    <mergeCell ref="U33:U34"/>
    <mergeCell ref="V33:V34"/>
    <mergeCell ref="V37:V38"/>
    <mergeCell ref="R17:R18"/>
    <mergeCell ref="U37:U38"/>
    <mergeCell ref="T41:T42"/>
    <mergeCell ref="U41:U42"/>
    <mergeCell ref="V41:V42"/>
    <mergeCell ref="R39:R40"/>
    <mergeCell ref="S39:S40"/>
    <mergeCell ref="T39:T40"/>
    <mergeCell ref="U39:U40"/>
    <mergeCell ref="V39:V40"/>
    <mergeCell ref="T37:T38"/>
    <mergeCell ref="T43:T44"/>
    <mergeCell ref="U43:U44"/>
    <mergeCell ref="R45:R46"/>
    <mergeCell ref="R47:R48"/>
    <mergeCell ref="R49:R50"/>
    <mergeCell ref="R51:R52"/>
    <mergeCell ref="R53:R54"/>
    <mergeCell ref="D49:D50"/>
    <mergeCell ref="D51:D52"/>
    <mergeCell ref="D53:D54"/>
    <mergeCell ref="S51:S52"/>
    <mergeCell ref="S53:S54"/>
    <mergeCell ref="R43:R44"/>
    <mergeCell ref="V70:V71"/>
    <mergeCell ref="D70:D71"/>
    <mergeCell ref="S70:S71"/>
    <mergeCell ref="T70:T71"/>
    <mergeCell ref="U70:U71"/>
    <mergeCell ref="V66:V67"/>
    <mergeCell ref="D66:D67"/>
    <mergeCell ref="R66:R67"/>
    <mergeCell ref="S66:S67"/>
    <mergeCell ref="T66:T67"/>
    <mergeCell ref="U66:U67"/>
    <mergeCell ref="E66:E75"/>
    <mergeCell ref="D72:D73"/>
    <mergeCell ref="D74:D75"/>
    <mergeCell ref="R68:R69"/>
    <mergeCell ref="R70:R71"/>
    <mergeCell ref="R72:R73"/>
    <mergeCell ref="R74:R75"/>
    <mergeCell ref="D68:D69"/>
    <mergeCell ref="V88:V89"/>
    <mergeCell ref="D90:D91"/>
    <mergeCell ref="D97:D98"/>
    <mergeCell ref="E97:E98"/>
    <mergeCell ref="R97:R98"/>
    <mergeCell ref="D88:D89"/>
    <mergeCell ref="E88:E89"/>
    <mergeCell ref="R88:R89"/>
    <mergeCell ref="S88:S89"/>
    <mergeCell ref="T88:T89"/>
    <mergeCell ref="U88:U89"/>
    <mergeCell ref="C158:E158"/>
    <mergeCell ref="D127:D128"/>
    <mergeCell ref="C127:C128"/>
    <mergeCell ref="E143:E144"/>
    <mergeCell ref="C129:E129"/>
    <mergeCell ref="C130:E130"/>
    <mergeCell ref="C131:C132"/>
    <mergeCell ref="D131:D132"/>
    <mergeCell ref="E131:E132"/>
    <mergeCell ref="C149:E149"/>
    <mergeCell ref="C150:E150"/>
    <mergeCell ref="C143:C144"/>
    <mergeCell ref="C141:E141"/>
    <mergeCell ref="C157:E157"/>
    <mergeCell ref="C146:E146"/>
    <mergeCell ref="C147:C148"/>
    <mergeCell ref="D147:D148"/>
    <mergeCell ref="E147:E148"/>
    <mergeCell ref="C133:E133"/>
    <mergeCell ref="C134:E134"/>
    <mergeCell ref="C135:C136"/>
    <mergeCell ref="D135:D136"/>
    <mergeCell ref="E135:E136"/>
    <mergeCell ref="C137:E137"/>
    <mergeCell ref="T127:T128"/>
    <mergeCell ref="U127:U128"/>
    <mergeCell ref="V127:V128"/>
    <mergeCell ref="D116:D117"/>
    <mergeCell ref="R116:R117"/>
    <mergeCell ref="S116:S117"/>
    <mergeCell ref="T116:T117"/>
    <mergeCell ref="U116:U117"/>
    <mergeCell ref="V116:V117"/>
    <mergeCell ref="C124:E124"/>
    <mergeCell ref="C125:E125"/>
    <mergeCell ref="C122:C123"/>
    <mergeCell ref="E127:E128"/>
    <mergeCell ref="C108:C121"/>
    <mergeCell ref="D118:D119"/>
    <mergeCell ref="D114:D115"/>
    <mergeCell ref="R114:R115"/>
    <mergeCell ref="U114:U115"/>
    <mergeCell ref="V114:V115"/>
    <mergeCell ref="S108:S109"/>
    <mergeCell ref="R127:R128"/>
    <mergeCell ref="D120:D121"/>
    <mergeCell ref="D122:D123"/>
    <mergeCell ref="E122:E123"/>
    <mergeCell ref="D15:D16"/>
    <mergeCell ref="D17:D18"/>
    <mergeCell ref="D19:D20"/>
    <mergeCell ref="D21:D22"/>
    <mergeCell ref="D23:D24"/>
    <mergeCell ref="D25:D26"/>
    <mergeCell ref="D27:D28"/>
    <mergeCell ref="R57:R58"/>
    <mergeCell ref="C107:E107"/>
    <mergeCell ref="C96:E96"/>
    <mergeCell ref="D108:D109"/>
    <mergeCell ref="D110:D111"/>
    <mergeCell ref="C105:E105"/>
    <mergeCell ref="C106:E106"/>
    <mergeCell ref="R15:R16"/>
    <mergeCell ref="R37:R38"/>
    <mergeCell ref="R21:R22"/>
    <mergeCell ref="R25:R26"/>
    <mergeCell ref="R27:R28"/>
    <mergeCell ref="C87:E87"/>
    <mergeCell ref="C78:E78"/>
    <mergeCell ref="C65:E65"/>
    <mergeCell ref="D55:D56"/>
    <mergeCell ref="D57:D58"/>
    <mergeCell ref="D59:D60"/>
    <mergeCell ref="R61:R62"/>
    <mergeCell ref="R55:R56"/>
    <mergeCell ref="D29:D30"/>
    <mergeCell ref="D31:D32"/>
    <mergeCell ref="D33:D34"/>
    <mergeCell ref="D35:D36"/>
    <mergeCell ref="D37:D38"/>
    <mergeCell ref="D39:D40"/>
    <mergeCell ref="D41:D42"/>
    <mergeCell ref="D43:D44"/>
    <mergeCell ref="D45:D46"/>
    <mergeCell ref="D79:D80"/>
    <mergeCell ref="R79:R80"/>
    <mergeCell ref="D81:D82"/>
    <mergeCell ref="R81:R82"/>
    <mergeCell ref="D83:D84"/>
    <mergeCell ref="S143:S144"/>
    <mergeCell ref="C142:E142"/>
    <mergeCell ref="D143:D144"/>
    <mergeCell ref="C145:E145"/>
    <mergeCell ref="R33:R34"/>
    <mergeCell ref="D47:D48"/>
    <mergeCell ref="S127:S128"/>
    <mergeCell ref="E99:E100"/>
    <mergeCell ref="D101:D102"/>
    <mergeCell ref="E101:E102"/>
    <mergeCell ref="S139:S140"/>
    <mergeCell ref="S43:S44"/>
    <mergeCell ref="R35:R36"/>
    <mergeCell ref="C138:E138"/>
    <mergeCell ref="C139:C140"/>
    <mergeCell ref="D139:D140"/>
    <mergeCell ref="E139:E140"/>
    <mergeCell ref="R59:R60"/>
    <mergeCell ref="E33:E56"/>
    <mergeCell ref="E57:E60"/>
    <mergeCell ref="R120:R121"/>
    <mergeCell ref="R122:R123"/>
    <mergeCell ref="R83:R84"/>
    <mergeCell ref="C15:C62"/>
  </mergeCells>
  <printOptions horizontalCentered="1"/>
  <pageMargins left="0.23622047244094491" right="0.23622047244094491" top="0.74803149606299213" bottom="0.74803149606299213" header="0.31496062992125984" footer="0.31496062992125984"/>
  <pageSetup paperSize="3" fitToWidth="4" fitToHeight="0" orientation="landscape" r:id="rId1"/>
  <ignoredErrors>
    <ignoredError sqref="P124 J125" formula="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0F8EF-AB8C-456A-A9AA-ABBBCECA8DAB}">
  <dimension ref="A1:S157"/>
  <sheetViews>
    <sheetView workbookViewId="0">
      <selection activeCell="B11" sqref="B11"/>
    </sheetView>
  </sheetViews>
  <sheetFormatPr baseColWidth="10" defaultColWidth="11.33203125" defaultRowHeight="17.25" customHeight="1" x14ac:dyDescent="0.3"/>
  <cols>
    <col min="1" max="1" width="11.33203125" style="125"/>
    <col min="2" max="2" width="87.6640625" customWidth="1"/>
    <col min="3" max="3" width="26.88671875" style="118" customWidth="1"/>
    <col min="4" max="5" width="11.33203125" style="177"/>
  </cols>
  <sheetData>
    <row r="1" spans="1:19" ht="17.25" customHeight="1" thickBot="1" x14ac:dyDescent="0.35">
      <c r="A1" s="444" t="s">
        <v>120</v>
      </c>
      <c r="B1" s="444"/>
      <c r="C1" s="444"/>
      <c r="D1" s="444"/>
      <c r="E1" s="444"/>
      <c r="F1" s="444"/>
      <c r="G1" s="444"/>
      <c r="H1" s="444"/>
      <c r="I1" s="444"/>
      <c r="J1" s="444"/>
      <c r="K1" s="444"/>
      <c r="L1" s="444"/>
      <c r="M1" s="444"/>
      <c r="N1" s="444"/>
      <c r="O1" s="444"/>
      <c r="P1" s="444"/>
      <c r="Q1" s="444"/>
    </row>
    <row r="2" spans="1:19" ht="17.25" customHeight="1" thickTop="1" thickBot="1" x14ac:dyDescent="0.35">
      <c r="A2" s="119" t="s">
        <v>121</v>
      </c>
      <c r="B2" s="99" t="s">
        <v>122</v>
      </c>
      <c r="C2" s="114" t="s">
        <v>123</v>
      </c>
      <c r="D2" s="170" t="s">
        <v>124</v>
      </c>
      <c r="E2" s="170" t="s">
        <v>125</v>
      </c>
      <c r="F2" s="100" t="s">
        <v>126</v>
      </c>
      <c r="G2" s="100" t="s">
        <v>127</v>
      </c>
      <c r="H2" s="100" t="s">
        <v>128</v>
      </c>
      <c r="I2" s="100" t="s">
        <v>129</v>
      </c>
      <c r="J2" s="100" t="s">
        <v>130</v>
      </c>
      <c r="K2" s="100" t="s">
        <v>131</v>
      </c>
      <c r="L2" s="100" t="s">
        <v>132</v>
      </c>
      <c r="M2" s="100" t="s">
        <v>133</v>
      </c>
      <c r="N2" s="100" t="s">
        <v>134</v>
      </c>
      <c r="O2" s="100" t="s">
        <v>135</v>
      </c>
      <c r="P2" s="100" t="s">
        <v>136</v>
      </c>
      <c r="Q2" s="100" t="s">
        <v>137</v>
      </c>
    </row>
    <row r="3" spans="1:19" ht="17.25" customHeight="1" thickTop="1" x14ac:dyDescent="0.3">
      <c r="A3" s="445" t="s">
        <v>138</v>
      </c>
      <c r="B3" s="97" t="s">
        <v>27</v>
      </c>
      <c r="C3" s="138"/>
      <c r="D3" s="171"/>
      <c r="E3" s="171"/>
      <c r="F3" s="98"/>
      <c r="G3" s="98"/>
      <c r="H3" s="98"/>
      <c r="I3" s="98"/>
      <c r="J3" s="98"/>
      <c r="K3" s="98"/>
      <c r="L3" s="98"/>
      <c r="M3" s="130">
        <v>1</v>
      </c>
      <c r="O3" s="98"/>
      <c r="P3" s="98"/>
      <c r="Q3" s="98"/>
    </row>
    <row r="4" spans="1:19" ht="17.25" customHeight="1" x14ac:dyDescent="0.3">
      <c r="A4" s="445"/>
      <c r="B4" s="123" t="s">
        <v>139</v>
      </c>
      <c r="C4" s="115" t="s">
        <v>140</v>
      </c>
      <c r="D4" s="165" t="s">
        <v>141</v>
      </c>
      <c r="E4" s="165" t="s">
        <v>142</v>
      </c>
      <c r="F4" s="92"/>
      <c r="G4" s="130">
        <v>1</v>
      </c>
      <c r="H4" s="92"/>
      <c r="I4" s="92"/>
      <c r="J4" s="92"/>
      <c r="K4" s="92"/>
      <c r="L4" s="92"/>
      <c r="M4" s="92"/>
      <c r="N4" s="92"/>
      <c r="O4" s="92"/>
      <c r="P4" s="92"/>
      <c r="Q4" s="92"/>
    </row>
    <row r="5" spans="1:19" ht="17.25" customHeight="1" x14ac:dyDescent="0.3">
      <c r="A5" s="445"/>
      <c r="B5" s="92" t="s">
        <v>143</v>
      </c>
      <c r="C5" s="115" t="s">
        <v>144</v>
      </c>
      <c r="D5" s="164" t="s">
        <v>145</v>
      </c>
      <c r="E5" s="164" t="s">
        <v>146</v>
      </c>
      <c r="F5" s="92"/>
      <c r="G5" s="92"/>
      <c r="H5" s="92"/>
      <c r="I5" s="92"/>
      <c r="J5" s="92"/>
      <c r="K5" s="92"/>
      <c r="L5" s="92"/>
      <c r="M5" s="130">
        <v>1</v>
      </c>
      <c r="N5" s="92"/>
      <c r="O5" s="92"/>
      <c r="P5" s="130">
        <v>1</v>
      </c>
      <c r="Q5" s="92"/>
    </row>
    <row r="6" spans="1:19" ht="17.25" customHeight="1" x14ac:dyDescent="0.3">
      <c r="A6" s="445"/>
      <c r="B6" s="92" t="s">
        <v>147</v>
      </c>
      <c r="C6" s="115" t="s">
        <v>148</v>
      </c>
      <c r="D6" s="164" t="s">
        <v>149</v>
      </c>
      <c r="E6" s="163" t="s">
        <v>150</v>
      </c>
      <c r="F6" s="92"/>
      <c r="G6" s="134">
        <v>1</v>
      </c>
      <c r="H6" s="92"/>
      <c r="I6" s="92"/>
      <c r="J6" s="134">
        <v>1</v>
      </c>
      <c r="K6" s="92"/>
      <c r="L6" s="92"/>
      <c r="M6" s="92"/>
      <c r="N6" s="92"/>
      <c r="O6" s="92"/>
      <c r="P6" s="92"/>
      <c r="Q6" s="92"/>
    </row>
    <row r="7" spans="1:19" ht="17.25" customHeight="1" x14ac:dyDescent="0.3">
      <c r="A7" s="445"/>
      <c r="B7" s="92" t="s">
        <v>151</v>
      </c>
      <c r="C7" s="139" t="s">
        <v>152</v>
      </c>
      <c r="D7" s="165" t="s">
        <v>141</v>
      </c>
      <c r="E7" s="165" t="s">
        <v>142</v>
      </c>
      <c r="F7" s="92"/>
      <c r="G7" s="92"/>
      <c r="H7" s="132">
        <v>1</v>
      </c>
      <c r="I7" s="92"/>
      <c r="J7" s="92"/>
      <c r="K7" s="92"/>
      <c r="L7" s="92"/>
      <c r="M7" s="92"/>
      <c r="N7" s="92"/>
      <c r="O7" s="92"/>
      <c r="P7" s="92"/>
      <c r="Q7" s="92"/>
    </row>
    <row r="8" spans="1:19" ht="17.25" customHeight="1" x14ac:dyDescent="0.3">
      <c r="A8" s="445"/>
      <c r="B8" s="92" t="s">
        <v>153</v>
      </c>
      <c r="C8" s="139" t="s">
        <v>154</v>
      </c>
      <c r="D8" s="164" t="s">
        <v>155</v>
      </c>
      <c r="E8" s="164" t="s">
        <v>146</v>
      </c>
      <c r="F8" s="92"/>
      <c r="G8" s="92"/>
      <c r="H8" s="132">
        <v>1</v>
      </c>
      <c r="I8" s="92"/>
      <c r="J8" s="92"/>
      <c r="K8" s="92"/>
      <c r="L8" s="92"/>
      <c r="M8" s="132">
        <v>1</v>
      </c>
      <c r="N8" s="92"/>
      <c r="O8" s="92"/>
      <c r="P8" s="92"/>
      <c r="Q8" s="92"/>
    </row>
    <row r="9" spans="1:19" ht="17.25" customHeight="1" x14ac:dyDescent="0.3">
      <c r="A9" s="445"/>
      <c r="B9" s="92" t="s">
        <v>156</v>
      </c>
      <c r="C9" s="139" t="s">
        <v>157</v>
      </c>
      <c r="D9" s="164" t="s">
        <v>158</v>
      </c>
      <c r="E9" s="163" t="s">
        <v>150</v>
      </c>
      <c r="F9" s="92"/>
      <c r="G9" s="92"/>
      <c r="H9" s="92"/>
      <c r="J9" s="92"/>
      <c r="K9" s="92"/>
      <c r="L9" s="92"/>
      <c r="M9" s="132">
        <v>1</v>
      </c>
      <c r="N9" s="92"/>
      <c r="O9" s="92"/>
      <c r="P9" s="92"/>
      <c r="Q9" s="92"/>
    </row>
    <row r="10" spans="1:19" ht="17.25" customHeight="1" x14ac:dyDescent="0.3">
      <c r="A10" s="445"/>
      <c r="B10" s="127" t="s">
        <v>159</v>
      </c>
      <c r="C10" s="139" t="s">
        <v>160</v>
      </c>
      <c r="D10" s="164" t="s">
        <v>158</v>
      </c>
      <c r="E10" s="163" t="s">
        <v>150</v>
      </c>
      <c r="F10" s="92"/>
      <c r="G10" s="92"/>
      <c r="H10" s="92"/>
      <c r="I10" s="92"/>
      <c r="J10" s="92"/>
      <c r="K10" s="92"/>
      <c r="L10" s="92"/>
      <c r="M10" s="92"/>
      <c r="N10" s="92"/>
      <c r="O10" s="92"/>
      <c r="P10" s="133">
        <v>1</v>
      </c>
      <c r="Q10" s="92"/>
    </row>
    <row r="11" spans="1:19" ht="17.25" customHeight="1" x14ac:dyDescent="0.3">
      <c r="A11" s="445"/>
      <c r="B11" s="123" t="s">
        <v>161</v>
      </c>
      <c r="C11" s="139" t="s">
        <v>162</v>
      </c>
      <c r="D11" s="167" t="s">
        <v>163</v>
      </c>
      <c r="E11" s="167" t="s">
        <v>164</v>
      </c>
      <c r="F11" s="92"/>
      <c r="G11" s="132">
        <v>1</v>
      </c>
      <c r="H11" s="132">
        <v>1</v>
      </c>
      <c r="I11" s="132">
        <v>1</v>
      </c>
      <c r="J11" s="132">
        <v>1</v>
      </c>
      <c r="K11" s="132">
        <v>1</v>
      </c>
      <c r="L11" s="132">
        <v>1</v>
      </c>
      <c r="M11" s="132">
        <v>1</v>
      </c>
      <c r="N11" s="132">
        <v>1</v>
      </c>
      <c r="O11" s="132">
        <v>1</v>
      </c>
      <c r="P11" s="132">
        <v>1</v>
      </c>
      <c r="Q11" s="132">
        <v>1</v>
      </c>
      <c r="S11" s="136" t="s">
        <v>165</v>
      </c>
    </row>
    <row r="12" spans="1:19" ht="17.25" customHeight="1" x14ac:dyDescent="0.3">
      <c r="A12" s="445"/>
      <c r="B12" s="92" t="s">
        <v>166</v>
      </c>
      <c r="C12" s="140" t="s">
        <v>167</v>
      </c>
      <c r="D12" s="164" t="s">
        <v>168</v>
      </c>
      <c r="E12" s="163" t="s">
        <v>150</v>
      </c>
      <c r="F12" s="132">
        <v>1</v>
      </c>
      <c r="G12" s="132">
        <v>1</v>
      </c>
      <c r="H12" s="132">
        <v>1</v>
      </c>
      <c r="I12" s="132">
        <v>1</v>
      </c>
      <c r="J12" s="132">
        <v>1</v>
      </c>
      <c r="K12" s="132">
        <v>1</v>
      </c>
      <c r="L12" s="132">
        <v>1</v>
      </c>
      <c r="M12" s="132">
        <v>1</v>
      </c>
      <c r="N12" s="132">
        <v>1</v>
      </c>
      <c r="O12" s="132">
        <v>1</v>
      </c>
      <c r="P12" s="132">
        <v>1</v>
      </c>
      <c r="Q12" s="132">
        <v>1</v>
      </c>
    </row>
    <row r="13" spans="1:19" ht="17.25" customHeight="1" x14ac:dyDescent="0.3">
      <c r="A13" s="445"/>
      <c r="B13" s="446" t="s">
        <v>169</v>
      </c>
      <c r="C13" s="447"/>
      <c r="D13" s="172"/>
      <c r="E13" s="172"/>
      <c r="F13" s="158">
        <f>SUM(F3:F12)</f>
        <v>1</v>
      </c>
      <c r="G13" s="158">
        <f t="shared" ref="G13:Q13" si="0">SUM(G3:G12)</f>
        <v>4</v>
      </c>
      <c r="H13" s="158">
        <f t="shared" si="0"/>
        <v>4</v>
      </c>
      <c r="I13" s="158">
        <f t="shared" si="0"/>
        <v>2</v>
      </c>
      <c r="J13" s="158">
        <f t="shared" si="0"/>
        <v>3</v>
      </c>
      <c r="K13" s="158">
        <f t="shared" si="0"/>
        <v>2</v>
      </c>
      <c r="L13" s="158">
        <f t="shared" si="0"/>
        <v>2</v>
      </c>
      <c r="M13" s="158">
        <f t="shared" si="0"/>
        <v>6</v>
      </c>
      <c r="N13" s="158">
        <f t="shared" si="0"/>
        <v>2</v>
      </c>
      <c r="O13" s="158">
        <f t="shared" si="0"/>
        <v>2</v>
      </c>
      <c r="P13" s="158">
        <f t="shared" si="0"/>
        <v>4</v>
      </c>
      <c r="Q13" s="158">
        <f t="shared" si="0"/>
        <v>2</v>
      </c>
    </row>
    <row r="14" spans="1:19" ht="17.25" customHeight="1" x14ac:dyDescent="0.3">
      <c r="A14" s="445"/>
      <c r="B14" s="95" t="s">
        <v>170</v>
      </c>
      <c r="C14" s="141"/>
      <c r="D14" s="173"/>
      <c r="E14" s="173"/>
      <c r="F14" s="92"/>
      <c r="G14" s="92"/>
      <c r="H14" s="92"/>
      <c r="I14" s="92"/>
      <c r="J14" s="92"/>
      <c r="K14" s="92"/>
      <c r="L14" s="92"/>
      <c r="M14" s="92"/>
      <c r="N14" s="92"/>
      <c r="O14" s="92"/>
      <c r="P14" s="92"/>
      <c r="Q14" s="92"/>
    </row>
    <row r="15" spans="1:19" ht="17.25" customHeight="1" x14ac:dyDescent="0.3">
      <c r="A15" s="445"/>
      <c r="B15" s="137" t="s">
        <v>171</v>
      </c>
      <c r="C15" s="140" t="s">
        <v>172</v>
      </c>
      <c r="D15" s="164" t="s">
        <v>168</v>
      </c>
      <c r="E15" s="163" t="s">
        <v>150</v>
      </c>
      <c r="F15" s="92"/>
      <c r="G15" s="92"/>
      <c r="H15" s="92"/>
      <c r="I15" s="92"/>
      <c r="J15" s="92"/>
      <c r="K15" s="132">
        <v>1</v>
      </c>
      <c r="L15" s="92"/>
      <c r="M15" s="92"/>
      <c r="N15" s="92"/>
      <c r="O15" s="92"/>
      <c r="P15" s="131">
        <v>1</v>
      </c>
      <c r="Q15" s="92"/>
    </row>
    <row r="16" spans="1:19" ht="17.25" customHeight="1" x14ac:dyDescent="0.3">
      <c r="A16" s="445"/>
      <c r="B16" s="156" t="s">
        <v>173</v>
      </c>
      <c r="C16" s="140" t="s">
        <v>174</v>
      </c>
      <c r="D16" s="174" t="s">
        <v>175</v>
      </c>
      <c r="E16" s="174" t="s">
        <v>176</v>
      </c>
      <c r="F16" s="92"/>
      <c r="G16" s="92"/>
      <c r="H16" s="92"/>
      <c r="J16" s="92"/>
      <c r="K16" s="92"/>
      <c r="L16" s="92"/>
      <c r="M16" s="92"/>
      <c r="N16" s="131">
        <v>1</v>
      </c>
      <c r="O16" s="92"/>
      <c r="P16" s="92"/>
      <c r="Q16" s="92"/>
    </row>
    <row r="17" spans="1:17" ht="17.25" customHeight="1" x14ac:dyDescent="0.3">
      <c r="A17" s="445"/>
      <c r="B17" s="154" t="s">
        <v>177</v>
      </c>
      <c r="C17" s="140" t="s">
        <v>178</v>
      </c>
      <c r="D17" s="175" t="s">
        <v>179</v>
      </c>
      <c r="E17" s="174" t="s">
        <v>180</v>
      </c>
      <c r="F17" s="92"/>
      <c r="G17" s="92"/>
      <c r="H17" s="132">
        <v>1</v>
      </c>
      <c r="I17" s="92"/>
      <c r="J17" s="92"/>
      <c r="K17" s="92"/>
      <c r="L17" s="92"/>
      <c r="M17" s="92"/>
      <c r="N17" s="92"/>
      <c r="O17" s="92"/>
      <c r="P17" s="92"/>
      <c r="Q17" s="92"/>
    </row>
    <row r="18" spans="1:17" ht="17.25" customHeight="1" x14ac:dyDescent="0.3">
      <c r="A18" s="445"/>
      <c r="B18" s="137" t="s">
        <v>181</v>
      </c>
      <c r="C18" s="142" t="s">
        <v>182</v>
      </c>
      <c r="D18" s="164" t="s">
        <v>158</v>
      </c>
      <c r="E18" s="163" t="s">
        <v>150</v>
      </c>
      <c r="F18" s="92"/>
      <c r="G18" s="92"/>
      <c r="H18" s="92"/>
      <c r="I18" s="92"/>
      <c r="J18" s="92"/>
      <c r="K18" s="132">
        <v>1</v>
      </c>
      <c r="L18" s="92"/>
      <c r="M18" s="92"/>
      <c r="N18" s="92"/>
      <c r="O18" s="92"/>
      <c r="P18" s="92"/>
      <c r="Q18" s="92"/>
    </row>
    <row r="19" spans="1:17" ht="17.25" customHeight="1" x14ac:dyDescent="0.3">
      <c r="A19" s="445"/>
      <c r="B19" s="92" t="s">
        <v>183</v>
      </c>
      <c r="C19" s="143" t="s">
        <v>184</v>
      </c>
      <c r="D19" s="164" t="s">
        <v>158</v>
      </c>
      <c r="E19" s="163" t="s">
        <v>150</v>
      </c>
      <c r="F19" s="92"/>
      <c r="H19" s="92"/>
      <c r="I19" s="92"/>
      <c r="J19" s="92"/>
      <c r="K19" s="92"/>
      <c r="L19" s="92"/>
      <c r="M19" s="92"/>
      <c r="N19" s="132">
        <v>1</v>
      </c>
      <c r="O19" s="92"/>
      <c r="P19" s="92"/>
      <c r="Q19" s="92"/>
    </row>
    <row r="20" spans="1:17" ht="17.25" customHeight="1" x14ac:dyDescent="0.3">
      <c r="A20" s="445"/>
      <c r="B20" s="92" t="s">
        <v>185</v>
      </c>
      <c r="C20" s="142" t="s">
        <v>186</v>
      </c>
      <c r="D20" s="164" t="s">
        <v>158</v>
      </c>
      <c r="E20" s="163" t="s">
        <v>150</v>
      </c>
      <c r="F20" s="92"/>
      <c r="G20" s="92"/>
      <c r="H20" s="92"/>
      <c r="I20" s="92"/>
      <c r="J20" s="92"/>
      <c r="K20" s="92"/>
      <c r="L20" s="92"/>
      <c r="M20" s="92"/>
      <c r="N20" s="132">
        <v>1</v>
      </c>
      <c r="O20" s="92"/>
      <c r="P20" s="92"/>
      <c r="Q20" s="92"/>
    </row>
    <row r="21" spans="1:17" ht="17.25" customHeight="1" x14ac:dyDescent="0.3">
      <c r="A21" s="445"/>
      <c r="B21" s="92" t="s">
        <v>187</v>
      </c>
      <c r="C21" s="143" t="s">
        <v>188</v>
      </c>
      <c r="D21" s="164" t="s">
        <v>158</v>
      </c>
      <c r="E21" s="163" t="s">
        <v>150</v>
      </c>
      <c r="F21" s="92"/>
      <c r="G21" s="92"/>
      <c r="H21" s="92"/>
      <c r="I21" s="92"/>
      <c r="J21" s="92"/>
      <c r="K21" s="92"/>
      <c r="L21" s="92"/>
      <c r="M21" s="92"/>
      <c r="N21" s="120"/>
      <c r="O21" s="132">
        <v>1</v>
      </c>
      <c r="P21" s="132">
        <v>1</v>
      </c>
      <c r="Q21" s="92"/>
    </row>
    <row r="22" spans="1:17" ht="17.25" customHeight="1" x14ac:dyDescent="0.3">
      <c r="A22" s="445"/>
      <c r="B22" s="92" t="s">
        <v>189</v>
      </c>
      <c r="C22" s="142" t="s">
        <v>190</v>
      </c>
      <c r="D22" s="164" t="s">
        <v>158</v>
      </c>
      <c r="E22" s="163" t="s">
        <v>150</v>
      </c>
      <c r="F22" s="92"/>
      <c r="G22" s="92"/>
      <c r="H22" s="92"/>
      <c r="I22" s="92"/>
      <c r="J22" s="92"/>
      <c r="K22" s="92"/>
      <c r="L22" s="92"/>
      <c r="M22" s="92"/>
      <c r="N22" s="92"/>
      <c r="O22" s="132">
        <v>1</v>
      </c>
      <c r="P22" s="132">
        <v>1</v>
      </c>
      <c r="Q22" s="92"/>
    </row>
    <row r="23" spans="1:17" ht="17.25" customHeight="1" x14ac:dyDescent="0.3">
      <c r="A23" s="445"/>
      <c r="B23" s="92" t="s">
        <v>191</v>
      </c>
      <c r="C23" s="143" t="s">
        <v>192</v>
      </c>
      <c r="D23" s="164" t="s">
        <v>158</v>
      </c>
      <c r="E23" s="163" t="s">
        <v>150</v>
      </c>
      <c r="F23" s="92"/>
      <c r="G23" s="92"/>
      <c r="H23" s="92"/>
      <c r="I23" s="92"/>
      <c r="J23" s="132">
        <v>1</v>
      </c>
      <c r="K23" s="92"/>
      <c r="L23" s="92"/>
      <c r="M23" s="92"/>
      <c r="N23" s="92"/>
      <c r="O23" s="92"/>
      <c r="P23" s="92"/>
      <c r="Q23" s="92"/>
    </row>
    <row r="24" spans="1:17" ht="17.25" customHeight="1" x14ac:dyDescent="0.3">
      <c r="A24" s="445"/>
      <c r="B24" s="92" t="s">
        <v>369</v>
      </c>
      <c r="C24" s="142" t="s">
        <v>193</v>
      </c>
      <c r="D24" s="164" t="s">
        <v>158</v>
      </c>
      <c r="E24" s="163" t="s">
        <v>150</v>
      </c>
      <c r="F24" s="92"/>
      <c r="G24" s="92"/>
      <c r="H24" s="92"/>
      <c r="I24" s="132">
        <v>1</v>
      </c>
      <c r="J24" s="92"/>
      <c r="K24" s="92"/>
      <c r="L24" s="92"/>
      <c r="M24" s="92"/>
      <c r="N24" s="92"/>
      <c r="O24" s="92"/>
      <c r="P24" s="131">
        <v>1</v>
      </c>
      <c r="Q24" s="92"/>
    </row>
    <row r="25" spans="1:17" ht="17.25" customHeight="1" x14ac:dyDescent="0.3">
      <c r="A25" s="445"/>
      <c r="B25" s="92" t="s">
        <v>194</v>
      </c>
      <c r="C25" s="143" t="s">
        <v>195</v>
      </c>
      <c r="D25" s="164" t="s">
        <v>158</v>
      </c>
      <c r="E25" s="163" t="s">
        <v>150</v>
      </c>
      <c r="F25" s="92"/>
      <c r="G25" s="92"/>
      <c r="H25" s="92"/>
      <c r="I25" s="92"/>
      <c r="J25" s="92"/>
      <c r="K25" s="92"/>
      <c r="L25" s="92"/>
      <c r="M25" s="92"/>
      <c r="N25" s="92"/>
      <c r="O25" s="132">
        <v>1</v>
      </c>
      <c r="P25" s="92"/>
      <c r="Q25" s="92"/>
    </row>
    <row r="26" spans="1:17" ht="17.25" customHeight="1" x14ac:dyDescent="0.3">
      <c r="A26" s="445"/>
      <c r="B26" s="94" t="s">
        <v>196</v>
      </c>
      <c r="C26" s="157" t="s">
        <v>197</v>
      </c>
      <c r="D26" s="164" t="s">
        <v>158</v>
      </c>
      <c r="E26" s="163" t="s">
        <v>150</v>
      </c>
      <c r="F26" s="92"/>
      <c r="G26" s="92"/>
      <c r="H26" s="92"/>
      <c r="I26" s="92"/>
      <c r="J26" s="92"/>
      <c r="K26" s="132">
        <v>1</v>
      </c>
      <c r="L26" s="92"/>
      <c r="M26" s="92"/>
      <c r="N26" s="92"/>
      <c r="O26" s="92"/>
      <c r="P26" s="92"/>
      <c r="Q26" s="132">
        <v>1</v>
      </c>
    </row>
    <row r="27" spans="1:17" ht="17.25" customHeight="1" x14ac:dyDescent="0.3">
      <c r="A27" s="445"/>
      <c r="B27" s="448" t="s">
        <v>169</v>
      </c>
      <c r="C27" s="448"/>
      <c r="D27" s="176"/>
      <c r="E27" s="176"/>
      <c r="F27" s="96">
        <f>SUM(F15:F26)</f>
        <v>0</v>
      </c>
      <c r="G27" s="96">
        <f t="shared" ref="G27:Q27" si="1">SUM(G15:G26)</f>
        <v>0</v>
      </c>
      <c r="H27" s="96">
        <f t="shared" si="1"/>
        <v>1</v>
      </c>
      <c r="I27" s="96">
        <f t="shared" si="1"/>
        <v>1</v>
      </c>
      <c r="J27" s="96">
        <f t="shared" si="1"/>
        <v>1</v>
      </c>
      <c r="K27" s="96">
        <f t="shared" si="1"/>
        <v>3</v>
      </c>
      <c r="L27" s="96">
        <f t="shared" si="1"/>
        <v>0</v>
      </c>
      <c r="M27" s="96">
        <f t="shared" si="1"/>
        <v>0</v>
      </c>
      <c r="N27" s="96">
        <f t="shared" si="1"/>
        <v>3</v>
      </c>
      <c r="O27" s="96">
        <f t="shared" si="1"/>
        <v>3</v>
      </c>
      <c r="P27" s="96">
        <f t="shared" si="1"/>
        <v>4</v>
      </c>
      <c r="Q27" s="96">
        <f t="shared" si="1"/>
        <v>1</v>
      </c>
    </row>
    <row r="28" spans="1:17" ht="17.25" customHeight="1" x14ac:dyDescent="0.3">
      <c r="A28" s="445"/>
      <c r="B28" s="159" t="s">
        <v>198</v>
      </c>
      <c r="F28" s="92"/>
      <c r="G28" s="92"/>
      <c r="H28" s="92"/>
      <c r="I28" s="92"/>
      <c r="J28" s="92"/>
      <c r="K28" s="92"/>
      <c r="L28" s="92"/>
      <c r="M28" s="92"/>
      <c r="N28" s="92"/>
      <c r="O28" s="92"/>
      <c r="P28" s="92"/>
      <c r="Q28" s="92"/>
    </row>
    <row r="29" spans="1:17" ht="17.25" customHeight="1" x14ac:dyDescent="0.3">
      <c r="A29" s="445"/>
      <c r="B29" s="92" t="s">
        <v>199</v>
      </c>
      <c r="C29" s="140" t="s">
        <v>200</v>
      </c>
      <c r="D29" s="169" t="s">
        <v>141</v>
      </c>
      <c r="E29" s="169" t="s">
        <v>142</v>
      </c>
      <c r="F29" s="131">
        <v>1</v>
      </c>
      <c r="G29" s="131">
        <v>1</v>
      </c>
      <c r="H29" s="131">
        <v>1</v>
      </c>
      <c r="I29" s="131">
        <v>1</v>
      </c>
      <c r="J29" s="131">
        <v>1</v>
      </c>
      <c r="K29" s="131">
        <v>1</v>
      </c>
      <c r="L29" s="131">
        <v>1</v>
      </c>
      <c r="M29" s="131">
        <v>1</v>
      </c>
      <c r="N29" s="131">
        <v>1</v>
      </c>
      <c r="O29" s="131">
        <v>1</v>
      </c>
      <c r="P29" s="131">
        <v>1</v>
      </c>
      <c r="Q29" s="131">
        <v>1</v>
      </c>
    </row>
    <row r="30" spans="1:17" ht="17.25" customHeight="1" x14ac:dyDescent="0.3">
      <c r="A30" s="445"/>
      <c r="B30" s="127" t="s">
        <v>201</v>
      </c>
      <c r="C30" s="117" t="s">
        <v>202</v>
      </c>
      <c r="D30" s="169" t="s">
        <v>141</v>
      </c>
      <c r="E30" s="169" t="s">
        <v>142</v>
      </c>
      <c r="F30" s="92"/>
      <c r="G30" s="92"/>
      <c r="H30" s="92"/>
      <c r="I30" s="92"/>
      <c r="J30" s="92"/>
      <c r="K30" s="132">
        <v>1</v>
      </c>
      <c r="L30" s="92"/>
      <c r="M30" s="92"/>
      <c r="N30" s="92"/>
      <c r="O30" s="92"/>
      <c r="P30" s="92"/>
      <c r="Q30" s="132">
        <v>1</v>
      </c>
    </row>
    <row r="31" spans="1:17" ht="17.25" customHeight="1" x14ac:dyDescent="0.3">
      <c r="A31" s="445"/>
      <c r="B31" s="127" t="s">
        <v>203</v>
      </c>
      <c r="C31" s="115" t="s">
        <v>204</v>
      </c>
      <c r="D31" s="169" t="s">
        <v>141</v>
      </c>
      <c r="E31" s="169" t="s">
        <v>142</v>
      </c>
      <c r="F31" s="92"/>
      <c r="G31" s="131">
        <v>1</v>
      </c>
      <c r="H31" s="92"/>
      <c r="I31" s="92"/>
      <c r="J31" s="92"/>
      <c r="K31" s="92"/>
      <c r="L31" s="92"/>
      <c r="M31" s="131">
        <v>1</v>
      </c>
      <c r="N31" s="92"/>
      <c r="O31" s="92"/>
      <c r="P31" s="92"/>
      <c r="Q31" s="92"/>
    </row>
    <row r="32" spans="1:17" ht="17.25" customHeight="1" x14ac:dyDescent="0.3">
      <c r="A32" s="445"/>
      <c r="B32" s="137" t="s">
        <v>205</v>
      </c>
      <c r="C32" s="115" t="s">
        <v>206</v>
      </c>
      <c r="D32" s="169" t="s">
        <v>141</v>
      </c>
      <c r="E32" s="169" t="s">
        <v>142</v>
      </c>
      <c r="F32" s="92"/>
      <c r="G32" s="131">
        <v>1</v>
      </c>
      <c r="H32" s="92"/>
      <c r="I32" s="92"/>
      <c r="K32" s="92"/>
      <c r="L32" s="92"/>
      <c r="M32" s="131">
        <v>1</v>
      </c>
      <c r="N32" s="92"/>
      <c r="O32" s="92"/>
      <c r="P32" s="92"/>
      <c r="Q32" s="92"/>
    </row>
    <row r="33" spans="1:18" ht="17.25" customHeight="1" x14ac:dyDescent="0.3">
      <c r="A33" s="445"/>
      <c r="B33" s="127" t="s">
        <v>207</v>
      </c>
      <c r="C33" s="115" t="s">
        <v>208</v>
      </c>
      <c r="D33" s="169" t="s">
        <v>141</v>
      </c>
      <c r="E33" s="169" t="s">
        <v>142</v>
      </c>
      <c r="F33" s="92"/>
      <c r="G33" s="131">
        <v>1</v>
      </c>
      <c r="H33" s="92"/>
      <c r="I33" s="92"/>
      <c r="J33" s="92"/>
      <c r="K33" s="92"/>
      <c r="L33" s="92"/>
      <c r="M33" s="131">
        <v>1</v>
      </c>
      <c r="N33" s="92"/>
      <c r="O33" s="92"/>
      <c r="P33" s="92"/>
      <c r="Q33" s="92"/>
    </row>
    <row r="34" spans="1:18" ht="17.25" customHeight="1" x14ac:dyDescent="0.3">
      <c r="A34" s="445"/>
      <c r="B34" s="92" t="s">
        <v>209</v>
      </c>
      <c r="C34" s="115" t="s">
        <v>210</v>
      </c>
      <c r="D34" s="169" t="s">
        <v>141</v>
      </c>
      <c r="E34" s="169" t="s">
        <v>142</v>
      </c>
      <c r="F34" s="92"/>
      <c r="G34" s="92"/>
      <c r="H34" s="92"/>
      <c r="I34" s="92"/>
      <c r="J34" s="92"/>
      <c r="K34" s="92"/>
      <c r="L34" s="131">
        <v>1</v>
      </c>
      <c r="M34" s="92"/>
      <c r="N34" s="92"/>
      <c r="O34" s="92"/>
      <c r="P34" s="92"/>
      <c r="Q34" s="131">
        <v>1</v>
      </c>
    </row>
    <row r="35" spans="1:18" ht="17.25" customHeight="1" x14ac:dyDescent="0.3">
      <c r="A35" s="445"/>
      <c r="B35" s="156" t="s">
        <v>211</v>
      </c>
      <c r="C35" s="115" t="s">
        <v>212</v>
      </c>
      <c r="D35" s="164" t="s">
        <v>158</v>
      </c>
      <c r="E35" s="163" t="s">
        <v>150</v>
      </c>
      <c r="F35" s="92"/>
      <c r="G35" s="92"/>
      <c r="H35" s="92"/>
      <c r="I35" s="92"/>
      <c r="J35" s="131">
        <v>1</v>
      </c>
      <c r="K35" s="92"/>
      <c r="L35" s="92"/>
      <c r="M35" s="92"/>
      <c r="N35" s="92"/>
      <c r="O35" s="131">
        <v>1</v>
      </c>
      <c r="P35" s="92"/>
      <c r="Q35" s="92"/>
    </row>
    <row r="36" spans="1:18" ht="17.25" customHeight="1" x14ac:dyDescent="0.3">
      <c r="A36" s="445"/>
      <c r="B36" s="129" t="s">
        <v>213</v>
      </c>
      <c r="C36" s="115" t="s">
        <v>214</v>
      </c>
      <c r="D36" s="169" t="s">
        <v>215</v>
      </c>
      <c r="E36" s="169" t="s">
        <v>142</v>
      </c>
      <c r="F36" s="92"/>
      <c r="G36" s="162">
        <v>1</v>
      </c>
      <c r="H36" s="92"/>
      <c r="I36" s="92"/>
      <c r="J36" s="92"/>
      <c r="K36" s="132">
        <v>1</v>
      </c>
      <c r="L36" s="92"/>
      <c r="M36" s="92"/>
      <c r="N36" s="92"/>
      <c r="O36" s="92"/>
      <c r="P36" s="92"/>
      <c r="Q36" s="92"/>
      <c r="R36" t="s">
        <v>216</v>
      </c>
    </row>
    <row r="37" spans="1:18" ht="17.25" customHeight="1" x14ac:dyDescent="0.3">
      <c r="A37" s="445"/>
      <c r="B37" s="129" t="s">
        <v>217</v>
      </c>
      <c r="C37" s="115" t="s">
        <v>218</v>
      </c>
      <c r="D37" s="169" t="s">
        <v>215</v>
      </c>
      <c r="E37" s="169" t="s">
        <v>142</v>
      </c>
      <c r="F37" s="92"/>
      <c r="G37" s="92"/>
      <c r="H37" s="92"/>
      <c r="I37" s="92"/>
      <c r="J37" s="92"/>
      <c r="K37" s="92"/>
      <c r="L37" s="92"/>
      <c r="M37" s="92"/>
      <c r="N37" s="132">
        <v>1</v>
      </c>
      <c r="O37" s="92"/>
      <c r="P37" s="92"/>
      <c r="Q37" s="92"/>
      <c r="R37" t="s">
        <v>216</v>
      </c>
    </row>
    <row r="38" spans="1:18" ht="17.25" customHeight="1" x14ac:dyDescent="0.3">
      <c r="A38" s="445"/>
      <c r="B38" s="154" t="s">
        <v>219</v>
      </c>
      <c r="C38" s="115" t="s">
        <v>220</v>
      </c>
      <c r="D38" s="168" t="s">
        <v>221</v>
      </c>
      <c r="E38" s="169" t="s">
        <v>142</v>
      </c>
      <c r="F38" s="92"/>
      <c r="G38" s="132">
        <v>1</v>
      </c>
      <c r="H38" s="92"/>
      <c r="I38" s="92"/>
      <c r="J38" s="92"/>
      <c r="K38" s="92"/>
      <c r="L38" s="92"/>
      <c r="M38" s="92"/>
      <c r="N38" s="132">
        <v>1</v>
      </c>
      <c r="O38" s="92"/>
      <c r="P38" s="92"/>
      <c r="Q38" s="92"/>
    </row>
    <row r="39" spans="1:18" ht="17.25" customHeight="1" x14ac:dyDescent="0.3">
      <c r="A39" s="445"/>
      <c r="B39" s="154" t="s">
        <v>222</v>
      </c>
      <c r="C39" s="115" t="s">
        <v>223</v>
      </c>
      <c r="D39" s="169" t="s">
        <v>215</v>
      </c>
      <c r="E39" s="169" t="s">
        <v>142</v>
      </c>
      <c r="F39" s="92"/>
      <c r="G39" s="132">
        <v>1</v>
      </c>
      <c r="H39" s="92"/>
      <c r="I39" s="92"/>
      <c r="J39" s="92"/>
      <c r="K39" s="92"/>
      <c r="L39" s="132">
        <v>1</v>
      </c>
      <c r="M39" s="92"/>
      <c r="N39" s="92"/>
      <c r="O39" s="92"/>
      <c r="P39" s="92"/>
      <c r="Q39" s="92"/>
    </row>
    <row r="40" spans="1:18" ht="17.25" customHeight="1" x14ac:dyDescent="0.3">
      <c r="A40" s="445"/>
      <c r="B40" s="129" t="s">
        <v>224</v>
      </c>
      <c r="C40" s="115"/>
      <c r="D40" s="169"/>
      <c r="E40" s="169"/>
      <c r="F40" s="92"/>
      <c r="G40" s="132"/>
      <c r="H40" s="92"/>
      <c r="I40" s="92"/>
      <c r="J40" s="92"/>
      <c r="K40" s="92"/>
      <c r="L40" s="132"/>
      <c r="M40" s="92"/>
      <c r="N40" s="92"/>
      <c r="O40" s="92"/>
      <c r="P40" s="92"/>
      <c r="Q40" s="131">
        <v>1</v>
      </c>
    </row>
    <row r="41" spans="1:18" ht="17.25" customHeight="1" x14ac:dyDescent="0.3">
      <c r="A41" s="445"/>
      <c r="B41" s="95" t="s">
        <v>225</v>
      </c>
      <c r="C41" s="147"/>
      <c r="D41" s="178"/>
      <c r="E41" s="178"/>
      <c r="F41" s="92"/>
      <c r="G41" s="92"/>
      <c r="H41" s="92"/>
      <c r="I41" s="92"/>
      <c r="J41" s="92"/>
      <c r="K41" s="92"/>
      <c r="L41" s="92"/>
      <c r="M41" s="92"/>
      <c r="N41" s="92"/>
      <c r="O41" s="92"/>
      <c r="P41" s="92"/>
      <c r="Q41" s="92"/>
    </row>
    <row r="42" spans="1:18" ht="17.25" customHeight="1" x14ac:dyDescent="0.3">
      <c r="A42" s="445"/>
      <c r="B42" s="195" t="s">
        <v>226</v>
      </c>
      <c r="C42" s="160" t="s">
        <v>227</v>
      </c>
      <c r="D42" s="169" t="s">
        <v>215</v>
      </c>
      <c r="E42" s="169" t="s">
        <v>142</v>
      </c>
      <c r="F42" s="92"/>
      <c r="G42" s="132">
        <v>1</v>
      </c>
      <c r="H42" s="92"/>
      <c r="I42" s="92"/>
      <c r="J42" s="92"/>
      <c r="K42" s="92"/>
      <c r="L42" s="92"/>
      <c r="M42" s="92"/>
      <c r="N42" s="132">
        <v>1</v>
      </c>
      <c r="O42" s="92"/>
      <c r="P42" s="92"/>
      <c r="Q42" s="92"/>
    </row>
    <row r="43" spans="1:18" ht="17.25" customHeight="1" x14ac:dyDescent="0.3">
      <c r="A43" s="445"/>
      <c r="B43" s="127" t="s">
        <v>228</v>
      </c>
      <c r="C43" s="140" t="s">
        <v>229</v>
      </c>
      <c r="D43" s="169" t="s">
        <v>215</v>
      </c>
      <c r="E43" s="169" t="s">
        <v>142</v>
      </c>
      <c r="F43" s="92"/>
      <c r="G43" s="132">
        <v>1</v>
      </c>
      <c r="H43" s="92"/>
      <c r="I43" s="92"/>
      <c r="J43" s="92"/>
      <c r="K43" s="92"/>
      <c r="L43" s="92"/>
      <c r="M43" s="92"/>
      <c r="N43" s="132">
        <v>1</v>
      </c>
      <c r="O43" s="92"/>
      <c r="P43" s="92"/>
      <c r="Q43" s="92"/>
    </row>
    <row r="44" spans="1:18" ht="17.25" customHeight="1" x14ac:dyDescent="0.3">
      <c r="A44" s="445"/>
      <c r="B44" s="127" t="s">
        <v>230</v>
      </c>
      <c r="C44" s="160" t="s">
        <v>231</v>
      </c>
      <c r="D44" s="169" t="s">
        <v>215</v>
      </c>
      <c r="E44" s="169" t="s">
        <v>142</v>
      </c>
      <c r="F44" s="92"/>
      <c r="G44" s="132">
        <v>1</v>
      </c>
      <c r="H44" s="92"/>
      <c r="I44" s="92"/>
      <c r="J44" s="92"/>
      <c r="K44" s="92"/>
      <c r="L44" s="92"/>
      <c r="M44" s="92"/>
      <c r="N44" s="132">
        <v>1</v>
      </c>
      <c r="O44" s="92"/>
      <c r="P44" s="92"/>
      <c r="Q44" s="92"/>
    </row>
    <row r="45" spans="1:18" ht="17.25" customHeight="1" x14ac:dyDescent="0.3">
      <c r="A45" s="445"/>
      <c r="B45" s="95" t="s">
        <v>232</v>
      </c>
      <c r="C45" s="138"/>
      <c r="D45" s="180"/>
      <c r="E45" s="180"/>
      <c r="F45" s="92"/>
      <c r="G45" s="92"/>
      <c r="H45" s="92"/>
      <c r="I45" s="92"/>
      <c r="J45" s="92"/>
      <c r="K45" s="92"/>
      <c r="L45" s="92"/>
      <c r="M45" s="92"/>
      <c r="N45" s="92"/>
      <c r="O45" s="92"/>
      <c r="P45" s="92"/>
      <c r="Q45" s="92"/>
    </row>
    <row r="46" spans="1:18" ht="17.25" customHeight="1" x14ac:dyDescent="0.3">
      <c r="A46" s="445"/>
      <c r="B46" s="122" t="s">
        <v>233</v>
      </c>
      <c r="C46" s="144" t="s">
        <v>234</v>
      </c>
      <c r="D46" s="168" t="s">
        <v>235</v>
      </c>
      <c r="E46" s="169" t="s">
        <v>142</v>
      </c>
      <c r="F46" s="132">
        <v>1</v>
      </c>
      <c r="G46" s="132">
        <v>1</v>
      </c>
      <c r="H46" s="132">
        <v>1</v>
      </c>
      <c r="I46" s="132">
        <v>1</v>
      </c>
      <c r="J46" s="132">
        <v>1</v>
      </c>
      <c r="K46" s="132">
        <v>1</v>
      </c>
      <c r="L46" s="132">
        <v>1</v>
      </c>
      <c r="M46" s="132">
        <v>1</v>
      </c>
      <c r="N46" s="132">
        <v>1</v>
      </c>
      <c r="O46" s="132">
        <v>1</v>
      </c>
      <c r="P46" s="132">
        <v>1</v>
      </c>
      <c r="Q46" s="132">
        <v>1</v>
      </c>
    </row>
    <row r="47" spans="1:18" ht="17.25" customHeight="1" x14ac:dyDescent="0.3">
      <c r="A47" s="445"/>
      <c r="B47" s="191" t="s">
        <v>236</v>
      </c>
      <c r="C47" s="160" t="s">
        <v>237</v>
      </c>
      <c r="D47" s="164" t="s">
        <v>158</v>
      </c>
      <c r="E47" s="163" t="s">
        <v>150</v>
      </c>
      <c r="F47" s="92"/>
      <c r="G47" s="92"/>
      <c r="H47" s="131">
        <v>1</v>
      </c>
      <c r="I47" s="92"/>
      <c r="J47" s="92"/>
      <c r="K47" s="92"/>
      <c r="L47" s="131">
        <v>1</v>
      </c>
      <c r="M47" s="92"/>
      <c r="N47" s="92"/>
      <c r="O47" s="92"/>
      <c r="P47" s="92"/>
      <c r="Q47" s="131">
        <v>1</v>
      </c>
    </row>
    <row r="48" spans="1:18" ht="17.25" customHeight="1" x14ac:dyDescent="0.3">
      <c r="A48" s="445"/>
      <c r="B48" s="94" t="s">
        <v>370</v>
      </c>
      <c r="C48" s="140" t="s">
        <v>371</v>
      </c>
      <c r="D48" s="164" t="s">
        <v>158</v>
      </c>
      <c r="E48" s="163" t="s">
        <v>150</v>
      </c>
      <c r="F48" s="92"/>
      <c r="G48" s="92"/>
      <c r="H48" s="92"/>
      <c r="I48" s="92"/>
      <c r="J48" s="92"/>
      <c r="K48" s="92"/>
      <c r="L48" s="92"/>
      <c r="M48" s="92"/>
      <c r="N48" s="92"/>
      <c r="O48" s="92"/>
      <c r="P48" s="92"/>
      <c r="Q48" s="131">
        <v>1</v>
      </c>
    </row>
    <row r="49" spans="1:17" ht="17.25" customHeight="1" x14ac:dyDescent="0.3">
      <c r="A49" s="445"/>
      <c r="B49" s="128" t="s">
        <v>238</v>
      </c>
      <c r="C49" s="181" t="s">
        <v>239</v>
      </c>
      <c r="D49" s="164" t="s">
        <v>158</v>
      </c>
      <c r="E49" s="163" t="s">
        <v>150</v>
      </c>
      <c r="F49" s="92"/>
      <c r="G49" s="92"/>
      <c r="H49" s="92"/>
      <c r="I49" s="92"/>
      <c r="J49" s="92"/>
      <c r="K49" s="92"/>
      <c r="L49" s="92"/>
      <c r="M49" s="92"/>
      <c r="N49" s="131">
        <v>1</v>
      </c>
      <c r="O49" s="92"/>
      <c r="P49" s="92"/>
      <c r="Q49" s="92"/>
    </row>
    <row r="50" spans="1:17" ht="17.25" customHeight="1" x14ac:dyDescent="0.3">
      <c r="A50" s="443"/>
      <c r="B50" s="92" t="s">
        <v>240</v>
      </c>
      <c r="C50" s="140" t="s">
        <v>241</v>
      </c>
      <c r="D50" s="164" t="s">
        <v>158</v>
      </c>
      <c r="E50" s="163" t="s">
        <v>150</v>
      </c>
      <c r="F50" s="92"/>
      <c r="G50" s="92"/>
      <c r="H50" s="92"/>
      <c r="I50" s="92"/>
      <c r="J50" s="92"/>
      <c r="K50" s="92"/>
      <c r="L50" s="131">
        <v>1</v>
      </c>
      <c r="M50" s="92"/>
      <c r="N50" s="92"/>
      <c r="O50" s="92"/>
      <c r="P50" s="92"/>
      <c r="Q50" s="92"/>
    </row>
    <row r="51" spans="1:17" ht="17.25" customHeight="1" x14ac:dyDescent="0.3">
      <c r="A51" s="442" t="s">
        <v>372</v>
      </c>
      <c r="B51" s="95" t="s">
        <v>373</v>
      </c>
      <c r="C51" s="145"/>
      <c r="D51" s="183"/>
      <c r="E51" s="183"/>
      <c r="F51" s="92"/>
      <c r="G51" s="92"/>
      <c r="H51" s="92"/>
      <c r="I51" s="92"/>
      <c r="J51" s="92"/>
      <c r="K51" s="92"/>
      <c r="L51" s="92"/>
      <c r="M51" s="92"/>
      <c r="N51" s="92"/>
      <c r="O51" s="92"/>
      <c r="P51" s="92"/>
      <c r="Q51" s="92"/>
    </row>
    <row r="52" spans="1:17" ht="17.25" customHeight="1" x14ac:dyDescent="0.3">
      <c r="A52" s="445"/>
      <c r="B52" s="449" t="s">
        <v>242</v>
      </c>
      <c r="C52" s="450"/>
      <c r="D52" s="164" t="s">
        <v>158</v>
      </c>
      <c r="E52" s="163" t="s">
        <v>150</v>
      </c>
      <c r="F52" s="92"/>
      <c r="G52" s="92"/>
      <c r="H52" s="92"/>
      <c r="I52" s="92"/>
      <c r="J52" s="92"/>
      <c r="K52" s="92"/>
      <c r="L52" s="92"/>
      <c r="M52" s="92"/>
      <c r="N52" s="92"/>
      <c r="O52" s="92"/>
      <c r="P52" s="92"/>
      <c r="Q52" s="92"/>
    </row>
    <row r="53" spans="1:17" ht="17.25" customHeight="1" x14ac:dyDescent="0.3">
      <c r="A53" s="445"/>
      <c r="B53" s="128" t="s">
        <v>243</v>
      </c>
      <c r="C53" s="115" t="s">
        <v>244</v>
      </c>
      <c r="D53" s="164" t="s">
        <v>158</v>
      </c>
      <c r="E53" s="163" t="s">
        <v>150</v>
      </c>
      <c r="F53" s="92"/>
      <c r="G53" s="92"/>
      <c r="H53" s="92"/>
      <c r="I53" s="92"/>
      <c r="J53" s="92"/>
      <c r="K53" s="92"/>
      <c r="L53" s="92"/>
      <c r="M53" s="131">
        <v>1</v>
      </c>
      <c r="N53" s="92"/>
      <c r="O53" s="92"/>
      <c r="P53" s="92"/>
      <c r="Q53" s="92"/>
    </row>
    <row r="54" spans="1:17" ht="17.25" customHeight="1" x14ac:dyDescent="0.3">
      <c r="A54" s="445"/>
      <c r="B54" s="92" t="s">
        <v>245</v>
      </c>
      <c r="C54" s="116" t="s">
        <v>246</v>
      </c>
      <c r="D54" s="164" t="s">
        <v>158</v>
      </c>
      <c r="E54" s="163" t="s">
        <v>150</v>
      </c>
      <c r="F54" s="92"/>
      <c r="G54" s="92"/>
      <c r="H54" s="131">
        <v>1</v>
      </c>
      <c r="I54" s="92"/>
      <c r="J54" s="92"/>
      <c r="K54" s="92"/>
      <c r="L54" s="92"/>
      <c r="M54" s="92"/>
      <c r="N54" s="92"/>
      <c r="O54" s="92"/>
      <c r="P54" s="92"/>
      <c r="Q54" s="92"/>
    </row>
    <row r="55" spans="1:17" ht="17.25" customHeight="1" x14ac:dyDescent="0.3">
      <c r="A55" s="445"/>
      <c r="B55" s="92" t="s">
        <v>247</v>
      </c>
      <c r="C55" s="160" t="s">
        <v>248</v>
      </c>
      <c r="D55" s="181" t="s">
        <v>249</v>
      </c>
      <c r="E55" s="181" t="s">
        <v>250</v>
      </c>
      <c r="F55" s="92"/>
      <c r="G55" s="92"/>
      <c r="H55" s="131">
        <v>1</v>
      </c>
      <c r="I55" s="92"/>
      <c r="J55" s="92"/>
      <c r="K55" s="92"/>
      <c r="L55" s="92"/>
      <c r="M55" s="92"/>
      <c r="N55" s="92"/>
      <c r="O55" s="131">
        <v>1</v>
      </c>
      <c r="P55" s="92"/>
      <c r="Q55" s="92"/>
    </row>
    <row r="56" spans="1:17" ht="17.25" customHeight="1" x14ac:dyDescent="0.3">
      <c r="A56" s="445"/>
      <c r="B56" s="92" t="s">
        <v>251</v>
      </c>
      <c r="C56" s="143" t="s">
        <v>252</v>
      </c>
      <c r="D56" s="169" t="s">
        <v>141</v>
      </c>
      <c r="E56" s="169" t="s">
        <v>142</v>
      </c>
      <c r="F56" s="92"/>
      <c r="G56" s="131">
        <v>1</v>
      </c>
      <c r="H56" s="92"/>
      <c r="I56" s="92"/>
      <c r="J56" s="131">
        <v>1</v>
      </c>
      <c r="K56" s="92"/>
      <c r="L56" s="92"/>
      <c r="M56" s="92"/>
      <c r="N56" s="131">
        <v>1</v>
      </c>
      <c r="O56" s="92"/>
      <c r="P56" s="92"/>
      <c r="Q56" s="92"/>
    </row>
    <row r="57" spans="1:17" ht="17.25" customHeight="1" x14ac:dyDescent="0.3">
      <c r="A57" s="445"/>
      <c r="B57" s="92" t="s">
        <v>253</v>
      </c>
      <c r="C57" s="146" t="s">
        <v>254</v>
      </c>
      <c r="D57" s="184" t="s">
        <v>255</v>
      </c>
      <c r="E57" s="166" t="s">
        <v>256</v>
      </c>
      <c r="F57" s="92"/>
      <c r="G57" s="92"/>
      <c r="H57" s="92"/>
      <c r="I57" s="92"/>
      <c r="J57" s="92"/>
      <c r="K57" s="92"/>
      <c r="L57" s="131">
        <v>1</v>
      </c>
      <c r="M57" s="92"/>
      <c r="N57" s="92"/>
      <c r="O57" s="92"/>
      <c r="P57" s="92"/>
      <c r="Q57" s="92"/>
    </row>
    <row r="58" spans="1:17" ht="17.25" customHeight="1" x14ac:dyDescent="0.3">
      <c r="A58" s="443"/>
      <c r="B58" s="92" t="s">
        <v>257</v>
      </c>
      <c r="C58" s="139" t="s">
        <v>258</v>
      </c>
      <c r="D58" s="164" t="s">
        <v>158</v>
      </c>
      <c r="E58" s="163" t="s">
        <v>150</v>
      </c>
      <c r="F58" s="92"/>
      <c r="G58" s="92"/>
      <c r="H58" s="131">
        <v>1</v>
      </c>
      <c r="I58" s="92"/>
      <c r="J58" s="92"/>
      <c r="K58" s="92"/>
      <c r="L58" s="92"/>
      <c r="M58" s="92"/>
      <c r="N58" s="131">
        <v>1</v>
      </c>
      <c r="O58" s="92"/>
      <c r="P58" s="92"/>
      <c r="Q58" s="92"/>
    </row>
    <row r="59" spans="1:17" ht="17.25" customHeight="1" x14ac:dyDescent="0.3">
      <c r="A59" s="442" t="s">
        <v>259</v>
      </c>
      <c r="B59" s="128" t="s">
        <v>260</v>
      </c>
      <c r="C59" s="144" t="s">
        <v>261</v>
      </c>
      <c r="D59" s="164" t="s">
        <v>158</v>
      </c>
      <c r="E59" s="163" t="s">
        <v>150</v>
      </c>
      <c r="F59" s="92"/>
      <c r="G59" s="92"/>
      <c r="H59" s="92"/>
      <c r="I59" s="155">
        <v>1</v>
      </c>
      <c r="J59" s="92"/>
      <c r="K59" s="92"/>
      <c r="L59" s="92"/>
      <c r="M59" s="92"/>
      <c r="N59" s="92"/>
      <c r="O59" s="92"/>
      <c r="P59" s="92"/>
      <c r="Q59" s="92"/>
    </row>
    <row r="60" spans="1:17" ht="17.25" customHeight="1" x14ac:dyDescent="0.3">
      <c r="A60" s="445"/>
      <c r="B60" s="92" t="s">
        <v>262</v>
      </c>
      <c r="C60" s="140" t="s">
        <v>263</v>
      </c>
      <c r="D60" s="182" t="s">
        <v>264</v>
      </c>
      <c r="E60" s="182" t="s">
        <v>250</v>
      </c>
      <c r="F60" s="92"/>
      <c r="G60" s="92"/>
      <c r="H60" s="92"/>
      <c r="I60" s="92"/>
      <c r="J60" s="92"/>
      <c r="K60" s="92"/>
      <c r="L60" s="155">
        <v>1</v>
      </c>
      <c r="M60" s="92"/>
      <c r="N60" s="92"/>
      <c r="O60" s="92"/>
      <c r="P60" s="92"/>
      <c r="Q60" s="92"/>
    </row>
    <row r="61" spans="1:17" ht="17.25" customHeight="1" x14ac:dyDescent="0.3">
      <c r="A61" s="445"/>
      <c r="B61" s="92" t="s">
        <v>265</v>
      </c>
      <c r="C61" s="142" t="s">
        <v>266</v>
      </c>
      <c r="D61" s="181" t="s">
        <v>141</v>
      </c>
      <c r="E61" s="181" t="s">
        <v>267</v>
      </c>
      <c r="F61" s="92"/>
      <c r="G61" s="92"/>
      <c r="H61" s="92"/>
      <c r="I61" s="92"/>
      <c r="J61" s="92"/>
      <c r="K61" s="92"/>
      <c r="L61" s="92"/>
      <c r="M61" s="131">
        <v>1</v>
      </c>
      <c r="N61" s="92"/>
      <c r="O61" s="92"/>
      <c r="P61" s="92"/>
      <c r="Q61" s="92"/>
    </row>
    <row r="62" spans="1:17" ht="17.25" customHeight="1" x14ac:dyDescent="0.3">
      <c r="A62" s="443"/>
      <c r="B62" s="92" t="s">
        <v>268</v>
      </c>
      <c r="C62" s="140" t="s">
        <v>269</v>
      </c>
      <c r="D62" s="181" t="s">
        <v>141</v>
      </c>
      <c r="E62" s="181" t="s">
        <v>270</v>
      </c>
      <c r="F62" s="92"/>
      <c r="G62" s="92"/>
      <c r="H62" s="92"/>
      <c r="I62" s="131">
        <v>1</v>
      </c>
      <c r="J62" s="92"/>
      <c r="K62" s="92"/>
      <c r="L62" s="92"/>
      <c r="M62" s="92"/>
      <c r="N62" s="92"/>
      <c r="O62" s="92"/>
      <c r="P62" s="92"/>
      <c r="Q62" s="92"/>
    </row>
    <row r="63" spans="1:17" ht="17.25" customHeight="1" x14ac:dyDescent="0.3">
      <c r="A63" s="442" t="s">
        <v>271</v>
      </c>
      <c r="B63" s="92" t="s">
        <v>374</v>
      </c>
      <c r="C63" s="451" t="s">
        <v>273</v>
      </c>
      <c r="D63" s="454" t="s">
        <v>274</v>
      </c>
      <c r="E63" s="454" t="s">
        <v>275</v>
      </c>
      <c r="F63" s="460"/>
      <c r="G63" s="460"/>
      <c r="H63" s="457">
        <v>1</v>
      </c>
      <c r="I63" s="460"/>
      <c r="J63" s="460"/>
      <c r="K63" s="460"/>
      <c r="L63" s="460"/>
      <c r="M63" s="460"/>
      <c r="N63" s="460"/>
      <c r="O63" s="460"/>
      <c r="P63" s="460"/>
      <c r="Q63" s="457">
        <v>1</v>
      </c>
    </row>
    <row r="64" spans="1:17" ht="11.25" customHeight="1" x14ac:dyDescent="0.3">
      <c r="A64" s="445"/>
      <c r="B64" s="95" t="s">
        <v>375</v>
      </c>
      <c r="C64" s="452"/>
      <c r="D64" s="455"/>
      <c r="E64" s="455"/>
      <c r="F64" s="461"/>
      <c r="G64" s="461"/>
      <c r="H64" s="458"/>
      <c r="I64" s="461"/>
      <c r="J64" s="461"/>
      <c r="K64" s="461"/>
      <c r="L64" s="461"/>
      <c r="M64" s="461"/>
      <c r="N64" s="461"/>
      <c r="O64" s="461"/>
      <c r="P64" s="461"/>
      <c r="Q64" s="458"/>
    </row>
    <row r="65" spans="1:17" ht="11.25" customHeight="1" x14ac:dyDescent="0.3">
      <c r="A65" s="445"/>
      <c r="B65" s="92" t="s">
        <v>376</v>
      </c>
      <c r="C65" s="452"/>
      <c r="D65" s="455"/>
      <c r="E65" s="455"/>
      <c r="F65" s="461"/>
      <c r="G65" s="461"/>
      <c r="H65" s="458"/>
      <c r="I65" s="461"/>
      <c r="J65" s="461"/>
      <c r="K65" s="461"/>
      <c r="L65" s="461"/>
      <c r="M65" s="461"/>
      <c r="N65" s="461"/>
      <c r="O65" s="461"/>
      <c r="P65" s="461"/>
      <c r="Q65" s="458"/>
    </row>
    <row r="66" spans="1:17" ht="18.75" customHeight="1" x14ac:dyDescent="0.3">
      <c r="A66" s="443"/>
      <c r="B66" s="127" t="s">
        <v>277</v>
      </c>
      <c r="C66" s="453"/>
      <c r="D66" s="456"/>
      <c r="E66" s="456"/>
      <c r="F66" s="462"/>
      <c r="G66" s="462"/>
      <c r="H66" s="459"/>
      <c r="I66" s="462"/>
      <c r="J66" s="462"/>
      <c r="K66" s="462"/>
      <c r="L66" s="462"/>
      <c r="M66" s="462"/>
      <c r="N66" s="462"/>
      <c r="O66" s="462"/>
      <c r="P66" s="462"/>
      <c r="Q66" s="459"/>
    </row>
    <row r="67" spans="1:17" ht="42.75" customHeight="1" x14ac:dyDescent="0.3">
      <c r="A67" s="442" t="s">
        <v>278</v>
      </c>
      <c r="B67" s="93" t="s">
        <v>279</v>
      </c>
      <c r="C67" s="116"/>
      <c r="D67" s="185"/>
      <c r="E67" s="185"/>
      <c r="F67" s="92"/>
      <c r="G67" s="92"/>
      <c r="H67" s="92"/>
      <c r="I67" s="92"/>
      <c r="J67" s="92"/>
      <c r="K67" s="92"/>
      <c r="L67" s="92"/>
      <c r="M67" s="92"/>
      <c r="N67" s="92"/>
      <c r="O67" s="92"/>
      <c r="P67" s="92"/>
      <c r="Q67" s="92"/>
    </row>
    <row r="68" spans="1:17" ht="53.25" customHeight="1" x14ac:dyDescent="0.3">
      <c r="A68" s="443"/>
      <c r="B68" s="128" t="s">
        <v>280</v>
      </c>
      <c r="C68" s="116" t="s">
        <v>281</v>
      </c>
      <c r="D68" s="181" t="s">
        <v>141</v>
      </c>
      <c r="E68" s="179" t="s">
        <v>282</v>
      </c>
      <c r="F68" s="92"/>
      <c r="G68" s="92"/>
      <c r="H68" s="92"/>
      <c r="I68" s="92"/>
      <c r="J68" s="92"/>
      <c r="K68" s="92"/>
      <c r="L68" s="92"/>
      <c r="M68" s="131">
        <v>1</v>
      </c>
      <c r="N68" s="92"/>
      <c r="O68" s="92"/>
      <c r="P68" s="92"/>
      <c r="Q68" s="92"/>
    </row>
    <row r="69" spans="1:17" ht="17.25" customHeight="1" x14ac:dyDescent="0.3">
      <c r="A69" s="121" t="s">
        <v>283</v>
      </c>
      <c r="B69" s="92" t="s">
        <v>284</v>
      </c>
      <c r="C69" s="116" t="s">
        <v>285</v>
      </c>
      <c r="D69" s="185" t="s">
        <v>286</v>
      </c>
      <c r="E69" s="185"/>
      <c r="F69" s="92"/>
      <c r="G69" s="92"/>
      <c r="H69" s="92"/>
      <c r="I69" s="92"/>
      <c r="J69" s="92"/>
      <c r="K69" s="92"/>
      <c r="L69" s="92"/>
      <c r="M69" s="92"/>
      <c r="N69" s="92"/>
      <c r="O69" s="92"/>
      <c r="P69" s="131">
        <v>1</v>
      </c>
      <c r="Q69" s="92"/>
    </row>
    <row r="70" spans="1:17" ht="17.25" customHeight="1" x14ac:dyDescent="0.3">
      <c r="A70" s="121"/>
      <c r="B70" s="92" t="s">
        <v>287</v>
      </c>
      <c r="C70" s="116" t="s">
        <v>288</v>
      </c>
      <c r="D70" s="179" t="s">
        <v>289</v>
      </c>
      <c r="E70" s="181" t="s">
        <v>270</v>
      </c>
      <c r="F70" s="161"/>
      <c r="G70" s="131">
        <v>1</v>
      </c>
      <c r="H70" s="131">
        <v>1</v>
      </c>
      <c r="I70" s="131">
        <v>1</v>
      </c>
      <c r="J70" s="131">
        <v>1</v>
      </c>
      <c r="K70" s="131">
        <v>1</v>
      </c>
      <c r="L70" s="131">
        <v>1</v>
      </c>
      <c r="M70" s="131">
        <v>1</v>
      </c>
      <c r="N70" s="131">
        <v>1</v>
      </c>
      <c r="O70" s="131">
        <v>1</v>
      </c>
      <c r="P70" s="131">
        <v>1</v>
      </c>
      <c r="Q70" s="131">
        <v>1</v>
      </c>
    </row>
    <row r="71" spans="1:17" ht="17.25" customHeight="1" x14ac:dyDescent="0.3">
      <c r="A71" s="121"/>
      <c r="B71" s="92" t="s">
        <v>290</v>
      </c>
      <c r="C71" s="116" t="s">
        <v>291</v>
      </c>
      <c r="D71" s="185"/>
      <c r="E71" s="185"/>
      <c r="F71" s="92"/>
      <c r="G71" s="92"/>
      <c r="H71" s="92"/>
      <c r="I71" s="92"/>
      <c r="J71" s="92"/>
      <c r="K71" s="92"/>
      <c r="L71" s="92"/>
      <c r="M71" s="92"/>
      <c r="N71" s="92"/>
      <c r="O71" s="92"/>
      <c r="P71" s="131">
        <v>1</v>
      </c>
      <c r="Q71" s="92"/>
    </row>
    <row r="72" spans="1:17" ht="17.25" customHeight="1" x14ac:dyDescent="0.3">
      <c r="A72" s="121" t="s">
        <v>292</v>
      </c>
      <c r="B72" s="92" t="s">
        <v>102</v>
      </c>
      <c r="C72" s="116"/>
      <c r="D72" s="185"/>
      <c r="E72" s="185"/>
      <c r="F72" s="92"/>
      <c r="H72" s="92"/>
      <c r="I72" s="92"/>
      <c r="J72" s="92"/>
      <c r="K72" s="92"/>
      <c r="L72" s="92"/>
      <c r="M72" s="131">
        <v>1</v>
      </c>
      <c r="N72" s="92"/>
      <c r="O72" s="92"/>
      <c r="P72" s="92"/>
      <c r="Q72" s="92"/>
    </row>
    <row r="73" spans="1:17" ht="17.25" customHeight="1" x14ac:dyDescent="0.3">
      <c r="A73" s="122"/>
      <c r="B73" s="94" t="s">
        <v>119</v>
      </c>
      <c r="C73" s="116"/>
      <c r="D73" s="185"/>
      <c r="E73" s="185"/>
      <c r="F73" s="92"/>
      <c r="G73" s="92"/>
      <c r="H73" s="92"/>
      <c r="I73" s="92"/>
      <c r="J73" s="131">
        <v>1</v>
      </c>
      <c r="K73" s="92"/>
      <c r="L73" s="131">
        <v>1</v>
      </c>
      <c r="M73" s="92"/>
      <c r="N73" s="92"/>
      <c r="O73" s="92"/>
      <c r="P73" s="92"/>
      <c r="Q73" s="92"/>
    </row>
    <row r="76" spans="1:17" ht="17.25" customHeight="1" x14ac:dyDescent="0.3">
      <c r="A76" s="122" t="s">
        <v>294</v>
      </c>
      <c r="B76" s="92"/>
      <c r="C76" s="116"/>
      <c r="D76" s="185"/>
      <c r="E76" s="185"/>
      <c r="F76" s="92"/>
      <c r="G76" s="92"/>
      <c r="H76" s="92"/>
      <c r="I76" s="92"/>
      <c r="J76" s="92"/>
      <c r="K76" s="92"/>
      <c r="L76" s="92"/>
      <c r="M76" s="92"/>
      <c r="N76" s="92"/>
      <c r="O76" s="92"/>
      <c r="P76" s="92"/>
      <c r="Q76" s="92"/>
    </row>
    <row r="77" spans="1:17" ht="17.25" customHeight="1" x14ac:dyDescent="0.3">
      <c r="A77" s="122" t="s">
        <v>295</v>
      </c>
      <c r="B77" s="92"/>
      <c r="C77" s="116"/>
      <c r="D77" s="185"/>
      <c r="E77" s="185"/>
      <c r="F77" s="92"/>
      <c r="G77" s="92"/>
      <c r="H77" s="92"/>
      <c r="I77" s="92"/>
      <c r="J77" s="92"/>
      <c r="K77" s="92"/>
      <c r="L77" s="92"/>
      <c r="M77" s="92"/>
      <c r="N77" s="92"/>
      <c r="O77" s="92"/>
      <c r="P77" s="92"/>
      <c r="Q77" s="92"/>
    </row>
    <row r="78" spans="1:17" ht="17.25" customHeight="1" x14ac:dyDescent="0.3">
      <c r="A78" s="122" t="s">
        <v>296</v>
      </c>
      <c r="B78" s="92"/>
      <c r="C78" s="116"/>
      <c r="D78" s="185"/>
      <c r="E78" s="185"/>
      <c r="F78" s="92"/>
      <c r="G78" s="92"/>
      <c r="H78" s="92"/>
      <c r="I78" s="92"/>
      <c r="J78" s="92"/>
      <c r="K78" s="92"/>
      <c r="L78" s="92"/>
      <c r="M78" s="92"/>
      <c r="N78" s="92"/>
      <c r="O78" s="92"/>
      <c r="P78" s="92"/>
      <c r="Q78" s="92"/>
    </row>
    <row r="79" spans="1:17" ht="17.25" customHeight="1" x14ac:dyDescent="0.3">
      <c r="A79" s="124"/>
    </row>
    <row r="82" spans="2:5" ht="17.25" customHeight="1" x14ac:dyDescent="0.3">
      <c r="B82" s="135"/>
      <c r="C82" s="117" t="s">
        <v>297</v>
      </c>
      <c r="D82" s="186"/>
      <c r="E82" s="186"/>
    </row>
    <row r="99" spans="1:15" ht="17.25" customHeight="1" x14ac:dyDescent="0.3">
      <c r="A99" s="126" t="s">
        <v>24</v>
      </c>
      <c r="B99" s="103"/>
      <c r="C99" s="148"/>
      <c r="D99" s="187"/>
      <c r="E99" s="187"/>
      <c r="F99" s="107"/>
      <c r="G99" s="105" t="s">
        <v>74</v>
      </c>
      <c r="H99" s="108" t="s">
        <v>76</v>
      </c>
      <c r="I99" s="108"/>
      <c r="J99" s="110" t="s">
        <v>81</v>
      </c>
      <c r="K99" s="111"/>
      <c r="L99" s="112" t="s">
        <v>85</v>
      </c>
      <c r="M99" s="113"/>
      <c r="N99" s="101" t="s">
        <v>101</v>
      </c>
      <c r="O99" s="102"/>
    </row>
    <row r="100" spans="1:15" ht="17.25" customHeight="1" x14ac:dyDescent="0.3">
      <c r="A100" s="419" t="s">
        <v>26</v>
      </c>
      <c r="B100" s="438" t="s">
        <v>27</v>
      </c>
      <c r="C100" s="149"/>
      <c r="D100" s="188"/>
      <c r="E100" s="188"/>
      <c r="F100" s="428" t="s">
        <v>66</v>
      </c>
      <c r="G100" s="439" t="s">
        <v>75</v>
      </c>
      <c r="H100" s="435" t="s">
        <v>77</v>
      </c>
      <c r="I100" s="441" t="s">
        <v>78</v>
      </c>
      <c r="J100" s="430" t="s">
        <v>82</v>
      </c>
      <c r="K100" s="432" t="s">
        <v>83</v>
      </c>
      <c r="L100" s="385" t="s">
        <v>86</v>
      </c>
      <c r="M100" s="21"/>
      <c r="N100" s="387" t="s">
        <v>102</v>
      </c>
      <c r="O100" s="23"/>
    </row>
    <row r="101" spans="1:15" ht="17.25" customHeight="1" x14ac:dyDescent="0.3">
      <c r="A101" s="420"/>
      <c r="B101" s="438"/>
      <c r="C101" s="150"/>
      <c r="D101" s="189"/>
      <c r="E101" s="189"/>
      <c r="F101" s="429"/>
      <c r="G101" s="440"/>
      <c r="H101" s="435"/>
      <c r="I101" s="441"/>
      <c r="J101" s="431"/>
      <c r="K101" s="433"/>
      <c r="L101" s="386"/>
      <c r="M101" s="22"/>
      <c r="N101" s="388"/>
      <c r="O101" s="24"/>
    </row>
    <row r="102" spans="1:15" ht="17.25" customHeight="1" x14ac:dyDescent="0.3">
      <c r="A102" s="426" t="s">
        <v>29</v>
      </c>
      <c r="B102" s="438"/>
      <c r="C102" s="149"/>
      <c r="D102" s="189"/>
      <c r="E102" s="189"/>
      <c r="F102" s="429"/>
      <c r="G102" s="106"/>
      <c r="H102" s="435" t="s">
        <v>79</v>
      </c>
      <c r="I102" s="436" t="s">
        <v>80</v>
      </c>
      <c r="J102" s="430" t="s">
        <v>118</v>
      </c>
      <c r="K102" s="433"/>
      <c r="L102" s="385" t="s">
        <v>87</v>
      </c>
      <c r="M102" s="21"/>
      <c r="N102" s="387" t="s">
        <v>119</v>
      </c>
      <c r="O102" s="23"/>
    </row>
    <row r="103" spans="1:15" ht="17.25" customHeight="1" x14ac:dyDescent="0.3">
      <c r="A103" s="426"/>
      <c r="B103" s="438"/>
      <c r="C103" s="151"/>
      <c r="D103" s="189"/>
      <c r="E103" s="189"/>
      <c r="F103" s="429"/>
      <c r="G103" s="106"/>
      <c r="H103" s="435"/>
      <c r="I103" s="436"/>
      <c r="J103" s="437"/>
      <c r="K103" s="434"/>
      <c r="L103" s="386"/>
      <c r="M103" s="22"/>
      <c r="N103" s="388"/>
      <c r="O103" s="24"/>
    </row>
    <row r="104" spans="1:15" ht="17.25" customHeight="1" x14ac:dyDescent="0.3">
      <c r="A104" s="426" t="s">
        <v>31</v>
      </c>
      <c r="B104" s="438"/>
      <c r="C104" s="151"/>
      <c r="D104" s="189"/>
      <c r="E104" s="189"/>
      <c r="F104" s="429"/>
      <c r="G104" s="106"/>
      <c r="H104" s="109" t="s">
        <v>298</v>
      </c>
      <c r="I104" s="436"/>
      <c r="L104" s="385" t="s">
        <v>88</v>
      </c>
      <c r="M104" s="21"/>
    </row>
    <row r="105" spans="1:15" ht="17.25" customHeight="1" x14ac:dyDescent="0.3">
      <c r="A105" s="426"/>
      <c r="B105" s="438"/>
      <c r="C105" s="149"/>
      <c r="D105" s="188"/>
      <c r="E105" s="188"/>
      <c r="F105" s="428" t="s">
        <v>71</v>
      </c>
      <c r="G105" s="106"/>
      <c r="L105" s="386"/>
      <c r="M105" s="22"/>
    </row>
    <row r="106" spans="1:15" ht="17.25" customHeight="1" x14ac:dyDescent="0.3">
      <c r="A106" s="426" t="s">
        <v>109</v>
      </c>
      <c r="B106" s="438"/>
      <c r="C106" s="150"/>
      <c r="D106" s="189"/>
      <c r="E106" s="189"/>
      <c r="F106" s="429"/>
      <c r="G106" s="106"/>
      <c r="L106" s="385" t="s">
        <v>89</v>
      </c>
      <c r="M106" s="21"/>
    </row>
    <row r="107" spans="1:15" ht="17.25" customHeight="1" x14ac:dyDescent="0.3">
      <c r="A107" s="426"/>
      <c r="B107" s="438"/>
      <c r="C107" s="149"/>
      <c r="D107" s="189"/>
      <c r="E107" s="189"/>
      <c r="F107" s="429"/>
      <c r="G107" s="106"/>
      <c r="L107" s="386"/>
      <c r="M107" s="22"/>
    </row>
    <row r="108" spans="1:15" ht="17.25" customHeight="1" x14ac:dyDescent="0.3">
      <c r="A108" s="419" t="s">
        <v>33</v>
      </c>
      <c r="B108" s="438"/>
      <c r="C108" s="150"/>
      <c r="D108" s="189"/>
      <c r="E108" s="189"/>
      <c r="F108" s="429"/>
      <c r="G108" s="106"/>
      <c r="L108" s="385" t="s">
        <v>90</v>
      </c>
      <c r="M108" s="21"/>
    </row>
    <row r="109" spans="1:15" ht="17.25" customHeight="1" x14ac:dyDescent="0.3">
      <c r="A109" s="420"/>
      <c r="B109" s="438"/>
      <c r="C109" s="152"/>
      <c r="D109" s="189"/>
      <c r="E109" s="189"/>
      <c r="F109" s="429"/>
      <c r="G109" s="106"/>
      <c r="L109" s="386"/>
      <c r="M109" s="22"/>
    </row>
    <row r="110" spans="1:15" ht="17.25" customHeight="1" x14ac:dyDescent="0.3">
      <c r="A110" s="426" t="s">
        <v>34</v>
      </c>
      <c r="B110" s="438"/>
      <c r="C110" s="152"/>
      <c r="D110" s="189"/>
      <c r="E110" s="189"/>
      <c r="F110" s="429"/>
      <c r="G110" s="106"/>
      <c r="L110" s="385" t="s">
        <v>91</v>
      </c>
      <c r="M110" s="21"/>
    </row>
    <row r="111" spans="1:15" ht="17.25" customHeight="1" x14ac:dyDescent="0.3">
      <c r="A111" s="426"/>
      <c r="B111" s="438"/>
      <c r="C111" s="153"/>
      <c r="D111" s="190"/>
      <c r="E111" s="190"/>
      <c r="L111" s="386"/>
      <c r="M111" s="22"/>
    </row>
    <row r="112" spans="1:15" ht="17.25" customHeight="1" x14ac:dyDescent="0.3">
      <c r="A112" s="419" t="s">
        <v>36</v>
      </c>
      <c r="B112" s="421" t="s">
        <v>37</v>
      </c>
      <c r="C112" s="153"/>
      <c r="D112" s="190"/>
      <c r="E112" s="190"/>
      <c r="L112" s="385" t="s">
        <v>92</v>
      </c>
      <c r="M112" s="21"/>
    </row>
    <row r="113" spans="1:13" ht="17.25" customHeight="1" x14ac:dyDescent="0.3">
      <c r="A113" s="420"/>
      <c r="B113" s="422"/>
      <c r="C113" s="153"/>
      <c r="D113" s="190"/>
      <c r="E113" s="190"/>
      <c r="L113" s="386"/>
      <c r="M113" s="22"/>
    </row>
    <row r="114" spans="1:13" ht="17.25" customHeight="1" x14ac:dyDescent="0.3">
      <c r="A114" s="419" t="s">
        <v>110</v>
      </c>
      <c r="B114" s="422"/>
      <c r="C114" s="153"/>
      <c r="D114" s="190"/>
      <c r="E114" s="190"/>
      <c r="L114" s="385" t="s">
        <v>93</v>
      </c>
      <c r="M114" s="21"/>
    </row>
    <row r="115" spans="1:13" ht="17.25" customHeight="1" x14ac:dyDescent="0.3">
      <c r="A115" s="420"/>
      <c r="B115" s="422"/>
      <c r="C115" s="153"/>
      <c r="D115" s="190"/>
      <c r="E115" s="190"/>
      <c r="L115" s="386"/>
      <c r="M115" s="22"/>
    </row>
    <row r="116" spans="1:13" ht="17.25" customHeight="1" x14ac:dyDescent="0.3">
      <c r="A116" s="419" t="s">
        <v>39</v>
      </c>
      <c r="B116" s="422"/>
      <c r="C116" s="153"/>
      <c r="D116" s="190"/>
      <c r="E116" s="190"/>
      <c r="L116" s="385" t="s">
        <v>94</v>
      </c>
      <c r="M116" s="21"/>
    </row>
    <row r="117" spans="1:13" ht="17.25" customHeight="1" x14ac:dyDescent="0.3">
      <c r="A117" s="420"/>
      <c r="B117" s="422"/>
      <c r="C117" s="153"/>
      <c r="D117" s="190"/>
      <c r="E117" s="190"/>
      <c r="L117" s="386"/>
      <c r="M117" s="22"/>
    </row>
    <row r="118" spans="1:13" ht="17.25" customHeight="1" x14ac:dyDescent="0.3">
      <c r="A118" s="419" t="s">
        <v>111</v>
      </c>
      <c r="B118" s="422"/>
      <c r="C118" s="153"/>
      <c r="D118" s="190"/>
      <c r="E118" s="190"/>
      <c r="L118" s="385" t="s">
        <v>95</v>
      </c>
      <c r="M118" s="21"/>
    </row>
    <row r="119" spans="1:13" ht="17.25" customHeight="1" x14ac:dyDescent="0.3">
      <c r="A119" s="420"/>
      <c r="B119" s="422"/>
      <c r="C119" s="153"/>
      <c r="D119" s="190"/>
      <c r="E119" s="190"/>
      <c r="L119" s="386"/>
      <c r="M119" s="22"/>
    </row>
    <row r="120" spans="1:13" ht="17.25" customHeight="1" x14ac:dyDescent="0.3">
      <c r="A120" s="419" t="s">
        <v>41</v>
      </c>
      <c r="B120" s="422"/>
      <c r="C120" s="153"/>
      <c r="D120" s="190"/>
      <c r="E120" s="190"/>
      <c r="L120" s="385" t="s">
        <v>96</v>
      </c>
      <c r="M120" s="21"/>
    </row>
    <row r="121" spans="1:13" ht="17.25" customHeight="1" x14ac:dyDescent="0.3">
      <c r="A121" s="420"/>
      <c r="B121" s="422"/>
      <c r="C121" s="153"/>
      <c r="D121" s="190"/>
      <c r="E121" s="190"/>
      <c r="L121" s="386"/>
      <c r="M121" s="22"/>
    </row>
    <row r="122" spans="1:13" ht="17.25" customHeight="1" x14ac:dyDescent="0.3">
      <c r="A122" s="419" t="s">
        <v>42</v>
      </c>
      <c r="B122" s="422"/>
      <c r="C122" s="153"/>
      <c r="D122" s="190"/>
      <c r="E122" s="190"/>
      <c r="L122" s="385" t="s">
        <v>97</v>
      </c>
      <c r="M122" s="21"/>
    </row>
    <row r="123" spans="1:13" ht="17.25" customHeight="1" x14ac:dyDescent="0.3">
      <c r="A123" s="420"/>
      <c r="B123" s="422"/>
      <c r="C123" s="153"/>
      <c r="D123" s="190"/>
      <c r="E123" s="190"/>
      <c r="L123" s="386"/>
      <c r="M123" s="22"/>
    </row>
    <row r="124" spans="1:13" ht="17.25" customHeight="1" x14ac:dyDescent="0.3">
      <c r="A124" s="419" t="s">
        <v>112</v>
      </c>
      <c r="B124" s="422"/>
      <c r="C124" s="153"/>
      <c r="D124" s="190"/>
      <c r="E124" s="190"/>
      <c r="L124" s="385" t="s">
        <v>100</v>
      </c>
      <c r="M124" s="21"/>
    </row>
    <row r="125" spans="1:13" ht="17.25" customHeight="1" x14ac:dyDescent="0.3">
      <c r="A125" s="420"/>
      <c r="B125" s="422"/>
      <c r="C125" s="153"/>
      <c r="D125" s="190"/>
      <c r="E125" s="190"/>
      <c r="L125" s="386"/>
      <c r="M125" s="22"/>
    </row>
    <row r="126" spans="1:13" ht="17.25" customHeight="1" x14ac:dyDescent="0.3">
      <c r="A126" s="419" t="s">
        <v>44</v>
      </c>
      <c r="B126" s="422"/>
      <c r="C126" s="153"/>
      <c r="D126" s="190"/>
      <c r="E126" s="190"/>
    </row>
    <row r="127" spans="1:13" ht="17.25" customHeight="1" x14ac:dyDescent="0.3">
      <c r="A127" s="420"/>
      <c r="B127" s="422"/>
      <c r="C127" s="153"/>
      <c r="D127" s="190"/>
      <c r="E127" s="190"/>
    </row>
    <row r="128" spans="1:13" ht="17.25" customHeight="1" x14ac:dyDescent="0.3">
      <c r="A128" s="419" t="s">
        <v>45</v>
      </c>
      <c r="B128" s="422"/>
      <c r="C128" s="153"/>
      <c r="D128" s="190"/>
      <c r="E128" s="190"/>
    </row>
    <row r="129" spans="1:5" ht="17.25" customHeight="1" x14ac:dyDescent="0.3">
      <c r="A129" s="420"/>
      <c r="B129" s="422"/>
      <c r="C129" s="153"/>
      <c r="D129" s="190"/>
      <c r="E129" s="190"/>
    </row>
    <row r="130" spans="1:5" ht="17.25" customHeight="1" x14ac:dyDescent="0.3">
      <c r="A130" s="419" t="s">
        <v>46</v>
      </c>
      <c r="B130" s="422"/>
      <c r="C130" s="153"/>
      <c r="D130" s="190"/>
      <c r="E130" s="190"/>
    </row>
    <row r="131" spans="1:5" ht="17.25" customHeight="1" x14ac:dyDescent="0.3">
      <c r="A131" s="420"/>
      <c r="B131" s="422"/>
      <c r="C131" s="153"/>
      <c r="D131" s="190"/>
      <c r="E131" s="190"/>
    </row>
    <row r="132" spans="1:5" ht="17.25" customHeight="1" x14ac:dyDescent="0.3">
      <c r="A132" s="419" t="s">
        <v>47</v>
      </c>
      <c r="B132" s="422"/>
      <c r="C132" s="153"/>
      <c r="D132" s="190"/>
      <c r="E132" s="190"/>
    </row>
    <row r="133" spans="1:5" ht="17.25" customHeight="1" x14ac:dyDescent="0.3">
      <c r="A133" s="420"/>
      <c r="B133" s="422"/>
      <c r="C133" s="153"/>
      <c r="D133" s="190"/>
      <c r="E133" s="190"/>
    </row>
    <row r="134" spans="1:5" ht="17.25" customHeight="1" x14ac:dyDescent="0.3">
      <c r="A134" s="419" t="s">
        <v>48</v>
      </c>
      <c r="B134" s="422"/>
      <c r="C134" s="153"/>
      <c r="D134" s="190"/>
      <c r="E134" s="190"/>
    </row>
    <row r="135" spans="1:5" ht="17.25" customHeight="1" x14ac:dyDescent="0.3">
      <c r="A135" s="420"/>
      <c r="B135" s="422"/>
      <c r="C135" s="153"/>
      <c r="D135" s="190"/>
      <c r="E135" s="190"/>
    </row>
    <row r="136" spans="1:5" ht="17.25" customHeight="1" x14ac:dyDescent="0.3">
      <c r="A136" s="419" t="s">
        <v>49</v>
      </c>
      <c r="B136" s="422"/>
      <c r="C136" s="153"/>
      <c r="D136" s="190"/>
      <c r="E136" s="190"/>
    </row>
    <row r="137" spans="1:5" ht="17.25" customHeight="1" x14ac:dyDescent="0.3">
      <c r="A137" s="420"/>
      <c r="B137" s="422"/>
      <c r="C137" s="153"/>
      <c r="D137" s="190"/>
      <c r="E137" s="190"/>
    </row>
    <row r="138" spans="1:5" ht="17.25" customHeight="1" x14ac:dyDescent="0.3">
      <c r="A138" s="419" t="s">
        <v>114</v>
      </c>
      <c r="B138" s="422"/>
      <c r="C138" s="153"/>
      <c r="D138" s="190"/>
      <c r="E138" s="190"/>
    </row>
    <row r="139" spans="1:5" ht="17.25" customHeight="1" x14ac:dyDescent="0.3">
      <c r="A139" s="420"/>
      <c r="B139" s="422"/>
      <c r="C139" s="153"/>
      <c r="D139" s="190"/>
      <c r="E139" s="190"/>
    </row>
    <row r="140" spans="1:5" ht="17.25" customHeight="1" x14ac:dyDescent="0.3">
      <c r="A140" s="104" t="s">
        <v>115</v>
      </c>
      <c r="B140" s="422"/>
      <c r="C140" s="153"/>
      <c r="D140" s="190"/>
      <c r="E140" s="190"/>
    </row>
    <row r="141" spans="1:5" ht="17.25" customHeight="1" x14ac:dyDescent="0.3">
      <c r="A141" s="104"/>
      <c r="B141" s="423"/>
      <c r="C141" s="153"/>
      <c r="D141" s="190"/>
      <c r="E141" s="190"/>
    </row>
    <row r="142" spans="1:5" ht="17.25" customHeight="1" x14ac:dyDescent="0.3">
      <c r="A142" s="419" t="s">
        <v>51</v>
      </c>
      <c r="B142" s="421" t="s">
        <v>52</v>
      </c>
      <c r="C142" s="153"/>
      <c r="D142" s="190"/>
      <c r="E142" s="190"/>
    </row>
    <row r="143" spans="1:5" ht="17.25" customHeight="1" x14ac:dyDescent="0.3">
      <c r="A143" s="420"/>
      <c r="B143" s="422"/>
      <c r="C143" s="153"/>
      <c r="D143" s="190"/>
      <c r="E143" s="190"/>
    </row>
    <row r="144" spans="1:5" ht="17.25" customHeight="1" x14ac:dyDescent="0.3">
      <c r="A144" s="419" t="s">
        <v>53</v>
      </c>
      <c r="B144" s="422"/>
      <c r="C144" s="153"/>
      <c r="D144" s="190"/>
      <c r="E144" s="190"/>
    </row>
    <row r="145" spans="1:5" ht="17.25" customHeight="1" x14ac:dyDescent="0.3">
      <c r="A145" s="420"/>
      <c r="B145" s="422"/>
      <c r="C145" s="153"/>
      <c r="D145" s="190"/>
      <c r="E145" s="190"/>
    </row>
    <row r="146" spans="1:5" ht="17.25" customHeight="1" x14ac:dyDescent="0.3">
      <c r="A146" s="419" t="s">
        <v>54</v>
      </c>
      <c r="B146" s="422"/>
      <c r="C146" s="153"/>
      <c r="D146" s="190"/>
      <c r="E146" s="190"/>
    </row>
    <row r="147" spans="1:5" ht="17.25" customHeight="1" x14ac:dyDescent="0.3">
      <c r="A147" s="420"/>
      <c r="B147" s="422"/>
      <c r="C147" s="153"/>
      <c r="D147" s="190"/>
      <c r="E147" s="190"/>
    </row>
    <row r="148" spans="1:5" ht="17.25" customHeight="1" x14ac:dyDescent="0.3">
      <c r="A148" s="424" t="s">
        <v>56</v>
      </c>
      <c r="B148" s="422"/>
      <c r="C148" s="153"/>
      <c r="D148" s="190"/>
      <c r="E148" s="190"/>
    </row>
    <row r="149" spans="1:5" ht="17.25" customHeight="1" x14ac:dyDescent="0.3">
      <c r="A149" s="425"/>
      <c r="B149" s="422"/>
      <c r="C149" s="153"/>
      <c r="D149" s="190"/>
      <c r="E149" s="190"/>
    </row>
    <row r="150" spans="1:5" ht="17.25" customHeight="1" x14ac:dyDescent="0.3">
      <c r="A150" s="419" t="s">
        <v>57</v>
      </c>
      <c r="B150" s="422"/>
      <c r="C150" s="153"/>
      <c r="D150" s="190"/>
      <c r="E150" s="190"/>
    </row>
    <row r="151" spans="1:5" ht="17.25" customHeight="1" x14ac:dyDescent="0.3">
      <c r="A151" s="420"/>
      <c r="B151" s="422"/>
      <c r="C151" s="153"/>
      <c r="D151" s="190"/>
      <c r="E151" s="190"/>
    </row>
    <row r="152" spans="1:5" ht="17.25" customHeight="1" x14ac:dyDescent="0.3">
      <c r="A152" s="426" t="s">
        <v>116</v>
      </c>
      <c r="B152" s="422"/>
      <c r="C152" s="153"/>
      <c r="D152" s="190"/>
      <c r="E152" s="190"/>
    </row>
    <row r="153" spans="1:5" ht="17.25" customHeight="1" x14ac:dyDescent="0.3">
      <c r="A153" s="426"/>
      <c r="B153" s="422"/>
      <c r="C153" s="153"/>
      <c r="D153" s="190"/>
      <c r="E153" s="190"/>
    </row>
    <row r="154" spans="1:5" ht="17.25" customHeight="1" x14ac:dyDescent="0.3">
      <c r="A154" s="427" t="s">
        <v>60</v>
      </c>
      <c r="B154" s="422"/>
      <c r="C154" s="153"/>
      <c r="D154" s="190"/>
      <c r="E154" s="190"/>
    </row>
    <row r="155" spans="1:5" ht="17.25" customHeight="1" x14ac:dyDescent="0.3">
      <c r="A155" s="420"/>
      <c r="B155" s="422"/>
      <c r="C155" s="153"/>
      <c r="D155" s="190"/>
      <c r="E155" s="190"/>
    </row>
    <row r="156" spans="1:5" ht="17.25" customHeight="1" x14ac:dyDescent="0.3">
      <c r="A156" s="419" t="s">
        <v>61</v>
      </c>
      <c r="B156" s="422"/>
      <c r="C156" s="153"/>
      <c r="D156" s="190"/>
      <c r="E156" s="190"/>
    </row>
    <row r="157" spans="1:5" ht="17.25" customHeight="1" x14ac:dyDescent="0.3">
      <c r="A157" s="420"/>
      <c r="B157" s="423"/>
      <c r="C157" s="153"/>
      <c r="D157" s="190"/>
      <c r="E157" s="190"/>
    </row>
  </sheetData>
  <sheetProtection algorithmName="SHA-512" hashValue="wG3xWq6krPIXKN1HGw5r6ZskTd+7KK/4Uq1EFhHxDlF8XiVUrX40Idm6oL708tMWV4Uk2zPWVrANbAUw0u5x0w==" saltValue="tb1jx62VbNa1T2n0DHWgcg==" spinCount="100000" sheet="1" objects="1" scenarios="1"/>
  <mergeCells count="80">
    <mergeCell ref="A110:A111"/>
    <mergeCell ref="A1:Q1"/>
    <mergeCell ref="A3:A50"/>
    <mergeCell ref="A51:A58"/>
    <mergeCell ref="A59:A62"/>
    <mergeCell ref="A63:A66"/>
    <mergeCell ref="A67:A68"/>
    <mergeCell ref="F100:F104"/>
    <mergeCell ref="F105:F110"/>
    <mergeCell ref="A100:A101"/>
    <mergeCell ref="A102:A103"/>
    <mergeCell ref="A104:A105"/>
    <mergeCell ref="A106:A107"/>
    <mergeCell ref="A108:A109"/>
    <mergeCell ref="N100:N101"/>
    <mergeCell ref="N102:N103"/>
    <mergeCell ref="A156:A157"/>
    <mergeCell ref="B100:B111"/>
    <mergeCell ref="B112:B141"/>
    <mergeCell ref="B142:B157"/>
    <mergeCell ref="A136:A137"/>
    <mergeCell ref="A138:A139"/>
    <mergeCell ref="A142:A143"/>
    <mergeCell ref="A144:A145"/>
    <mergeCell ref="A146:A147"/>
    <mergeCell ref="A148:A149"/>
    <mergeCell ref="A124:A125"/>
    <mergeCell ref="A126:A127"/>
    <mergeCell ref="A128:A129"/>
    <mergeCell ref="A130:A131"/>
    <mergeCell ref="A132:A133"/>
    <mergeCell ref="A134:A135"/>
    <mergeCell ref="A150:A151"/>
    <mergeCell ref="A152:A153"/>
    <mergeCell ref="A154:A155"/>
    <mergeCell ref="A112:A113"/>
    <mergeCell ref="A114:A115"/>
    <mergeCell ref="A116:A117"/>
    <mergeCell ref="A118:A119"/>
    <mergeCell ref="A120:A121"/>
    <mergeCell ref="A122:A123"/>
    <mergeCell ref="L106:L107"/>
    <mergeCell ref="L108:L109"/>
    <mergeCell ref="L110:L111"/>
    <mergeCell ref="L100:L101"/>
    <mergeCell ref="L102:L103"/>
    <mergeCell ref="L104:L105"/>
    <mergeCell ref="E63:E66"/>
    <mergeCell ref="L118:L119"/>
    <mergeCell ref="L120:L121"/>
    <mergeCell ref="L122:L123"/>
    <mergeCell ref="L124:L125"/>
    <mergeCell ref="L112:L113"/>
    <mergeCell ref="L114:L115"/>
    <mergeCell ref="L116:L117"/>
    <mergeCell ref="J100:J101"/>
    <mergeCell ref="K100:K103"/>
    <mergeCell ref="J102:J103"/>
    <mergeCell ref="G100:G101"/>
    <mergeCell ref="H100:H101"/>
    <mergeCell ref="I100:I101"/>
    <mergeCell ref="H102:H103"/>
    <mergeCell ref="I102:I104"/>
    <mergeCell ref="B13:C13"/>
    <mergeCell ref="B27:C27"/>
    <mergeCell ref="B52:C52"/>
    <mergeCell ref="C63:C66"/>
    <mergeCell ref="D63:D66"/>
    <mergeCell ref="Q63:Q66"/>
    <mergeCell ref="F63:F66"/>
    <mergeCell ref="G63:G66"/>
    <mergeCell ref="H63:H66"/>
    <mergeCell ref="I63:I66"/>
    <mergeCell ref="J63:J66"/>
    <mergeCell ref="K63:K66"/>
    <mergeCell ref="L63:L66"/>
    <mergeCell ref="M63:M66"/>
    <mergeCell ref="N63:N66"/>
    <mergeCell ref="O63:O66"/>
    <mergeCell ref="P63:P66"/>
  </mergeCells>
  <phoneticPr fontId="18"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98F0E-9D49-4696-A2FE-F5B821829F8F}">
  <dimension ref="A1:I28"/>
  <sheetViews>
    <sheetView workbookViewId="0">
      <selection activeCell="N21" sqref="N21"/>
    </sheetView>
  </sheetViews>
  <sheetFormatPr baseColWidth="10" defaultColWidth="11.44140625" defaultRowHeight="14.4" x14ac:dyDescent="0.3"/>
  <cols>
    <col min="2" max="2" width="21.44140625" bestFit="1" customWidth="1"/>
    <col min="3" max="3" width="13.109375" bestFit="1" customWidth="1"/>
    <col min="4" max="4" width="17.33203125" bestFit="1" customWidth="1"/>
    <col min="5" max="5" width="20" bestFit="1" customWidth="1"/>
    <col min="7" max="7" width="9.6640625" bestFit="1" customWidth="1"/>
    <col min="8" max="8" width="16.6640625" bestFit="1" customWidth="1"/>
    <col min="9" max="9" width="20.33203125" bestFit="1" customWidth="1"/>
  </cols>
  <sheetData>
    <row r="1" spans="1:9" ht="51" customHeight="1" x14ac:dyDescent="0.3">
      <c r="A1" s="463" t="s">
        <v>196</v>
      </c>
      <c r="B1" s="463"/>
      <c r="C1" s="463"/>
      <c r="D1" s="463"/>
      <c r="E1" s="463"/>
      <c r="F1" s="463"/>
      <c r="G1" s="463"/>
      <c r="H1" s="463"/>
      <c r="I1" s="463"/>
    </row>
    <row r="2" spans="1:9" x14ac:dyDescent="0.3">
      <c r="A2" s="96" t="s">
        <v>377</v>
      </c>
      <c r="B2" s="96" t="s">
        <v>378</v>
      </c>
      <c r="C2" s="96" t="s">
        <v>379</v>
      </c>
      <c r="D2" s="96" t="s">
        <v>380</v>
      </c>
      <c r="E2" s="96" t="s">
        <v>381</v>
      </c>
      <c r="F2" s="96" t="s">
        <v>382</v>
      </c>
      <c r="G2" s="96" t="s">
        <v>383</v>
      </c>
      <c r="H2" s="96" t="s">
        <v>384</v>
      </c>
      <c r="I2" s="96" t="s">
        <v>385</v>
      </c>
    </row>
    <row r="3" spans="1:9" x14ac:dyDescent="0.3">
      <c r="A3" s="92"/>
      <c r="B3" s="92"/>
      <c r="C3" s="92"/>
      <c r="D3" s="92"/>
      <c r="E3" s="92"/>
      <c r="F3" s="92"/>
      <c r="G3" s="92"/>
      <c r="H3" s="92"/>
      <c r="I3" s="92"/>
    </row>
    <row r="4" spans="1:9" x14ac:dyDescent="0.3">
      <c r="A4" s="92"/>
      <c r="B4" s="92"/>
      <c r="C4" s="92"/>
      <c r="D4" s="92"/>
      <c r="E4" s="92"/>
      <c r="F4" s="92"/>
      <c r="G4" s="92"/>
      <c r="H4" s="92"/>
      <c r="I4" s="92"/>
    </row>
    <row r="5" spans="1:9" x14ac:dyDescent="0.3">
      <c r="A5" s="92"/>
      <c r="B5" s="92"/>
      <c r="C5" s="92"/>
      <c r="D5" s="92"/>
      <c r="E5" s="92"/>
      <c r="F5" s="92"/>
      <c r="G5" s="92"/>
      <c r="H5" s="92"/>
      <c r="I5" s="92"/>
    </row>
    <row r="6" spans="1:9" x14ac:dyDescent="0.3">
      <c r="A6" s="92"/>
      <c r="B6" s="92"/>
      <c r="C6" s="92"/>
      <c r="D6" s="92"/>
      <c r="E6" s="92"/>
      <c r="F6" s="92"/>
      <c r="G6" s="92"/>
      <c r="H6" s="92"/>
      <c r="I6" s="92"/>
    </row>
    <row r="7" spans="1:9" x14ac:dyDescent="0.3">
      <c r="A7" s="92"/>
      <c r="B7" s="92"/>
      <c r="C7" s="92"/>
      <c r="D7" s="92"/>
      <c r="E7" s="92"/>
      <c r="F7" s="92"/>
      <c r="G7" s="92"/>
      <c r="H7" s="92"/>
      <c r="I7" s="92"/>
    </row>
    <row r="8" spans="1:9" x14ac:dyDescent="0.3">
      <c r="A8" s="92"/>
      <c r="B8" s="92"/>
      <c r="C8" s="92"/>
      <c r="D8" s="92"/>
      <c r="E8" s="92"/>
      <c r="F8" s="92"/>
      <c r="G8" s="92"/>
      <c r="H8" s="92"/>
      <c r="I8" s="92"/>
    </row>
    <row r="9" spans="1:9" x14ac:dyDescent="0.3">
      <c r="A9" s="92"/>
      <c r="B9" s="92"/>
      <c r="C9" s="92"/>
      <c r="D9" s="92"/>
      <c r="E9" s="92"/>
      <c r="F9" s="92"/>
      <c r="G9" s="92"/>
      <c r="H9" s="92"/>
      <c r="I9" s="92"/>
    </row>
    <row r="10" spans="1:9" x14ac:dyDescent="0.3">
      <c r="A10" s="92"/>
      <c r="B10" s="92"/>
      <c r="C10" s="92"/>
      <c r="D10" s="92"/>
      <c r="E10" s="92"/>
      <c r="F10" s="92"/>
      <c r="G10" s="92"/>
      <c r="H10" s="92"/>
      <c r="I10" s="92"/>
    </row>
    <row r="11" spans="1:9" x14ac:dyDescent="0.3">
      <c r="A11" s="92"/>
      <c r="B11" s="92"/>
      <c r="C11" s="92"/>
      <c r="D11" s="92"/>
      <c r="E11" s="92"/>
      <c r="F11" s="92"/>
      <c r="G11" s="92"/>
      <c r="H11" s="92"/>
      <c r="I11" s="92"/>
    </row>
    <row r="12" spans="1:9" x14ac:dyDescent="0.3">
      <c r="A12" s="92"/>
      <c r="B12" s="92"/>
      <c r="C12" s="92"/>
      <c r="D12" s="92"/>
      <c r="E12" s="92"/>
      <c r="F12" s="92"/>
      <c r="G12" s="92"/>
      <c r="H12" s="92"/>
      <c r="I12" s="92"/>
    </row>
    <row r="13" spans="1:9" x14ac:dyDescent="0.3">
      <c r="A13" s="92"/>
      <c r="B13" s="92"/>
      <c r="C13" s="92"/>
      <c r="D13" s="92"/>
      <c r="E13" s="92"/>
      <c r="F13" s="92"/>
      <c r="G13" s="92"/>
      <c r="H13" s="92"/>
      <c r="I13" s="92"/>
    </row>
    <row r="14" spans="1:9" x14ac:dyDescent="0.3">
      <c r="A14" s="92"/>
      <c r="B14" s="92"/>
      <c r="C14" s="92"/>
      <c r="D14" s="92"/>
      <c r="E14" s="92"/>
      <c r="F14" s="92"/>
      <c r="G14" s="92"/>
      <c r="H14" s="92"/>
      <c r="I14" s="92"/>
    </row>
    <row r="15" spans="1:9" x14ac:dyDescent="0.3">
      <c r="A15" s="92"/>
      <c r="B15" s="92"/>
      <c r="C15" s="92"/>
      <c r="D15" s="92"/>
      <c r="E15" s="92"/>
      <c r="F15" s="92"/>
      <c r="G15" s="92"/>
      <c r="H15" s="92"/>
      <c r="I15" s="92"/>
    </row>
    <row r="16" spans="1:9" x14ac:dyDescent="0.3">
      <c r="A16" s="92"/>
      <c r="B16" s="92"/>
      <c r="C16" s="92"/>
      <c r="D16" s="92"/>
      <c r="E16" s="92"/>
      <c r="F16" s="92"/>
      <c r="G16" s="92"/>
      <c r="H16" s="92"/>
      <c r="I16" s="92"/>
    </row>
    <row r="17" spans="1:9" x14ac:dyDescent="0.3">
      <c r="A17" s="92"/>
      <c r="B17" s="92"/>
      <c r="C17" s="92"/>
      <c r="D17" s="92"/>
      <c r="E17" s="92"/>
      <c r="F17" s="92"/>
      <c r="G17" s="92"/>
      <c r="H17" s="92"/>
      <c r="I17" s="92"/>
    </row>
    <row r="18" spans="1:9" x14ac:dyDescent="0.3">
      <c r="A18" s="92"/>
      <c r="B18" s="92"/>
      <c r="C18" s="92"/>
      <c r="D18" s="92"/>
      <c r="E18" s="92"/>
      <c r="F18" s="92"/>
      <c r="G18" s="92"/>
      <c r="H18" s="92"/>
      <c r="I18" s="92"/>
    </row>
    <row r="19" spans="1:9" x14ac:dyDescent="0.3">
      <c r="A19" s="92"/>
      <c r="B19" s="92"/>
      <c r="C19" s="92"/>
      <c r="D19" s="92"/>
      <c r="E19" s="92"/>
      <c r="F19" s="92"/>
      <c r="G19" s="92"/>
      <c r="H19" s="92"/>
      <c r="I19" s="92"/>
    </row>
    <row r="20" spans="1:9" x14ac:dyDescent="0.3">
      <c r="A20" s="92"/>
      <c r="B20" s="92"/>
      <c r="C20" s="92"/>
      <c r="D20" s="92"/>
      <c r="E20" s="92"/>
      <c r="F20" s="92"/>
      <c r="G20" s="92"/>
      <c r="H20" s="92"/>
      <c r="I20" s="92"/>
    </row>
    <row r="21" spans="1:9" x14ac:dyDescent="0.3">
      <c r="A21" s="92"/>
      <c r="B21" s="92"/>
      <c r="C21" s="92"/>
      <c r="D21" s="92"/>
      <c r="E21" s="92"/>
      <c r="F21" s="92"/>
      <c r="G21" s="92"/>
      <c r="H21" s="92"/>
      <c r="I21" s="92"/>
    </row>
    <row r="22" spans="1:9" x14ac:dyDescent="0.3">
      <c r="A22" s="92"/>
      <c r="B22" s="92"/>
      <c r="C22" s="92"/>
      <c r="D22" s="92"/>
      <c r="E22" s="92"/>
      <c r="F22" s="92"/>
      <c r="G22" s="92"/>
      <c r="H22" s="92"/>
      <c r="I22" s="92"/>
    </row>
    <row r="23" spans="1:9" x14ac:dyDescent="0.3">
      <c r="A23" s="92"/>
      <c r="B23" s="92"/>
      <c r="C23" s="92"/>
      <c r="D23" s="92"/>
      <c r="E23" s="92"/>
      <c r="F23" s="92"/>
      <c r="G23" s="92"/>
      <c r="H23" s="92"/>
      <c r="I23" s="92"/>
    </row>
    <row r="24" spans="1:9" x14ac:dyDescent="0.3">
      <c r="A24" s="92"/>
      <c r="B24" s="92"/>
      <c r="C24" s="92"/>
      <c r="D24" s="92"/>
      <c r="E24" s="92"/>
      <c r="F24" s="92"/>
      <c r="G24" s="92"/>
      <c r="H24" s="92"/>
      <c r="I24" s="92"/>
    </row>
    <row r="25" spans="1:9" x14ac:dyDescent="0.3">
      <c r="A25" s="92"/>
      <c r="B25" s="92"/>
      <c r="C25" s="92"/>
      <c r="D25" s="92"/>
      <c r="E25" s="92"/>
      <c r="F25" s="92"/>
      <c r="G25" s="92"/>
      <c r="H25" s="92"/>
      <c r="I25" s="92"/>
    </row>
    <row r="26" spans="1:9" x14ac:dyDescent="0.3">
      <c r="A26" s="92"/>
      <c r="B26" s="92"/>
      <c r="C26" s="92"/>
      <c r="D26" s="92"/>
      <c r="E26" s="92"/>
      <c r="F26" s="92"/>
      <c r="G26" s="92"/>
      <c r="H26" s="92"/>
      <c r="I26" s="92"/>
    </row>
    <row r="27" spans="1:9" x14ac:dyDescent="0.3">
      <c r="A27" s="92"/>
      <c r="B27" s="92"/>
      <c r="C27" s="92"/>
      <c r="D27" s="92"/>
      <c r="E27" s="92"/>
      <c r="F27" s="92"/>
      <c r="G27" s="92"/>
      <c r="H27" s="92"/>
      <c r="I27" s="92"/>
    </row>
    <row r="28" spans="1:9" x14ac:dyDescent="0.3">
      <c r="A28" s="92"/>
      <c r="B28" s="92"/>
      <c r="C28" s="92"/>
      <c r="D28" s="92"/>
      <c r="E28" s="92"/>
      <c r="F28" s="92"/>
      <c r="G28" s="92"/>
      <c r="H28" s="92"/>
      <c r="I28" s="92"/>
    </row>
  </sheetData>
  <mergeCells count="1">
    <mergeCell ref="A1:I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C495CC-CC74-46F3-8D3A-0EEBB2191B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7b1d50-af9c-447b-b1f1-aa01515899c9"/>
    <ds:schemaRef ds:uri="e65ea7b8-1bb6-4105-84f8-2ca17f785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04B857-725A-4962-9C3F-0E645A7CE2EF}">
  <ds:schemaRef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purl.org/dc/elements/1.1/"/>
    <ds:schemaRef ds:uri="http://www.w3.org/XML/1998/namespace"/>
    <ds:schemaRef ds:uri="http://purl.org/dc/terms/"/>
    <ds:schemaRef ds:uri="d9acbcc9-092e-43e3-9fe4-474a5222853f"/>
    <ds:schemaRef ds:uri="http://schemas.microsoft.com/office/infopath/2007/PartnerControls"/>
    <ds:schemaRef ds:uri="348e6f39-ddb5-48b9-87b5-72ba7198206b"/>
    <ds:schemaRef ds:uri="d37b1d50-af9c-447b-b1f1-aa01515899c9"/>
    <ds:schemaRef ds:uri="e65ea7b8-1bb6-4105-84f8-2ca17f785111"/>
  </ds:schemaRefs>
</ds:datastoreItem>
</file>

<file path=customXml/itemProps3.xml><?xml version="1.0" encoding="utf-8"?>
<ds:datastoreItem xmlns:ds="http://schemas.openxmlformats.org/officeDocument/2006/customXml" ds:itemID="{E6C67F2A-9574-4B98-A257-1B2A7B77C9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Cronograma Bienestar 2024</vt:lpstr>
      <vt:lpstr>Cronograma Bienestar 2025 V1</vt:lpstr>
      <vt:lpstr>Cronograma personal seguimiento</vt:lpstr>
      <vt:lpstr>Cronograma Bienestar 2026</vt:lpstr>
      <vt:lpstr>Hoja2</vt:lpstr>
      <vt:lpstr>Hoja3</vt:lpstr>
      <vt:lpstr>'Cronograma Bienestar 2024'!Área_de_impresión</vt:lpstr>
      <vt:lpstr>'Cronograma Bienestar 2025 V1'!Área_de_impresión</vt:lpstr>
      <vt:lpstr>'Cronograma Bienestar 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Sehidy Dayana Fula Bohorquez</dc:creator>
  <cp:keywords/>
  <dc:description/>
  <cp:lastModifiedBy>Luz Mary Palacios Castillo</cp:lastModifiedBy>
  <cp:revision/>
  <dcterms:created xsi:type="dcterms:W3CDTF">2016-05-04T04:52:36Z</dcterms:created>
  <dcterms:modified xsi:type="dcterms:W3CDTF">2026-05-12T12:42:36Z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2022-12-05T18:42:12Z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ca47573d-64d7-4b32-b876-b1d51c492f56</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