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ESTION TALENTO HUMANO\"/>
    </mc:Choice>
  </mc:AlternateContent>
  <xr:revisionPtr revIDLastSave="0" documentId="8_{954A272D-8D50-4FDD-8C9E-EC53961D9365}" xr6:coauthVersionLast="47" xr6:coauthVersionMax="47" xr10:uidLastSave="{00000000-0000-0000-0000-000000000000}"/>
  <bookViews>
    <workbookView xWindow="-108" yWindow="-108" windowWidth="23256" windowHeight="13896" xr2:uid="{A6EB661B-112B-48C3-871C-1F951C2355F6}"/>
  </bookViews>
  <sheets>
    <sheet name="INTEGRIDAD" sheetId="1" r:id="rId1"/>
  </sheets>
  <externalReferences>
    <externalReference r:id="rId2"/>
    <externalReference r:id="rId3"/>
  </externalReferences>
  <definedNames>
    <definedName name="Asig1">'[1]Listados predeterminados '!$A$2:$A$4</definedName>
    <definedName name="Localidades">[2]Hoja4!$E$2:$E$21</definedName>
    <definedName name="Operadores">'[2]Seguimiento _ AsignacionesAdri'!#REF!</definedName>
    <definedName name="peticion">#REF!</definedName>
    <definedName name="prestador">#REF!</definedName>
    <definedName name="remitido">'[1]Listados predeterminados '!$C$47:$C$67</definedName>
    <definedName name="sn">#REF!</definedName>
    <definedName name="Tramite">'[1]Listados predeterminados '!$B$2:$B$41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1" i="1" l="1"/>
  <c r="R30" i="1"/>
  <c r="Q39" i="1"/>
  <c r="P39" i="1"/>
  <c r="O39" i="1"/>
  <c r="N39" i="1"/>
  <c r="M39" i="1"/>
  <c r="L39" i="1"/>
  <c r="K39" i="1"/>
  <c r="J39" i="1"/>
  <c r="I39" i="1"/>
  <c r="H39" i="1"/>
  <c r="G39" i="1"/>
  <c r="F39" i="1"/>
  <c r="Q38" i="1"/>
  <c r="P38" i="1"/>
  <c r="O38" i="1"/>
  <c r="N38" i="1"/>
  <c r="M38" i="1"/>
  <c r="L38" i="1"/>
  <c r="K38" i="1"/>
  <c r="J38" i="1"/>
  <c r="I38" i="1"/>
  <c r="H38" i="1"/>
  <c r="G38" i="1"/>
  <c r="F38" i="1"/>
  <c r="R37" i="1"/>
  <c r="R36" i="1"/>
  <c r="R35" i="1"/>
  <c r="R39" i="1" s="1"/>
  <c r="R34" i="1"/>
  <c r="R38" i="1" s="1"/>
  <c r="Q33" i="1"/>
  <c r="P33" i="1"/>
  <c r="O33" i="1"/>
  <c r="N33" i="1"/>
  <c r="M33" i="1"/>
  <c r="L33" i="1"/>
  <c r="K33" i="1"/>
  <c r="J33" i="1"/>
  <c r="I33" i="1"/>
  <c r="H33" i="1"/>
  <c r="G33" i="1"/>
  <c r="F33" i="1"/>
  <c r="Q32" i="1"/>
  <c r="P32" i="1"/>
  <c r="O32" i="1"/>
  <c r="N32" i="1"/>
  <c r="M32" i="1"/>
  <c r="L32" i="1"/>
  <c r="K32" i="1"/>
  <c r="J32" i="1"/>
  <c r="I32" i="1"/>
  <c r="H32" i="1"/>
  <c r="G32" i="1"/>
  <c r="F32" i="1"/>
  <c r="R29" i="1"/>
  <c r="R33" i="1" s="1"/>
  <c r="R28" i="1"/>
  <c r="R32" i="1" s="1"/>
  <c r="Q27" i="1"/>
  <c r="P27" i="1"/>
  <c r="O27" i="1"/>
  <c r="N27" i="1"/>
  <c r="M27" i="1"/>
  <c r="L27" i="1"/>
  <c r="K27" i="1"/>
  <c r="J27" i="1"/>
  <c r="I27" i="1"/>
  <c r="H27" i="1"/>
  <c r="G27" i="1"/>
  <c r="F27" i="1"/>
  <c r="Q26" i="1"/>
  <c r="P26" i="1"/>
  <c r="O26" i="1"/>
  <c r="N26" i="1"/>
  <c r="M26" i="1"/>
  <c r="L26" i="1"/>
  <c r="K26" i="1"/>
  <c r="J26" i="1"/>
  <c r="I26" i="1"/>
  <c r="H26" i="1"/>
  <c r="G26" i="1"/>
  <c r="F26" i="1"/>
  <c r="R25" i="1"/>
  <c r="R24" i="1"/>
  <c r="R23" i="1"/>
  <c r="R22" i="1"/>
  <c r="Q21" i="1"/>
  <c r="P21" i="1"/>
  <c r="O21" i="1"/>
  <c r="N21" i="1"/>
  <c r="M21" i="1"/>
  <c r="L21" i="1"/>
  <c r="K21" i="1"/>
  <c r="J21" i="1"/>
  <c r="I21" i="1"/>
  <c r="H21" i="1"/>
  <c r="G21" i="1"/>
  <c r="F21" i="1"/>
  <c r="Q20" i="1"/>
  <c r="P20" i="1"/>
  <c r="O20" i="1"/>
  <c r="N20" i="1"/>
  <c r="M20" i="1"/>
  <c r="L20" i="1"/>
  <c r="K20" i="1"/>
  <c r="J20" i="1"/>
  <c r="I20" i="1"/>
  <c r="H20" i="1"/>
  <c r="G20" i="1"/>
  <c r="F20" i="1"/>
  <c r="R19" i="1"/>
  <c r="R21" i="1" s="1"/>
  <c r="R18" i="1"/>
  <c r="R20" i="1" s="1"/>
  <c r="Q17" i="1"/>
  <c r="P17" i="1"/>
  <c r="O17" i="1"/>
  <c r="N17" i="1"/>
  <c r="M17" i="1"/>
  <c r="L17" i="1"/>
  <c r="K17" i="1"/>
  <c r="J17" i="1"/>
  <c r="I17" i="1"/>
  <c r="H17" i="1"/>
  <c r="G17" i="1"/>
  <c r="F17" i="1"/>
  <c r="Q16" i="1"/>
  <c r="P16" i="1"/>
  <c r="O16" i="1"/>
  <c r="N16" i="1"/>
  <c r="M16" i="1"/>
  <c r="L16" i="1"/>
  <c r="K16" i="1"/>
  <c r="J16" i="1"/>
  <c r="I16" i="1"/>
  <c r="H16" i="1"/>
  <c r="G16" i="1"/>
  <c r="F16" i="1"/>
  <c r="R15" i="1"/>
  <c r="R14" i="1"/>
  <c r="R13" i="1"/>
  <c r="R12" i="1"/>
  <c r="R16" i="1" l="1"/>
  <c r="N40" i="1"/>
  <c r="P41" i="1"/>
  <c r="M40" i="1"/>
  <c r="F41" i="1"/>
  <c r="O40" i="1"/>
  <c r="O41" i="1"/>
  <c r="Q40" i="1"/>
  <c r="Q41" i="1"/>
  <c r="M41" i="1"/>
  <c r="H41" i="1"/>
  <c r="R26" i="1"/>
  <c r="R27" i="1"/>
  <c r="N41" i="1"/>
  <c r="L40" i="1"/>
  <c r="L41" i="1"/>
  <c r="K40" i="1"/>
  <c r="J40" i="1"/>
  <c r="R17" i="1"/>
  <c r="G41" i="1"/>
  <c r="H40" i="1"/>
  <c r="I41" i="1"/>
  <c r="P40" i="1"/>
  <c r="J41" i="1"/>
  <c r="K41" i="1"/>
  <c r="F40" i="1"/>
  <c r="G40" i="1"/>
  <c r="I40" i="1"/>
  <c r="R41" i="1" l="1"/>
  <c r="R40" i="1"/>
  <c r="S40" i="1" l="1"/>
</calcChain>
</file>

<file path=xl/sharedStrings.xml><?xml version="1.0" encoding="utf-8"?>
<sst xmlns="http://schemas.openxmlformats.org/spreadsheetml/2006/main" count="129" uniqueCount="82">
  <si>
    <t>PROGRAMA GESTIÓN DE INTEGRIDAD UAESP</t>
  </si>
  <si>
    <t>Entidad</t>
  </si>
  <si>
    <t>Unidad Administrativa Especial de Servicios Públicos - UAESP</t>
  </si>
  <si>
    <t>Vigencia</t>
  </si>
  <si>
    <t>1/01/2026  al  31/12/2026</t>
  </si>
  <si>
    <t>Fecha de Publicación:</t>
  </si>
  <si>
    <t>Enero 31 de 2026</t>
  </si>
  <si>
    <t>Objetivo:</t>
  </si>
  <si>
    <t xml:space="preserve">Diseñar e implementar estrategias para el fortalecimiento de la cultura de la integridad a través de la ejecución del Programa de Gestión de la Integridad 2025 -2028, impactando positivamente las metas organizacionales y la toma de decisiones éticas de los servidores públicos en el ejercicio de sus funciones, su sentido de pertenencia, el valor de su labor y la importancia de su rol para la Entidad y la ciudadanía Bogotana. </t>
  </si>
  <si>
    <t xml:space="preserve"> Actividades</t>
  </si>
  <si>
    <t>TEMAS ARTICULADOS</t>
  </si>
  <si>
    <t>Fecha inicio</t>
  </si>
  <si>
    <t>Fecha final</t>
  </si>
  <si>
    <t xml:space="preserve">ENERO
</t>
  </si>
  <si>
    <t xml:space="preserve">FEBRERO
</t>
  </si>
  <si>
    <t xml:space="preserve">MARZO
</t>
  </si>
  <si>
    <t xml:space="preserve">ABRIL
</t>
  </si>
  <si>
    <t xml:space="preserve">MAYO
</t>
  </si>
  <si>
    <t xml:space="preserve">JUNIO
</t>
  </si>
  <si>
    <t xml:space="preserve">JULIO
</t>
  </si>
  <si>
    <t xml:space="preserve">AGOSTO
</t>
  </si>
  <si>
    <t xml:space="preserve">SEPTIEMBRE
</t>
  </si>
  <si>
    <t xml:space="preserve">OCTUBRE
</t>
  </si>
  <si>
    <t xml:space="preserve">NOVIEMBRE
</t>
  </si>
  <si>
    <t xml:space="preserve">DICIEMBRE
</t>
  </si>
  <si>
    <t>PROGRAMACIÓN /EJECUCIÓN TOTAL</t>
  </si>
  <si>
    <t>SEGUIMIENTO 1ER TRIMESTRE</t>
  </si>
  <si>
    <t>SEGUIMIENTO 2° TRIMESTRE</t>
  </si>
  <si>
    <t>SEGUIMIENTO 3er TRIMESTRE</t>
  </si>
  <si>
    <t>SEGUIMIENTO 4° TRIMESTRE</t>
  </si>
  <si>
    <t xml:space="preserve">Diligencia
</t>
  </si>
  <si>
    <t>Respeto</t>
  </si>
  <si>
    <t>Honestidad</t>
  </si>
  <si>
    <t>Justicia</t>
  </si>
  <si>
    <t>Compromiso</t>
  </si>
  <si>
    <t>Diligencia</t>
  </si>
  <si>
    <t>Plantea tus retos</t>
  </si>
  <si>
    <t>Inténtalo hasta lograrlo</t>
  </si>
  <si>
    <t>Todo cuenta</t>
  </si>
  <si>
    <t>Agrega valor a lo que haces</t>
  </si>
  <si>
    <t>Enseñanzas con valor</t>
  </si>
  <si>
    <t>Disciplinas que transforman</t>
  </si>
  <si>
    <t>La mejor forma de comunicar es la verdad</t>
  </si>
  <si>
    <t>Vientos de Integridad</t>
  </si>
  <si>
    <t>Apasiónate por lo que amas</t>
  </si>
  <si>
    <t>Nunca es tarde para lograrlo</t>
  </si>
  <si>
    <t>Impulsa tus sueños</t>
  </si>
  <si>
    <t>Celebra tu vida y la de otros</t>
  </si>
  <si>
    <t>GESTIÓN DE LA INTEGRIDAD</t>
  </si>
  <si>
    <t>1. Formulación y publicación, normalización y regulación en el SIG.​</t>
  </si>
  <si>
    <t xml:space="preserve">Documentación asociada al Plan de Integridad
</t>
  </si>
  <si>
    <t>P</t>
  </si>
  <si>
    <t>Enero: El Plan de Integridad no presentó modificaciones en su formulación 2025-2028; sin embargo, este cronograma atiende lo citado en el mismo respecto de la programación anual formulada,el cual fue aprobado en CIGD del 27 de enero de 2026.</t>
  </si>
  <si>
    <t>E</t>
  </si>
  <si>
    <t>2. Gestores de Integridad. ​</t>
  </si>
  <si>
    <t>Conformación de equipo
Reuniones de seguimiento
Jornadas de fortalecimiento de equipo</t>
  </si>
  <si>
    <t>N</t>
  </si>
  <si>
    <t>PROGRAMADO</t>
  </si>
  <si>
    <t>EJECUTADO</t>
  </si>
  <si>
    <t>CULTURA DE INTEGRIDAD Y ETICA EMPRESARIAL​</t>
  </si>
  <si>
    <t>1. Estrategias ludico pedagogicas para la gestión de la integridad.</t>
  </si>
  <si>
    <t>Actividades definidas por el equipo de gestores de integridad paa la gestión del Plan.</t>
  </si>
  <si>
    <t>INTEGRIDAD EN LAS INSTITUCIONES Y GRUPOS DE INTERES</t>
  </si>
  <si>
    <t>1. Estrategias interinstitucionales y relacionamiento con partes interesadas.​</t>
  </si>
  <si>
    <t>Campaña interinstitucional
Metodologías de apropiación de la integridad, transparencia y valores a grupos de interés.</t>
  </si>
  <si>
    <t>3. Participación en estrategias distritales.</t>
  </si>
  <si>
    <t>Estrategia Distrital</t>
  </si>
  <si>
    <t>GESTIÓN PREVENTIVA</t>
  </si>
  <si>
    <t xml:space="preserve">1. Mesa técnica de Conflictos de interés, prevención de conflictos de interés y tratamiento de denuncias. </t>
  </si>
  <si>
    <t>Conflictos de interés
Política de conflictos de interés
Prevención de riesgos
Conflictos de interés
Política de conflictos de interés</t>
  </si>
  <si>
    <t xml:space="preserve">2. Campañas de prevención de la corrupción y promoción de la denuncia. </t>
  </si>
  <si>
    <t>Rutas de denuncia
Campañas de prevención</t>
  </si>
  <si>
    <t>​SEGUIMIENTO Y EVALUACIÓN</t>
  </si>
  <si>
    <t>1. Diagnósticos aplicados.​</t>
  </si>
  <si>
    <t>Herramientas de medición</t>
  </si>
  <si>
    <t>2. Informes consolidados de seguimiento y evaluación.</t>
  </si>
  <si>
    <t>Mejora continua</t>
  </si>
  <si>
    <t>Total Programado</t>
  </si>
  <si>
    <t>Total Ejecutado</t>
  </si>
  <si>
    <t>R</t>
  </si>
  <si>
    <t>REPROGRAMADO</t>
  </si>
  <si>
    <t>NO 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</si>
</sst>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22"/>
      <color rgb="FF000000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4B084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6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 vertical="center"/>
    </xf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7" fontId="5" fillId="4" borderId="2" xfId="1" applyNumberFormat="1" applyFont="1" applyFill="1" applyBorder="1" applyAlignment="1">
      <alignment horizontal="center" vertical="center" wrapText="1"/>
    </xf>
    <xf numFmtId="17" fontId="5" fillId="4" borderId="4" xfId="1" applyNumberFormat="1" applyFont="1" applyFill="1" applyBorder="1" applyAlignment="1">
      <alignment horizontal="center" vertical="center" wrapText="1"/>
    </xf>
    <xf numFmtId="17" fontId="5" fillId="4" borderId="8" xfId="1" applyNumberFormat="1" applyFont="1" applyFill="1" applyBorder="1" applyAlignment="1">
      <alignment horizontal="center" vertical="center" wrapText="1"/>
    </xf>
    <xf numFmtId="17" fontId="5" fillId="4" borderId="10" xfId="1" applyNumberFormat="1" applyFont="1" applyFill="1" applyBorder="1" applyAlignment="1">
      <alignment horizontal="center" vertical="center" wrapText="1"/>
    </xf>
    <xf numFmtId="17" fontId="5" fillId="4" borderId="1" xfId="1" applyNumberFormat="1" applyFont="1" applyFill="1" applyBorder="1" applyAlignment="1">
      <alignment horizontal="center" vertical="center" wrapText="1"/>
    </xf>
    <xf numFmtId="49" fontId="6" fillId="7" borderId="15" xfId="1" applyNumberFormat="1" applyFont="1" applyFill="1" applyBorder="1" applyAlignment="1">
      <alignment horizontal="center" vertical="center" wrapText="1"/>
    </xf>
    <xf numFmtId="49" fontId="6" fillId="7" borderId="17" xfId="1" applyNumberFormat="1" applyFont="1" applyFill="1" applyBorder="1" applyAlignment="1">
      <alignment horizontal="center" vertical="center" wrapText="1"/>
    </xf>
    <xf numFmtId="49" fontId="6" fillId="7" borderId="18" xfId="1" applyNumberFormat="1" applyFont="1" applyFill="1" applyBorder="1" applyAlignment="1">
      <alignment horizontal="center" vertical="center" wrapText="1"/>
    </xf>
    <xf numFmtId="49" fontId="6" fillId="7" borderId="23" xfId="1" applyNumberFormat="1" applyFont="1" applyFill="1" applyBorder="1" applyAlignment="1">
      <alignment horizontal="center" vertical="center" wrapText="1"/>
    </xf>
    <xf numFmtId="49" fontId="6" fillId="7" borderId="21" xfId="1" applyNumberFormat="1" applyFont="1" applyFill="1" applyBorder="1" applyAlignment="1">
      <alignment horizontal="center" vertical="center" wrapText="1"/>
    </xf>
    <xf numFmtId="0" fontId="5" fillId="6" borderId="29" xfId="1" applyFont="1" applyFill="1" applyBorder="1" applyAlignment="1">
      <alignment horizontal="center" vertical="center"/>
    </xf>
    <xf numFmtId="0" fontId="6" fillId="8" borderId="8" xfId="1" applyFont="1" applyFill="1" applyBorder="1" applyAlignment="1">
      <alignment horizontal="center" vertical="center" wrapText="1"/>
    </xf>
    <xf numFmtId="0" fontId="7" fillId="8" borderId="10" xfId="1" applyFont="1" applyFill="1" applyBorder="1" applyAlignment="1">
      <alignment horizontal="center" wrapText="1"/>
    </xf>
    <xf numFmtId="0" fontId="6" fillId="8" borderId="10" xfId="1" applyFont="1" applyFill="1" applyBorder="1" applyAlignment="1">
      <alignment horizontal="center" vertical="center" wrapText="1"/>
    </xf>
    <xf numFmtId="0" fontId="7" fillId="8" borderId="9" xfId="1" applyFont="1" applyFill="1" applyBorder="1" applyAlignment="1">
      <alignment horizontal="center"/>
    </xf>
    <xf numFmtId="0" fontId="5" fillId="6" borderId="30" xfId="1" applyFont="1" applyFill="1" applyBorder="1" applyAlignment="1">
      <alignment horizontal="center" vertical="center"/>
    </xf>
    <xf numFmtId="49" fontId="6" fillId="7" borderId="33" xfId="1" applyNumberFormat="1" applyFont="1" applyFill="1" applyBorder="1" applyAlignment="1">
      <alignment horizontal="center" vertical="center" wrapText="1"/>
    </xf>
    <xf numFmtId="49" fontId="6" fillId="7" borderId="34" xfId="1" applyNumberFormat="1" applyFont="1" applyFill="1" applyBorder="1" applyAlignment="1">
      <alignment horizontal="center" vertical="center" wrapText="1"/>
    </xf>
    <xf numFmtId="49" fontId="6" fillId="7" borderId="38" xfId="1" applyNumberFormat="1" applyFont="1" applyFill="1" applyBorder="1" applyAlignment="1">
      <alignment horizontal="center" vertical="center" wrapText="1"/>
    </xf>
    <xf numFmtId="49" fontId="6" fillId="7" borderId="39" xfId="1" applyNumberFormat="1" applyFont="1" applyFill="1" applyBorder="1" applyAlignment="1">
      <alignment horizontal="center" vertical="center" wrapText="1"/>
    </xf>
    <xf numFmtId="49" fontId="6" fillId="7" borderId="29" xfId="1" applyNumberFormat="1" applyFont="1" applyFill="1" applyBorder="1" applyAlignment="1">
      <alignment horizontal="center" vertical="center" wrapText="1"/>
    </xf>
    <xf numFmtId="0" fontId="5" fillId="10" borderId="29" xfId="1" applyFont="1" applyFill="1" applyBorder="1" applyAlignment="1">
      <alignment horizontal="center" vertical="center"/>
    </xf>
    <xf numFmtId="0" fontId="5" fillId="10" borderId="33" xfId="1" applyFont="1" applyFill="1" applyBorder="1" applyAlignment="1">
      <alignment horizontal="center" vertical="center"/>
    </xf>
    <xf numFmtId="0" fontId="5" fillId="10" borderId="34" xfId="1" applyFont="1" applyFill="1" applyBorder="1" applyAlignment="1">
      <alignment horizontal="center" vertical="center"/>
    </xf>
    <xf numFmtId="0" fontId="6" fillId="11" borderId="31" xfId="1" applyFont="1" applyFill="1" applyBorder="1" applyAlignment="1">
      <alignment horizontal="center" vertical="center"/>
    </xf>
    <xf numFmtId="0" fontId="5" fillId="10" borderId="30" xfId="1" applyFont="1" applyFill="1" applyBorder="1" applyAlignment="1">
      <alignment horizontal="center" vertical="center"/>
    </xf>
    <xf numFmtId="0" fontId="5" fillId="10" borderId="53" xfId="1" applyFont="1" applyFill="1" applyBorder="1" applyAlignment="1">
      <alignment horizontal="center" vertical="center"/>
    </xf>
    <xf numFmtId="0" fontId="6" fillId="11" borderId="54" xfId="1" applyFont="1" applyFill="1" applyBorder="1" applyAlignment="1">
      <alignment horizontal="center" vertical="center"/>
    </xf>
    <xf numFmtId="43" fontId="7" fillId="0" borderId="0" xfId="1" applyNumberFormat="1" applyFont="1"/>
    <xf numFmtId="0" fontId="7" fillId="12" borderId="0" xfId="1" applyFont="1" applyFill="1" applyAlignment="1">
      <alignment horizontal="center" vertical="center"/>
    </xf>
    <xf numFmtId="0" fontId="7" fillId="12" borderId="0" xfId="1" applyFont="1" applyFill="1" applyAlignment="1">
      <alignment horizontal="center"/>
    </xf>
    <xf numFmtId="9" fontId="7" fillId="0" borderId="0" xfId="1" applyNumberFormat="1" applyFont="1"/>
    <xf numFmtId="0" fontId="7" fillId="13" borderId="0" xfId="1" applyFont="1" applyFill="1" applyAlignment="1">
      <alignment horizontal="center" vertical="center"/>
    </xf>
    <xf numFmtId="0" fontId="7" fillId="13" borderId="0" xfId="1" applyFont="1" applyFill="1" applyAlignment="1">
      <alignment horizontal="center"/>
    </xf>
    <xf numFmtId="0" fontId="7" fillId="14" borderId="0" xfId="1" applyFont="1" applyFill="1" applyAlignment="1">
      <alignment horizontal="center" vertical="center"/>
    </xf>
    <xf numFmtId="0" fontId="7" fillId="14" borderId="0" xfId="1" applyFont="1" applyFill="1" applyAlignment="1">
      <alignment horizontal="center"/>
    </xf>
    <xf numFmtId="17" fontId="5" fillId="4" borderId="61" xfId="1" applyNumberFormat="1" applyFont="1" applyFill="1" applyBorder="1" applyAlignment="1">
      <alignment horizontal="center" vertical="center" wrapText="1"/>
    </xf>
    <xf numFmtId="17" fontId="5" fillId="4" borderId="63" xfId="1" applyNumberFormat="1" applyFont="1" applyFill="1" applyBorder="1" applyAlignment="1">
      <alignment horizontal="center" vertical="center" wrapText="1"/>
    </xf>
    <xf numFmtId="17" fontId="5" fillId="4" borderId="64" xfId="1" applyNumberFormat="1" applyFont="1" applyFill="1" applyBorder="1" applyAlignment="1">
      <alignment horizontal="center" vertical="center" wrapText="1"/>
    </xf>
    <xf numFmtId="0" fontId="5" fillId="6" borderId="61" xfId="1" applyFont="1" applyFill="1" applyBorder="1" applyAlignment="1">
      <alignment horizontal="center" vertical="center"/>
    </xf>
    <xf numFmtId="0" fontId="6" fillId="8" borderId="61" xfId="1" applyFont="1" applyFill="1" applyBorder="1" applyAlignment="1">
      <alignment horizontal="center" vertical="center" wrapText="1"/>
    </xf>
    <xf numFmtId="0" fontId="7" fillId="8" borderId="63" xfId="1" applyFont="1" applyFill="1" applyBorder="1" applyAlignment="1">
      <alignment horizontal="center" wrapText="1"/>
    </xf>
    <xf numFmtId="0" fontId="6" fillId="8" borderId="63" xfId="1" applyFont="1" applyFill="1" applyBorder="1" applyAlignment="1">
      <alignment horizontal="center" vertical="center" wrapText="1"/>
    </xf>
    <xf numFmtId="0" fontId="7" fillId="8" borderId="62" xfId="1" applyFont="1" applyFill="1" applyBorder="1" applyAlignment="1">
      <alignment horizontal="center"/>
    </xf>
    <xf numFmtId="0" fontId="6" fillId="8" borderId="13" xfId="1" applyFont="1" applyFill="1" applyBorder="1" applyAlignment="1">
      <alignment horizontal="center" vertical="center"/>
    </xf>
    <xf numFmtId="0" fontId="6" fillId="8" borderId="19" xfId="1" applyFont="1" applyFill="1" applyBorder="1" applyAlignment="1">
      <alignment horizontal="center" vertical="center"/>
    </xf>
    <xf numFmtId="0" fontId="5" fillId="6" borderId="68" xfId="1" applyFont="1" applyFill="1" applyBorder="1" applyAlignment="1">
      <alignment horizontal="center" vertical="center"/>
    </xf>
    <xf numFmtId="0" fontId="6" fillId="8" borderId="31" xfId="1" applyFont="1" applyFill="1" applyBorder="1" applyAlignment="1">
      <alignment horizontal="center" vertical="center"/>
    </xf>
    <xf numFmtId="0" fontId="6" fillId="8" borderId="36" xfId="1" applyFont="1" applyFill="1" applyBorder="1" applyAlignment="1">
      <alignment horizontal="center" vertical="center"/>
    </xf>
    <xf numFmtId="0" fontId="6" fillId="8" borderId="67" xfId="1" applyFont="1" applyFill="1" applyBorder="1" applyAlignment="1">
      <alignment horizontal="center" vertical="center" wrapText="1"/>
    </xf>
    <xf numFmtId="0" fontId="7" fillId="8" borderId="67" xfId="1" applyFont="1" applyFill="1" applyBorder="1" applyAlignment="1">
      <alignment horizontal="center" wrapText="1"/>
    </xf>
    <xf numFmtId="0" fontId="7" fillId="8" borderId="67" xfId="1" applyFont="1" applyFill="1" applyBorder="1" applyAlignment="1">
      <alignment horizontal="center"/>
    </xf>
    <xf numFmtId="0" fontId="6" fillId="8" borderId="70" xfId="1" applyFont="1" applyFill="1" applyBorder="1" applyAlignment="1">
      <alignment horizontal="center" vertical="center" wrapText="1"/>
    </xf>
    <xf numFmtId="0" fontId="7" fillId="8" borderId="71" xfId="1" applyFont="1" applyFill="1" applyBorder="1" applyAlignment="1">
      <alignment horizontal="center"/>
    </xf>
    <xf numFmtId="49" fontId="6" fillId="14" borderId="23" xfId="1" applyNumberFormat="1" applyFont="1" applyFill="1" applyBorder="1" applyAlignment="1">
      <alignment horizontal="center" vertical="center" wrapText="1"/>
    </xf>
    <xf numFmtId="49" fontId="6" fillId="13" borderId="23" xfId="1" applyNumberFormat="1" applyFont="1" applyFill="1" applyBorder="1" applyAlignment="1">
      <alignment horizontal="center" vertical="center" wrapText="1"/>
    </xf>
    <xf numFmtId="0" fontId="5" fillId="10" borderId="47" xfId="1" applyFont="1" applyFill="1" applyBorder="1" applyAlignment="1">
      <alignment horizontal="center" vertical="center" wrapText="1"/>
    </xf>
    <xf numFmtId="0" fontId="5" fillId="10" borderId="48" xfId="1" applyFont="1" applyFill="1" applyBorder="1" applyAlignment="1">
      <alignment horizontal="center" vertical="center" wrapText="1"/>
    </xf>
    <xf numFmtId="0" fontId="5" fillId="10" borderId="49" xfId="1" applyFont="1" applyFill="1" applyBorder="1" applyAlignment="1">
      <alignment horizontal="center" vertical="center" wrapText="1"/>
    </xf>
    <xf numFmtId="9" fontId="8" fillId="0" borderId="66" xfId="1" applyNumberFormat="1" applyFont="1" applyBorder="1" applyAlignment="1">
      <alignment horizontal="center" vertical="center"/>
    </xf>
    <xf numFmtId="9" fontId="8" fillId="0" borderId="55" xfId="1" applyNumberFormat="1" applyFont="1" applyBorder="1" applyAlignment="1">
      <alignment horizontal="center" vertical="center"/>
    </xf>
    <xf numFmtId="0" fontId="5" fillId="10" borderId="50" xfId="1" applyFont="1" applyFill="1" applyBorder="1" applyAlignment="1">
      <alignment horizontal="center" vertical="center" wrapText="1"/>
    </xf>
    <xf numFmtId="0" fontId="5" fillId="10" borderId="51" xfId="1" applyFont="1" applyFill="1" applyBorder="1" applyAlignment="1">
      <alignment horizontal="center" vertical="center" wrapText="1"/>
    </xf>
    <xf numFmtId="0" fontId="5" fillId="10" borderId="52" xfId="1" applyFont="1" applyFill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0" borderId="36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  <xf numFmtId="14" fontId="6" fillId="0" borderId="41" xfId="1" applyNumberFormat="1" applyFont="1" applyBorder="1" applyAlignment="1">
      <alignment horizontal="center" vertical="center" wrapText="1"/>
    </xf>
    <xf numFmtId="14" fontId="6" fillId="0" borderId="43" xfId="1" applyNumberFormat="1" applyFont="1" applyBorder="1" applyAlignment="1">
      <alignment horizontal="center" vertical="center" wrapText="1"/>
    </xf>
    <xf numFmtId="14" fontId="6" fillId="0" borderId="42" xfId="1" applyNumberFormat="1" applyFont="1" applyBorder="1" applyAlignment="1">
      <alignment horizontal="center" vertical="center" wrapText="1"/>
    </xf>
    <xf numFmtId="14" fontId="6" fillId="0" borderId="44" xfId="1" applyNumberFormat="1" applyFont="1" applyBorder="1" applyAlignment="1">
      <alignment horizontal="center" vertical="center" wrapText="1"/>
    </xf>
    <xf numFmtId="0" fontId="6" fillId="8" borderId="70" xfId="1" applyFont="1" applyFill="1" applyBorder="1" applyAlignment="1">
      <alignment horizontal="center" vertical="center" wrapText="1"/>
    </xf>
    <xf numFmtId="0" fontId="6" fillId="8" borderId="72" xfId="1" applyFont="1" applyFill="1" applyBorder="1" applyAlignment="1">
      <alignment horizontal="center" vertical="center" wrapText="1"/>
    </xf>
    <xf numFmtId="0" fontId="6" fillId="8" borderId="67" xfId="1" applyFont="1" applyFill="1" applyBorder="1" applyAlignment="1">
      <alignment horizontal="left" vertical="top" wrapText="1"/>
    </xf>
    <xf numFmtId="0" fontId="6" fillId="8" borderId="39" xfId="1" applyFont="1" applyFill="1" applyBorder="1" applyAlignment="1">
      <alignment horizontal="left" vertical="top" wrapText="1"/>
    </xf>
    <xf numFmtId="0" fontId="6" fillId="7" borderId="67" xfId="1" applyFont="1" applyFill="1" applyBorder="1" applyAlignment="1">
      <alignment horizontal="center" vertical="center" wrapText="1"/>
    </xf>
    <xf numFmtId="0" fontId="7" fillId="8" borderId="71" xfId="1" applyFont="1" applyFill="1" applyBorder="1" applyAlignment="1">
      <alignment horizontal="center" vertical="center" wrapText="1"/>
    </xf>
    <xf numFmtId="0" fontId="6" fillId="9" borderId="25" xfId="1" applyFont="1" applyFill="1" applyBorder="1" applyAlignment="1">
      <alignment horizontal="center" vertical="center" wrapText="1"/>
    </xf>
    <xf numFmtId="0" fontId="6" fillId="9" borderId="26" xfId="1" applyFont="1" applyFill="1" applyBorder="1" applyAlignment="1">
      <alignment horizontal="center" vertical="center" wrapText="1"/>
    </xf>
    <xf numFmtId="0" fontId="6" fillId="9" borderId="27" xfId="1" applyFont="1" applyFill="1" applyBorder="1" applyAlignment="1">
      <alignment horizontal="center" vertical="center" wrapText="1"/>
    </xf>
    <xf numFmtId="0" fontId="6" fillId="9" borderId="28" xfId="1" applyFont="1" applyFill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65" xfId="1" applyFont="1" applyBorder="1" applyAlignment="1">
      <alignment horizontal="center" vertical="center" wrapText="1"/>
    </xf>
    <xf numFmtId="14" fontId="6" fillId="0" borderId="15" xfId="1" applyNumberFormat="1" applyFont="1" applyBorder="1" applyAlignment="1">
      <alignment horizontal="center" vertical="center" wrapText="1"/>
    </xf>
    <xf numFmtId="14" fontId="6" fillId="0" borderId="21" xfId="1" applyNumberFormat="1" applyFont="1" applyBorder="1" applyAlignment="1">
      <alignment horizontal="center" vertical="center" wrapText="1"/>
    </xf>
    <xf numFmtId="14" fontId="6" fillId="0" borderId="16" xfId="1" applyNumberFormat="1" applyFont="1" applyBorder="1" applyAlignment="1">
      <alignment horizontal="center" vertical="center" wrapText="1"/>
    </xf>
    <xf numFmtId="14" fontId="6" fillId="0" borderId="22" xfId="1" applyNumberFormat="1" applyFont="1" applyBorder="1" applyAlignment="1">
      <alignment horizontal="center" vertical="center" wrapText="1"/>
    </xf>
    <xf numFmtId="0" fontId="6" fillId="8" borderId="67" xfId="1" applyFont="1" applyFill="1" applyBorder="1" applyAlignment="1">
      <alignment horizontal="center" vertical="center" wrapText="1"/>
    </xf>
    <xf numFmtId="0" fontId="6" fillId="8" borderId="71" xfId="1" applyFont="1" applyFill="1" applyBorder="1" applyAlignment="1">
      <alignment horizontal="center" vertical="center" wrapText="1"/>
    </xf>
    <xf numFmtId="0" fontId="6" fillId="9" borderId="45" xfId="1" applyFont="1" applyFill="1" applyBorder="1" applyAlignment="1">
      <alignment horizontal="center" vertical="center" wrapText="1"/>
    </xf>
    <xf numFmtId="0" fontId="6" fillId="9" borderId="46" xfId="1" applyFont="1" applyFill="1" applyBorder="1" applyAlignment="1">
      <alignment horizontal="center" vertical="center" wrapText="1"/>
    </xf>
    <xf numFmtId="0" fontId="6" fillId="8" borderId="39" xfId="1" applyFont="1" applyFill="1" applyBorder="1" applyAlignment="1">
      <alignment horizontal="center" vertical="center" wrapText="1"/>
    </xf>
    <xf numFmtId="0" fontId="6" fillId="8" borderId="40" xfId="1" applyFont="1" applyFill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7" fillId="8" borderId="67" xfId="1" applyFont="1" applyFill="1" applyBorder="1" applyAlignment="1">
      <alignment horizontal="center" vertical="center" wrapText="1"/>
    </xf>
    <xf numFmtId="0" fontId="7" fillId="8" borderId="67" xfId="1" applyFont="1" applyFill="1" applyBorder="1" applyAlignment="1">
      <alignment horizontal="center" wrapText="1"/>
    </xf>
    <xf numFmtId="0" fontId="7" fillId="8" borderId="71" xfId="1" applyFont="1" applyFill="1" applyBorder="1" applyAlignment="1">
      <alignment horizontal="center" wrapText="1"/>
    </xf>
    <xf numFmtId="0" fontId="6" fillId="8" borderId="71" xfId="1" applyFont="1" applyFill="1" applyBorder="1" applyAlignment="1">
      <alignment horizontal="center" wrapText="1"/>
    </xf>
    <xf numFmtId="0" fontId="6" fillId="8" borderId="70" xfId="1" applyFont="1" applyFill="1" applyBorder="1" applyAlignment="1">
      <alignment horizontal="left" vertical="top" wrapText="1"/>
    </xf>
    <xf numFmtId="0" fontId="5" fillId="6" borderId="4" xfId="1" applyFont="1" applyFill="1" applyBorder="1" applyAlignment="1">
      <alignment horizontal="center" vertical="center" wrapText="1"/>
    </xf>
    <xf numFmtId="0" fontId="5" fillId="6" borderId="10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5" fillId="6" borderId="9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8" borderId="69" xfId="1" applyFont="1" applyFill="1" applyBorder="1" applyAlignment="1">
      <alignment horizontal="left" vertical="top" wrapText="1"/>
    </xf>
    <xf numFmtId="0" fontId="6" fillId="8" borderId="17" xfId="1" applyFont="1" applyFill="1" applyBorder="1" applyAlignment="1">
      <alignment horizontal="center"/>
    </xf>
    <xf numFmtId="0" fontId="6" fillId="8" borderId="67" xfId="1" applyFont="1" applyFill="1" applyBorder="1" applyAlignment="1">
      <alignment horizontal="center"/>
    </xf>
    <xf numFmtId="0" fontId="9" fillId="3" borderId="56" xfId="1" applyFont="1" applyFill="1" applyBorder="1" applyAlignment="1">
      <alignment horizontal="center" vertical="center"/>
    </xf>
    <xf numFmtId="0" fontId="9" fillId="3" borderId="57" xfId="1" applyFont="1" applyFill="1" applyBorder="1" applyAlignment="1">
      <alignment horizontal="center" vertical="center"/>
    </xf>
    <xf numFmtId="0" fontId="9" fillId="3" borderId="59" xfId="1" applyFont="1" applyFill="1" applyBorder="1" applyAlignment="1">
      <alignment horizontal="center" vertical="center"/>
    </xf>
    <xf numFmtId="0" fontId="9" fillId="3" borderId="0" xfId="1" applyFont="1" applyFill="1" applyAlignment="1">
      <alignment horizontal="center" vertical="center"/>
    </xf>
    <xf numFmtId="0" fontId="9" fillId="3" borderId="54" xfId="1" applyFont="1" applyFill="1" applyBorder="1" applyAlignment="1">
      <alignment horizontal="center" vertical="center"/>
    </xf>
    <xf numFmtId="0" fontId="9" fillId="3" borderId="45" xfId="1" applyFont="1" applyFill="1" applyBorder="1" applyAlignment="1">
      <alignment horizontal="center" vertical="center"/>
    </xf>
    <xf numFmtId="0" fontId="9" fillId="3" borderId="58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60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9" fillId="3" borderId="61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9" fillId="3" borderId="62" xfId="1" applyFont="1" applyFill="1" applyBorder="1" applyAlignment="1">
      <alignment horizontal="center" vertical="center" wrapText="1"/>
    </xf>
    <xf numFmtId="17" fontId="5" fillId="5" borderId="5" xfId="1" applyNumberFormat="1" applyFont="1" applyFill="1" applyBorder="1" applyAlignment="1">
      <alignment horizontal="center" vertical="center" wrapText="1"/>
    </xf>
    <xf numFmtId="17" fontId="5" fillId="5" borderId="11" xfId="1" applyNumberFormat="1" applyFont="1" applyFill="1" applyBorder="1" applyAlignment="1">
      <alignment horizontal="center" vertical="center" wrapText="1"/>
    </xf>
    <xf numFmtId="17" fontId="5" fillId="5" borderId="65" xfId="1" applyNumberFormat="1" applyFont="1" applyFill="1" applyBorder="1" applyAlignment="1">
      <alignment horizontal="center" vertical="center" wrapText="1"/>
    </xf>
    <xf numFmtId="0" fontId="5" fillId="6" borderId="6" xfId="1" applyFont="1" applyFill="1" applyBorder="1" applyAlignment="1">
      <alignment horizontal="center" vertical="center" wrapText="1"/>
    </xf>
    <xf numFmtId="0" fontId="5" fillId="6" borderId="12" xfId="1" applyFont="1" applyFill="1" applyBorder="1" applyAlignment="1">
      <alignment horizontal="center" vertical="center" wrapText="1"/>
    </xf>
    <xf numFmtId="0" fontId="6" fillId="8" borderId="17" xfId="1" applyFont="1" applyFill="1" applyBorder="1" applyAlignment="1">
      <alignment horizontal="center" vertical="center" wrapText="1"/>
    </xf>
    <xf numFmtId="0" fontId="6" fillId="8" borderId="16" xfId="1" applyFont="1" applyFill="1" applyBorder="1" applyAlignment="1">
      <alignment horizontal="center"/>
    </xf>
    <xf numFmtId="0" fontId="6" fillId="8" borderId="7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0" borderId="0" xfId="1" applyFont="1"/>
  </cellXfs>
  <cellStyles count="2">
    <cellStyle name="Normal" xfId="0" builtinId="0"/>
    <cellStyle name="Normal 2 2" xfId="1" xr:uid="{D99CA148-035F-4B51-8CB4-63BF703C1B54}"/>
  </cellStyles>
  <dxfs count="9"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aespdc-my.sharepoint.com/UAESP/Cuadro%20control%20de%20asignaciones_Adriana%20Prieto%20Antolinez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Lenovo/Desktop/GRUPO%20COMERCIAL%20Y%20FINANCIERA/SOLICITUDES/Archivo%20de%20seguimiento.xls" TargetMode="External"/><Relationship Id="rId1" Type="http://schemas.openxmlformats.org/officeDocument/2006/relationships/externalLinkPath" Target="/Users/Lenovo/Desktop/GRUPO%20COMERCIAL%20Y%20FINANCIERA/SOLICITUDES/Archivo%20de%20seguimien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 2022"/>
      <sheetName val="Entrada 2020-2021_APrieto "/>
      <sheetName val="Listados predeterminados "/>
      <sheetName val="Revision Tarifas"/>
      <sheetName val="Grupos de trabajo SRBL"/>
      <sheetName val="Esquemas de Aseo"/>
      <sheetName val="Expedientes Cont"/>
      <sheetName val="Expedientes"/>
      <sheetName val="LOC"/>
      <sheetName val="CIERRE ORFEO"/>
      <sheetName val="GPS - RBD 02022022"/>
      <sheetName val="Grupos de trabajo SRBL (2)"/>
      <sheetName val="Gerentes"/>
      <sheetName val="Directorio Entidade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guimiento _ AsignacionesAdri"/>
      <sheetName val="Hoja4"/>
      <sheetName val="Entrada 2020"/>
      <sheetName val="Hoja2"/>
      <sheetName val="Esquemas (2)"/>
      <sheetName val="Esquemas"/>
      <sheetName val="Expedientes Cont"/>
      <sheetName val="Expedientes"/>
      <sheetName val="LOC"/>
      <sheetName val="Gerentes"/>
      <sheetName val="Texto Orfeo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5FD32-06CD-4B85-AB8A-890B43CE0964}">
  <dimension ref="A1:Z47"/>
  <sheetViews>
    <sheetView tabSelected="1" topLeftCell="A6" zoomScale="45" workbookViewId="0">
      <selection activeCell="K19" sqref="K19"/>
    </sheetView>
  </sheetViews>
  <sheetFormatPr baseColWidth="10" defaultColWidth="11.44140625" defaultRowHeight="15.6" x14ac:dyDescent="0.25"/>
  <cols>
    <col min="1" max="1" width="26.88671875" style="7" customWidth="1"/>
    <col min="2" max="2" width="35" style="7" customWidth="1"/>
    <col min="3" max="3" width="30" style="7" customWidth="1"/>
    <col min="4" max="4" width="12.5546875" style="7" customWidth="1"/>
    <col min="5" max="5" width="12.6640625" style="7" bestFit="1" customWidth="1"/>
    <col min="6" max="7" width="17.109375" style="7" customWidth="1"/>
    <col min="8" max="8" width="19.44140625" style="7" customWidth="1"/>
    <col min="9" max="17" width="17.109375" style="7" customWidth="1"/>
    <col min="18" max="18" width="21.6640625" style="7" customWidth="1"/>
    <col min="19" max="19" width="88.88671875" style="7" customWidth="1"/>
    <col min="20" max="20" width="99.88671875" style="7" customWidth="1"/>
    <col min="21" max="22" width="60.6640625" style="7" customWidth="1"/>
    <col min="23" max="23" width="11.44140625" style="7"/>
    <col min="24" max="24" width="70.33203125" style="8" customWidth="1"/>
    <col min="25" max="16384" width="11.44140625" style="7"/>
  </cols>
  <sheetData>
    <row r="1" spans="1:24" s="1" customFormat="1" ht="28.2" x14ac:dyDescent="0.45">
      <c r="A1" s="151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X1" s="2"/>
    </row>
    <row r="2" spans="1:24" x14ac:dyDescent="0.3">
      <c r="A2" s="3"/>
      <c r="B2" s="4"/>
      <c r="C2" s="4"/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24" x14ac:dyDescent="0.25">
      <c r="A3" s="9" t="s">
        <v>1</v>
      </c>
      <c r="B3" s="153" t="s">
        <v>2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0"/>
      <c r="S3" s="11"/>
    </row>
    <row r="4" spans="1:24" x14ac:dyDescent="0.25">
      <c r="A4" s="9" t="s">
        <v>3</v>
      </c>
      <c r="B4" s="153" t="s">
        <v>4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0"/>
      <c r="S4" s="12"/>
    </row>
    <row r="5" spans="1:24" x14ac:dyDescent="0.25">
      <c r="A5" s="9" t="s">
        <v>5</v>
      </c>
      <c r="B5" s="153" t="s">
        <v>6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0"/>
      <c r="S5" s="11"/>
    </row>
    <row r="6" spans="1:24" ht="48.75" customHeight="1" x14ac:dyDescent="0.25">
      <c r="A6" s="9" t="s">
        <v>7</v>
      </c>
      <c r="B6" s="154" t="s">
        <v>8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3"/>
      <c r="S6" s="14"/>
    </row>
    <row r="7" spans="1:2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24" ht="16.5" customHeight="1" thickBot="1" x14ac:dyDescent="0.3">
      <c r="A8" s="6"/>
      <c r="B8" s="6"/>
      <c r="C8" s="6"/>
      <c r="D8" s="6"/>
      <c r="E8" s="6"/>
      <c r="F8" s="6"/>
      <c r="G8" s="155"/>
      <c r="H8" s="155"/>
      <c r="I8" s="155"/>
      <c r="J8" s="155"/>
      <c r="K8" s="6"/>
      <c r="L8" s="6"/>
      <c r="M8" s="6"/>
      <c r="N8" s="6"/>
      <c r="O8" s="155"/>
      <c r="P8" s="155"/>
      <c r="Q8" s="155"/>
      <c r="R8" s="155"/>
      <c r="S8" s="155"/>
    </row>
    <row r="9" spans="1:24" ht="31.2" x14ac:dyDescent="0.25">
      <c r="A9" s="128" t="s">
        <v>9</v>
      </c>
      <c r="B9" s="129"/>
      <c r="C9" s="134" t="s">
        <v>10</v>
      </c>
      <c r="D9" s="137" t="s">
        <v>11</v>
      </c>
      <c r="E9" s="140" t="s">
        <v>12</v>
      </c>
      <c r="F9" s="15" t="s">
        <v>13</v>
      </c>
      <c r="G9" s="16" t="s">
        <v>14</v>
      </c>
      <c r="H9" s="16" t="s">
        <v>15</v>
      </c>
      <c r="I9" s="16" t="s">
        <v>16</v>
      </c>
      <c r="J9" s="16" t="s">
        <v>17</v>
      </c>
      <c r="K9" s="16" t="s">
        <v>18</v>
      </c>
      <c r="L9" s="16" t="s">
        <v>19</v>
      </c>
      <c r="M9" s="16" t="s">
        <v>20</v>
      </c>
      <c r="N9" s="16" t="s">
        <v>21</v>
      </c>
      <c r="O9" s="16" t="s">
        <v>22</v>
      </c>
      <c r="P9" s="16" t="s">
        <v>23</v>
      </c>
      <c r="Q9" s="16" t="s">
        <v>24</v>
      </c>
      <c r="R9" s="143" t="s">
        <v>25</v>
      </c>
      <c r="S9" s="146" t="s">
        <v>26</v>
      </c>
      <c r="T9" s="116" t="s">
        <v>27</v>
      </c>
      <c r="U9" s="116" t="s">
        <v>28</v>
      </c>
      <c r="V9" s="118" t="s">
        <v>29</v>
      </c>
    </row>
    <row r="10" spans="1:24" ht="31.2" x14ac:dyDescent="0.25">
      <c r="A10" s="130"/>
      <c r="B10" s="131"/>
      <c r="C10" s="135"/>
      <c r="D10" s="138"/>
      <c r="E10" s="141"/>
      <c r="F10" s="17" t="s">
        <v>30</v>
      </c>
      <c r="G10" s="18" t="s">
        <v>31</v>
      </c>
      <c r="H10" s="18" t="s">
        <v>32</v>
      </c>
      <c r="I10" s="18" t="s">
        <v>33</v>
      </c>
      <c r="J10" s="18" t="s">
        <v>34</v>
      </c>
      <c r="K10" s="18" t="s">
        <v>35</v>
      </c>
      <c r="L10" s="18" t="s">
        <v>31</v>
      </c>
      <c r="M10" s="18" t="s">
        <v>32</v>
      </c>
      <c r="N10" s="18" t="s">
        <v>33</v>
      </c>
      <c r="O10" s="18" t="s">
        <v>34</v>
      </c>
      <c r="P10" s="18" t="s">
        <v>35</v>
      </c>
      <c r="Q10" s="19" t="s">
        <v>31</v>
      </c>
      <c r="R10" s="144"/>
      <c r="S10" s="147"/>
      <c r="T10" s="117"/>
      <c r="U10" s="117"/>
      <c r="V10" s="119"/>
    </row>
    <row r="11" spans="1:24" ht="63" thickBot="1" x14ac:dyDescent="0.3">
      <c r="A11" s="132"/>
      <c r="B11" s="133"/>
      <c r="C11" s="136"/>
      <c r="D11" s="139"/>
      <c r="E11" s="142"/>
      <c r="F11" s="51" t="s">
        <v>36</v>
      </c>
      <c r="G11" s="52" t="s">
        <v>37</v>
      </c>
      <c r="H11" s="52" t="s">
        <v>38</v>
      </c>
      <c r="I11" s="52" t="s">
        <v>39</v>
      </c>
      <c r="J11" s="52" t="s">
        <v>40</v>
      </c>
      <c r="K11" s="52" t="s">
        <v>41</v>
      </c>
      <c r="L11" s="52" t="s">
        <v>42</v>
      </c>
      <c r="M11" s="52" t="s">
        <v>43</v>
      </c>
      <c r="N11" s="52" t="s">
        <v>44</v>
      </c>
      <c r="O11" s="52" t="s">
        <v>45</v>
      </c>
      <c r="P11" s="52" t="s">
        <v>46</v>
      </c>
      <c r="Q11" s="53" t="s">
        <v>47</v>
      </c>
      <c r="R11" s="145"/>
      <c r="S11" s="147"/>
      <c r="T11" s="117"/>
      <c r="U11" s="117"/>
      <c r="V11" s="119"/>
    </row>
    <row r="12" spans="1:24" ht="60" customHeight="1" x14ac:dyDescent="0.25">
      <c r="A12" s="120" t="s">
        <v>48</v>
      </c>
      <c r="B12" s="121" t="s">
        <v>49</v>
      </c>
      <c r="C12" s="123" t="s">
        <v>50</v>
      </c>
      <c r="D12" s="100">
        <v>46023</v>
      </c>
      <c r="E12" s="102">
        <v>46387</v>
      </c>
      <c r="F12" s="21" t="s">
        <v>51</v>
      </c>
      <c r="G12" s="21"/>
      <c r="H12" s="21"/>
      <c r="I12" s="20" t="s">
        <v>51</v>
      </c>
      <c r="J12" s="21"/>
      <c r="K12" s="21"/>
      <c r="L12" s="21"/>
      <c r="M12" s="21"/>
      <c r="N12" s="21"/>
      <c r="O12" s="21"/>
      <c r="P12" s="21"/>
      <c r="Q12" s="22"/>
      <c r="R12" s="59">
        <f>COUNTIF(F12:Q12,"P")</f>
        <v>2</v>
      </c>
      <c r="S12" s="125" t="s">
        <v>52</v>
      </c>
      <c r="T12" s="126"/>
      <c r="U12" s="148"/>
      <c r="V12" s="149"/>
      <c r="X12" s="7"/>
    </row>
    <row r="13" spans="1:24" ht="60" customHeight="1" x14ac:dyDescent="0.25">
      <c r="A13" s="98"/>
      <c r="B13" s="122"/>
      <c r="C13" s="124"/>
      <c r="D13" s="101"/>
      <c r="E13" s="103"/>
      <c r="F13" s="23" t="s">
        <v>53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60">
        <f>COUNTIF(F13:Q13,"E")</f>
        <v>1</v>
      </c>
      <c r="S13" s="115"/>
      <c r="T13" s="127"/>
      <c r="U13" s="104"/>
      <c r="V13" s="150"/>
      <c r="X13" s="7"/>
    </row>
    <row r="14" spans="1:24" ht="60" customHeight="1" x14ac:dyDescent="0.25">
      <c r="A14" s="98"/>
      <c r="B14" s="121" t="s">
        <v>54</v>
      </c>
      <c r="C14" s="123" t="s">
        <v>55</v>
      </c>
      <c r="D14" s="100">
        <v>46054</v>
      </c>
      <c r="E14" s="102">
        <v>46387</v>
      </c>
      <c r="F14" s="20"/>
      <c r="G14" s="21" t="s">
        <v>51</v>
      </c>
      <c r="H14" s="21"/>
      <c r="I14" s="21"/>
      <c r="J14" s="21" t="s">
        <v>51</v>
      </c>
      <c r="K14" s="21"/>
      <c r="L14" s="21"/>
      <c r="M14" s="21" t="s">
        <v>51</v>
      </c>
      <c r="N14" s="21"/>
      <c r="O14" s="21"/>
      <c r="P14" s="21" t="s">
        <v>51</v>
      </c>
      <c r="Q14" s="21"/>
      <c r="R14" s="59">
        <f>COUNTIF(F14:Q14,"P")</f>
        <v>4</v>
      </c>
      <c r="S14" s="87"/>
      <c r="T14" s="104"/>
      <c r="U14" s="89"/>
      <c r="V14" s="114"/>
      <c r="X14" s="7"/>
    </row>
    <row r="15" spans="1:24" ht="60" customHeight="1" x14ac:dyDescent="0.25">
      <c r="A15" s="98"/>
      <c r="B15" s="122"/>
      <c r="C15" s="124"/>
      <c r="D15" s="101"/>
      <c r="E15" s="103"/>
      <c r="F15" s="24"/>
      <c r="G15" s="69" t="s">
        <v>56</v>
      </c>
      <c r="H15" s="70" t="s">
        <v>53</v>
      </c>
      <c r="I15" s="23"/>
      <c r="J15" s="23"/>
      <c r="K15" s="23"/>
      <c r="L15" s="23"/>
      <c r="M15" s="23"/>
      <c r="N15" s="23"/>
      <c r="O15" s="23"/>
      <c r="P15" s="23"/>
      <c r="Q15" s="23"/>
      <c r="R15" s="60">
        <f>COUNTIF(F15:Q15,"E")</f>
        <v>1</v>
      </c>
      <c r="S15" s="87"/>
      <c r="T15" s="104"/>
      <c r="U15" s="89"/>
      <c r="V15" s="114"/>
      <c r="X15" s="7"/>
    </row>
    <row r="16" spans="1:24" ht="16.2" thickBot="1" x14ac:dyDescent="0.3">
      <c r="A16" s="98"/>
      <c r="B16" s="93" t="s">
        <v>57</v>
      </c>
      <c r="C16" s="94"/>
      <c r="D16" s="95"/>
      <c r="E16" s="96"/>
      <c r="F16" s="25">
        <f t="shared" ref="F16:Q16" si="0">COUNTIF(F$12:F$15,"P")</f>
        <v>1</v>
      </c>
      <c r="G16" s="25">
        <f t="shared" si="0"/>
        <v>1</v>
      </c>
      <c r="H16" s="25">
        <f t="shared" si="0"/>
        <v>0</v>
      </c>
      <c r="I16" s="25">
        <f t="shared" si="0"/>
        <v>1</v>
      </c>
      <c r="J16" s="25">
        <f t="shared" si="0"/>
        <v>1</v>
      </c>
      <c r="K16" s="25">
        <f t="shared" si="0"/>
        <v>0</v>
      </c>
      <c r="L16" s="25">
        <f t="shared" si="0"/>
        <v>0</v>
      </c>
      <c r="M16" s="25">
        <f t="shared" si="0"/>
        <v>1</v>
      </c>
      <c r="N16" s="25">
        <f t="shared" si="0"/>
        <v>0</v>
      </c>
      <c r="O16" s="25">
        <f t="shared" si="0"/>
        <v>0</v>
      </c>
      <c r="P16" s="25">
        <f t="shared" si="0"/>
        <v>1</v>
      </c>
      <c r="Q16" s="25">
        <f t="shared" si="0"/>
        <v>0</v>
      </c>
      <c r="R16" s="61">
        <f>R12+R14</f>
        <v>6</v>
      </c>
      <c r="S16" s="67"/>
      <c r="T16" s="65"/>
      <c r="U16" s="66"/>
      <c r="V16" s="68"/>
      <c r="X16" s="7"/>
    </row>
    <row r="17" spans="1:24" ht="16.5" customHeight="1" thickBot="1" x14ac:dyDescent="0.3">
      <c r="A17" s="110"/>
      <c r="B17" s="93" t="s">
        <v>58</v>
      </c>
      <c r="C17" s="94"/>
      <c r="D17" s="95"/>
      <c r="E17" s="96"/>
      <c r="F17" s="30">
        <f t="shared" ref="F17:Q17" si="1">COUNTIF(F$12:F$15,"E")</f>
        <v>1</v>
      </c>
      <c r="G17" s="30">
        <f t="shared" si="1"/>
        <v>0</v>
      </c>
      <c r="H17" s="30">
        <f t="shared" si="1"/>
        <v>1</v>
      </c>
      <c r="I17" s="30">
        <f t="shared" si="1"/>
        <v>0</v>
      </c>
      <c r="J17" s="30">
        <f t="shared" si="1"/>
        <v>0</v>
      </c>
      <c r="K17" s="30">
        <f t="shared" si="1"/>
        <v>0</v>
      </c>
      <c r="L17" s="30">
        <f t="shared" si="1"/>
        <v>0</v>
      </c>
      <c r="M17" s="30">
        <f t="shared" si="1"/>
        <v>0</v>
      </c>
      <c r="N17" s="30">
        <f t="shared" si="1"/>
        <v>0</v>
      </c>
      <c r="O17" s="30">
        <f t="shared" si="1"/>
        <v>0</v>
      </c>
      <c r="P17" s="30">
        <f t="shared" si="1"/>
        <v>0</v>
      </c>
      <c r="Q17" s="30">
        <f t="shared" si="1"/>
        <v>0</v>
      </c>
      <c r="R17" s="61">
        <f>R13+R15</f>
        <v>2</v>
      </c>
      <c r="S17" s="67"/>
      <c r="T17" s="65"/>
      <c r="U17" s="66"/>
      <c r="V17" s="68"/>
      <c r="X17" s="7"/>
    </row>
    <row r="18" spans="1:24" ht="60" customHeight="1" thickBot="1" x14ac:dyDescent="0.3">
      <c r="A18" s="97" t="s">
        <v>59</v>
      </c>
      <c r="B18" s="79" t="s">
        <v>60</v>
      </c>
      <c r="C18" s="81" t="s">
        <v>61</v>
      </c>
      <c r="D18" s="100">
        <v>46054</v>
      </c>
      <c r="E18" s="102">
        <v>46387</v>
      </c>
      <c r="F18" s="31"/>
      <c r="G18" s="31" t="s">
        <v>51</v>
      </c>
      <c r="H18" s="31" t="s">
        <v>51</v>
      </c>
      <c r="I18" s="31" t="s">
        <v>51</v>
      </c>
      <c r="J18" s="33"/>
      <c r="K18" s="33"/>
      <c r="L18" s="31" t="s">
        <v>51</v>
      </c>
      <c r="M18" s="33"/>
      <c r="N18" s="33"/>
      <c r="O18" s="33"/>
      <c r="P18" s="31" t="s">
        <v>51</v>
      </c>
      <c r="Q18" s="32"/>
      <c r="R18" s="62">
        <f>COUNTIF(F18:Q18,"P")</f>
        <v>5</v>
      </c>
      <c r="S18" s="115"/>
      <c r="T18" s="111"/>
      <c r="U18" s="111"/>
      <c r="V18" s="92"/>
      <c r="X18" s="7"/>
    </row>
    <row r="19" spans="1:24" ht="60" customHeight="1" thickBot="1" x14ac:dyDescent="0.3">
      <c r="A19" s="98"/>
      <c r="B19" s="80"/>
      <c r="C19" s="82"/>
      <c r="D19" s="101"/>
      <c r="E19" s="10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63">
        <f>COUNTIF(F19:Q19,"E")</f>
        <v>0</v>
      </c>
      <c r="S19" s="115"/>
      <c r="T19" s="111"/>
      <c r="U19" s="111"/>
      <c r="V19" s="92"/>
      <c r="X19" s="7"/>
    </row>
    <row r="20" spans="1:24" ht="16.2" thickBot="1" x14ac:dyDescent="0.3">
      <c r="A20" s="98"/>
      <c r="B20" s="93" t="s">
        <v>57</v>
      </c>
      <c r="C20" s="94"/>
      <c r="D20" s="95"/>
      <c r="E20" s="96"/>
      <c r="F20" s="25">
        <f t="shared" ref="F20:Q20" si="2">COUNTIF(F$18:F$19,"P")</f>
        <v>0</v>
      </c>
      <c r="G20" s="25">
        <f t="shared" si="2"/>
        <v>1</v>
      </c>
      <c r="H20" s="25">
        <f t="shared" si="2"/>
        <v>1</v>
      </c>
      <c r="I20" s="25">
        <f t="shared" si="2"/>
        <v>1</v>
      </c>
      <c r="J20" s="25">
        <f t="shared" si="2"/>
        <v>0</v>
      </c>
      <c r="K20" s="25">
        <f t="shared" si="2"/>
        <v>0</v>
      </c>
      <c r="L20" s="25">
        <f t="shared" si="2"/>
        <v>1</v>
      </c>
      <c r="M20" s="25">
        <f t="shared" si="2"/>
        <v>0</v>
      </c>
      <c r="N20" s="25">
        <f t="shared" si="2"/>
        <v>0</v>
      </c>
      <c r="O20" s="25">
        <f t="shared" si="2"/>
        <v>0</v>
      </c>
      <c r="P20" s="25">
        <f t="shared" si="2"/>
        <v>1</v>
      </c>
      <c r="Q20" s="25">
        <f t="shared" si="2"/>
        <v>0</v>
      </c>
      <c r="R20" s="61">
        <f>R18</f>
        <v>5</v>
      </c>
      <c r="S20" s="67"/>
      <c r="T20" s="65"/>
      <c r="U20" s="66"/>
      <c r="V20" s="68"/>
      <c r="X20" s="7"/>
    </row>
    <row r="21" spans="1:24" ht="16.5" customHeight="1" thickBot="1" x14ac:dyDescent="0.3">
      <c r="A21" s="110"/>
      <c r="B21" s="93" t="s">
        <v>58</v>
      </c>
      <c r="C21" s="94"/>
      <c r="D21" s="95"/>
      <c r="E21" s="96"/>
      <c r="F21" s="30">
        <f t="shared" ref="F21:Q21" si="3">COUNTIF(F$18:F$19,"E")</f>
        <v>0</v>
      </c>
      <c r="G21" s="30">
        <f t="shared" si="3"/>
        <v>0</v>
      </c>
      <c r="H21" s="30">
        <f t="shared" si="3"/>
        <v>0</v>
      </c>
      <c r="I21" s="30">
        <f t="shared" si="3"/>
        <v>0</v>
      </c>
      <c r="J21" s="30">
        <f t="shared" si="3"/>
        <v>0</v>
      </c>
      <c r="K21" s="30">
        <f t="shared" si="3"/>
        <v>0</v>
      </c>
      <c r="L21" s="30">
        <f t="shared" si="3"/>
        <v>0</v>
      </c>
      <c r="M21" s="30">
        <f t="shared" si="3"/>
        <v>0</v>
      </c>
      <c r="N21" s="30">
        <f t="shared" si="3"/>
        <v>0</v>
      </c>
      <c r="O21" s="30">
        <f t="shared" si="3"/>
        <v>0</v>
      </c>
      <c r="P21" s="30">
        <f t="shared" si="3"/>
        <v>0</v>
      </c>
      <c r="Q21" s="30">
        <f t="shared" si="3"/>
        <v>0</v>
      </c>
      <c r="R21" s="61">
        <f>R19</f>
        <v>0</v>
      </c>
      <c r="S21" s="67"/>
      <c r="T21" s="65"/>
      <c r="U21" s="66"/>
      <c r="V21" s="68"/>
      <c r="X21" s="7"/>
    </row>
    <row r="22" spans="1:24" ht="60" customHeight="1" x14ac:dyDescent="0.25">
      <c r="A22" s="97" t="s">
        <v>62</v>
      </c>
      <c r="B22" s="79" t="s">
        <v>63</v>
      </c>
      <c r="C22" s="81" t="s">
        <v>64</v>
      </c>
      <c r="D22" s="100">
        <v>46174</v>
      </c>
      <c r="E22" s="102">
        <v>46387</v>
      </c>
      <c r="F22" s="35"/>
      <c r="G22" s="31"/>
      <c r="H22" s="31"/>
      <c r="I22" s="31"/>
      <c r="J22" s="31" t="s">
        <v>51</v>
      </c>
      <c r="K22" s="31"/>
      <c r="L22" s="31"/>
      <c r="M22" s="31"/>
      <c r="N22" s="31"/>
      <c r="O22" s="31"/>
      <c r="P22" s="31"/>
      <c r="Q22" s="32"/>
      <c r="R22" s="62">
        <f>COUNTIF(F22:Q22,"P")</f>
        <v>1</v>
      </c>
      <c r="S22" s="87"/>
      <c r="T22" s="111"/>
      <c r="U22" s="112"/>
      <c r="V22" s="113"/>
      <c r="X22" s="7"/>
    </row>
    <row r="23" spans="1:24" ht="60" customHeight="1" thickBot="1" x14ac:dyDescent="0.3">
      <c r="A23" s="98"/>
      <c r="B23" s="80"/>
      <c r="C23" s="82"/>
      <c r="D23" s="101"/>
      <c r="E23" s="103"/>
      <c r="F23" s="33"/>
      <c r="G23" s="34"/>
      <c r="H23" s="34"/>
      <c r="I23" s="34"/>
      <c r="J23" s="33"/>
      <c r="K23" s="33"/>
      <c r="L23" s="33"/>
      <c r="M23" s="33"/>
      <c r="N23" s="33"/>
      <c r="O23" s="33"/>
      <c r="P23" s="33"/>
      <c r="Q23" s="33"/>
      <c r="R23" s="63">
        <f>COUNTIF(F23:Q23,"E")</f>
        <v>0</v>
      </c>
      <c r="S23" s="87"/>
      <c r="T23" s="111"/>
      <c r="U23" s="112"/>
      <c r="V23" s="113"/>
    </row>
    <row r="24" spans="1:24" ht="60" customHeight="1" x14ac:dyDescent="0.25">
      <c r="A24" s="98"/>
      <c r="B24" s="79" t="s">
        <v>65</v>
      </c>
      <c r="C24" s="81" t="s">
        <v>66</v>
      </c>
      <c r="D24" s="100">
        <v>46174</v>
      </c>
      <c r="E24" s="102">
        <v>46387</v>
      </c>
      <c r="F24" s="35"/>
      <c r="G24" s="31"/>
      <c r="H24" s="31"/>
      <c r="I24" s="31"/>
      <c r="J24" s="31"/>
      <c r="K24" s="31"/>
      <c r="L24" s="31"/>
      <c r="M24" s="31" t="s">
        <v>51</v>
      </c>
      <c r="N24" s="31"/>
      <c r="O24" s="31"/>
      <c r="P24" s="31"/>
      <c r="Q24" s="32"/>
      <c r="R24" s="62">
        <f>COUNTIF(F24:Q24,"P")</f>
        <v>1</v>
      </c>
      <c r="S24" s="87"/>
      <c r="T24" s="104"/>
      <c r="U24" s="104"/>
      <c r="V24" s="105"/>
    </row>
    <row r="25" spans="1:24" ht="60" customHeight="1" thickBot="1" x14ac:dyDescent="0.3">
      <c r="A25" s="98"/>
      <c r="B25" s="80"/>
      <c r="C25" s="82"/>
      <c r="D25" s="101"/>
      <c r="E25" s="10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63">
        <f>COUNTIF(F25:Q25,"E")</f>
        <v>0</v>
      </c>
      <c r="S25" s="87"/>
      <c r="T25" s="104"/>
      <c r="U25" s="104"/>
      <c r="V25" s="105"/>
    </row>
    <row r="26" spans="1:24" ht="16.2" thickBot="1" x14ac:dyDescent="0.3">
      <c r="A26" s="98"/>
      <c r="B26" s="93" t="s">
        <v>57</v>
      </c>
      <c r="C26" s="94"/>
      <c r="D26" s="95"/>
      <c r="E26" s="96"/>
      <c r="F26" s="25">
        <f>COUNTIF(F$22:F$25,"P")</f>
        <v>0</v>
      </c>
      <c r="G26" s="25">
        <f t="shared" ref="G26:Q26" si="4">COUNTIF(G$22:G$25,"P")</f>
        <v>0</v>
      </c>
      <c r="H26" s="25">
        <f t="shared" si="4"/>
        <v>0</v>
      </c>
      <c r="I26" s="25">
        <f t="shared" si="4"/>
        <v>0</v>
      </c>
      <c r="J26" s="25">
        <f t="shared" si="4"/>
        <v>1</v>
      </c>
      <c r="K26" s="25">
        <f t="shared" si="4"/>
        <v>0</v>
      </c>
      <c r="L26" s="25">
        <f t="shared" si="4"/>
        <v>0</v>
      </c>
      <c r="M26" s="25">
        <f t="shared" si="4"/>
        <v>1</v>
      </c>
      <c r="N26" s="25">
        <f t="shared" si="4"/>
        <v>0</v>
      </c>
      <c r="O26" s="25">
        <f t="shared" si="4"/>
        <v>0</v>
      </c>
      <c r="P26" s="25">
        <f t="shared" si="4"/>
        <v>0</v>
      </c>
      <c r="Q26" s="25">
        <f t="shared" si="4"/>
        <v>0</v>
      </c>
      <c r="R26" s="61">
        <f>R22+R24</f>
        <v>2</v>
      </c>
      <c r="S26" s="67"/>
      <c r="T26" s="65"/>
      <c r="U26" s="64"/>
      <c r="V26" s="68"/>
    </row>
    <row r="27" spans="1:24" ht="16.2" thickBot="1" x14ac:dyDescent="0.3">
      <c r="A27" s="110"/>
      <c r="B27" s="93" t="s">
        <v>58</v>
      </c>
      <c r="C27" s="94"/>
      <c r="D27" s="95"/>
      <c r="E27" s="96"/>
      <c r="F27" s="30">
        <f>COUNTIF(F$22:F$25,"E")</f>
        <v>0</v>
      </c>
      <c r="G27" s="30">
        <f t="shared" ref="G27:Q27" si="5">COUNTIF(G$22:G$25,"E")</f>
        <v>0</v>
      </c>
      <c r="H27" s="30">
        <f t="shared" si="5"/>
        <v>0</v>
      </c>
      <c r="I27" s="30">
        <f t="shared" si="5"/>
        <v>0</v>
      </c>
      <c r="J27" s="30">
        <f t="shared" si="5"/>
        <v>0</v>
      </c>
      <c r="K27" s="30">
        <f t="shared" si="5"/>
        <v>0</v>
      </c>
      <c r="L27" s="30">
        <f t="shared" si="5"/>
        <v>0</v>
      </c>
      <c r="M27" s="30">
        <f t="shared" si="5"/>
        <v>0</v>
      </c>
      <c r="N27" s="30">
        <f t="shared" si="5"/>
        <v>0</v>
      </c>
      <c r="O27" s="30">
        <f t="shared" si="5"/>
        <v>0</v>
      </c>
      <c r="P27" s="30">
        <f t="shared" si="5"/>
        <v>0</v>
      </c>
      <c r="Q27" s="30">
        <f t="shared" si="5"/>
        <v>0</v>
      </c>
      <c r="R27" s="61">
        <f>R23+R25</f>
        <v>0</v>
      </c>
      <c r="S27" s="67"/>
      <c r="T27" s="65"/>
      <c r="U27" s="64"/>
      <c r="V27" s="68"/>
    </row>
    <row r="28" spans="1:24" ht="60" customHeight="1" x14ac:dyDescent="0.25">
      <c r="A28" s="97" t="s">
        <v>67</v>
      </c>
      <c r="B28" s="79" t="s">
        <v>68</v>
      </c>
      <c r="C28" s="81" t="s">
        <v>69</v>
      </c>
      <c r="D28" s="100">
        <v>46054</v>
      </c>
      <c r="E28" s="102">
        <v>46387</v>
      </c>
      <c r="F28" s="35"/>
      <c r="G28" s="31" t="s">
        <v>51</v>
      </c>
      <c r="H28" s="31"/>
      <c r="I28" s="31" t="s">
        <v>51</v>
      </c>
      <c r="J28" s="31"/>
      <c r="K28" s="31" t="s">
        <v>51</v>
      </c>
      <c r="L28" s="31"/>
      <c r="M28" s="31" t="s">
        <v>51</v>
      </c>
      <c r="N28" s="31"/>
      <c r="O28" s="31" t="s">
        <v>51</v>
      </c>
      <c r="P28" s="31"/>
      <c r="Q28" s="32" t="s">
        <v>51</v>
      </c>
      <c r="R28" s="62">
        <f>COUNTIF(F28:Q28,"P")</f>
        <v>6</v>
      </c>
      <c r="S28" s="87"/>
      <c r="T28" s="89"/>
      <c r="U28" s="91"/>
      <c r="V28" s="92"/>
    </row>
    <row r="29" spans="1:24" ht="60" customHeight="1" x14ac:dyDescent="0.25">
      <c r="A29" s="98"/>
      <c r="B29" s="80"/>
      <c r="C29" s="82"/>
      <c r="D29" s="101"/>
      <c r="E29" s="103"/>
      <c r="F29" s="33"/>
      <c r="G29" s="33"/>
      <c r="H29" s="70" t="s">
        <v>53</v>
      </c>
      <c r="I29" s="33"/>
      <c r="J29" s="33"/>
      <c r="K29" s="33"/>
      <c r="L29" s="33"/>
      <c r="M29" s="33"/>
      <c r="N29" s="33"/>
      <c r="O29" s="33"/>
      <c r="P29" s="33"/>
      <c r="Q29" s="33"/>
      <c r="R29" s="63">
        <f>COUNTIF(F29:Q29,"E")</f>
        <v>1</v>
      </c>
      <c r="S29" s="87"/>
      <c r="T29" s="89"/>
      <c r="U29" s="91"/>
      <c r="V29" s="92"/>
    </row>
    <row r="30" spans="1:24" ht="60" customHeight="1" x14ac:dyDescent="0.25">
      <c r="A30" s="98"/>
      <c r="B30" s="79" t="s">
        <v>70</v>
      </c>
      <c r="C30" s="81" t="s">
        <v>71</v>
      </c>
      <c r="D30" s="100">
        <v>46054</v>
      </c>
      <c r="E30" s="102">
        <v>46387</v>
      </c>
      <c r="F30" s="35"/>
      <c r="G30" s="35"/>
      <c r="H30" s="31" t="s">
        <v>51</v>
      </c>
      <c r="I30" s="31"/>
      <c r="J30" s="31"/>
      <c r="K30" s="35"/>
      <c r="L30" s="31" t="s">
        <v>51</v>
      </c>
      <c r="M30" s="31"/>
      <c r="N30" s="31"/>
      <c r="O30" s="31"/>
      <c r="P30" s="31"/>
      <c r="Q30" s="35"/>
      <c r="R30" s="62">
        <f>COUNTIF(F30:Q30,"P")</f>
        <v>2</v>
      </c>
      <c r="S30" s="87"/>
      <c r="T30" s="89"/>
      <c r="U30" s="91"/>
      <c r="V30" s="92"/>
    </row>
    <row r="31" spans="1:24" ht="60" customHeight="1" x14ac:dyDescent="0.25">
      <c r="A31" s="98"/>
      <c r="B31" s="80"/>
      <c r="C31" s="82"/>
      <c r="D31" s="101"/>
      <c r="E31" s="10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63">
        <f>COUNTIF(F31:Q31,"E")</f>
        <v>0</v>
      </c>
      <c r="S31" s="87"/>
      <c r="T31" s="89"/>
      <c r="U31" s="91"/>
      <c r="V31" s="92"/>
    </row>
    <row r="32" spans="1:24" ht="16.2" thickBot="1" x14ac:dyDescent="0.3">
      <c r="A32" s="98"/>
      <c r="B32" s="93" t="s">
        <v>57</v>
      </c>
      <c r="C32" s="94"/>
      <c r="D32" s="95"/>
      <c r="E32" s="96"/>
      <c r="F32" s="25">
        <f t="shared" ref="F32:Q32" si="6">COUNTIF(F$28:F$29,"P")</f>
        <v>0</v>
      </c>
      <c r="G32" s="25">
        <f t="shared" si="6"/>
        <v>1</v>
      </c>
      <c r="H32" s="25">
        <f t="shared" si="6"/>
        <v>0</v>
      </c>
      <c r="I32" s="25">
        <f t="shared" si="6"/>
        <v>1</v>
      </c>
      <c r="J32" s="25">
        <f t="shared" si="6"/>
        <v>0</v>
      </c>
      <c r="K32" s="25">
        <f t="shared" si="6"/>
        <v>1</v>
      </c>
      <c r="L32" s="25">
        <f t="shared" si="6"/>
        <v>0</v>
      </c>
      <c r="M32" s="25">
        <f t="shared" si="6"/>
        <v>1</v>
      </c>
      <c r="N32" s="25">
        <f t="shared" si="6"/>
        <v>0</v>
      </c>
      <c r="O32" s="25">
        <f t="shared" si="6"/>
        <v>1</v>
      </c>
      <c r="P32" s="25">
        <f t="shared" si="6"/>
        <v>0</v>
      </c>
      <c r="Q32" s="25">
        <f t="shared" si="6"/>
        <v>1</v>
      </c>
      <c r="R32" s="61">
        <f>R28</f>
        <v>6</v>
      </c>
      <c r="S32" s="67"/>
      <c r="T32" s="65"/>
      <c r="U32" s="64"/>
      <c r="V32" s="68"/>
    </row>
    <row r="33" spans="1:26" ht="16.2" thickBot="1" x14ac:dyDescent="0.3">
      <c r="A33" s="110"/>
      <c r="B33" s="93" t="s">
        <v>58</v>
      </c>
      <c r="C33" s="94"/>
      <c r="D33" s="95"/>
      <c r="E33" s="96"/>
      <c r="F33" s="30">
        <f t="shared" ref="F33:Q33" si="7">COUNTIF(F$28:F$29,"E")</f>
        <v>0</v>
      </c>
      <c r="G33" s="30">
        <f t="shared" si="7"/>
        <v>0</v>
      </c>
      <c r="H33" s="30">
        <f t="shared" si="7"/>
        <v>1</v>
      </c>
      <c r="I33" s="30">
        <f t="shared" si="7"/>
        <v>0</v>
      </c>
      <c r="J33" s="30">
        <f t="shared" si="7"/>
        <v>0</v>
      </c>
      <c r="K33" s="30">
        <f t="shared" si="7"/>
        <v>0</v>
      </c>
      <c r="L33" s="30">
        <f t="shared" si="7"/>
        <v>0</v>
      </c>
      <c r="M33" s="30">
        <f t="shared" si="7"/>
        <v>0</v>
      </c>
      <c r="N33" s="30">
        <f t="shared" si="7"/>
        <v>0</v>
      </c>
      <c r="O33" s="30">
        <f t="shared" si="7"/>
        <v>0</v>
      </c>
      <c r="P33" s="30">
        <f t="shared" si="7"/>
        <v>0</v>
      </c>
      <c r="Q33" s="30">
        <f t="shared" si="7"/>
        <v>0</v>
      </c>
      <c r="R33" s="61">
        <f>R29</f>
        <v>1</v>
      </c>
      <c r="S33" s="67"/>
      <c r="T33" s="65"/>
      <c r="U33" s="64"/>
      <c r="V33" s="68"/>
    </row>
    <row r="34" spans="1:26" ht="60" customHeight="1" x14ac:dyDescent="0.25">
      <c r="A34" s="97" t="s">
        <v>72</v>
      </c>
      <c r="B34" s="79" t="s">
        <v>73</v>
      </c>
      <c r="C34" s="81" t="s">
        <v>74</v>
      </c>
      <c r="D34" s="100">
        <v>46174</v>
      </c>
      <c r="E34" s="102">
        <v>46387</v>
      </c>
      <c r="F34" s="35"/>
      <c r="G34" s="31"/>
      <c r="H34" s="31"/>
      <c r="I34" s="31"/>
      <c r="J34" s="31"/>
      <c r="K34" s="31" t="s">
        <v>51</v>
      </c>
      <c r="L34" s="31"/>
      <c r="M34" s="31"/>
      <c r="N34" s="31" t="s">
        <v>51</v>
      </c>
      <c r="O34" s="31"/>
      <c r="P34" s="31"/>
      <c r="Q34" s="31" t="s">
        <v>51</v>
      </c>
      <c r="R34" s="62">
        <f>COUNTIF(F34:Q34,"P")</f>
        <v>3</v>
      </c>
      <c r="S34" s="87"/>
      <c r="T34" s="104"/>
      <c r="U34" s="104"/>
      <c r="V34" s="105"/>
    </row>
    <row r="35" spans="1:26" ht="60" customHeight="1" thickBot="1" x14ac:dyDescent="0.3">
      <c r="A35" s="98"/>
      <c r="B35" s="80"/>
      <c r="C35" s="82"/>
      <c r="D35" s="101"/>
      <c r="E35" s="103"/>
      <c r="F35" s="33"/>
      <c r="G35" s="34"/>
      <c r="H35" s="34"/>
      <c r="I35" s="34"/>
      <c r="J35" s="33"/>
      <c r="K35" s="33"/>
      <c r="L35" s="33"/>
      <c r="M35" s="33"/>
      <c r="N35" s="33"/>
      <c r="O35" s="33"/>
      <c r="P35" s="33"/>
      <c r="Q35" s="33"/>
      <c r="R35" s="63">
        <f>COUNTIF(F35:Q35,"E")</f>
        <v>0</v>
      </c>
      <c r="S35" s="87"/>
      <c r="T35" s="104"/>
      <c r="U35" s="104"/>
      <c r="V35" s="105"/>
    </row>
    <row r="36" spans="1:26" ht="60" customHeight="1" x14ac:dyDescent="0.25">
      <c r="A36" s="98"/>
      <c r="B36" s="79" t="s">
        <v>75</v>
      </c>
      <c r="C36" s="81" t="s">
        <v>76</v>
      </c>
      <c r="D36" s="83">
        <v>46082</v>
      </c>
      <c r="E36" s="85">
        <v>46387</v>
      </c>
      <c r="F36" s="35"/>
      <c r="G36" s="31"/>
      <c r="H36" s="31"/>
      <c r="I36" s="32" t="s">
        <v>51</v>
      </c>
      <c r="J36" s="31"/>
      <c r="K36" s="31"/>
      <c r="L36" s="32" t="s">
        <v>51</v>
      </c>
      <c r="M36" s="31"/>
      <c r="N36" s="31"/>
      <c r="O36" s="32" t="s">
        <v>51</v>
      </c>
      <c r="P36" s="31"/>
      <c r="Q36" s="31"/>
      <c r="R36" s="62">
        <f>COUNTIF(F36:Q36,"P")</f>
        <v>3</v>
      </c>
      <c r="S36" s="87"/>
      <c r="T36" s="89"/>
      <c r="U36" s="104"/>
      <c r="V36" s="105"/>
    </row>
    <row r="37" spans="1:26" ht="60" customHeight="1" thickBot="1" x14ac:dyDescent="0.3">
      <c r="A37" s="98"/>
      <c r="B37" s="80"/>
      <c r="C37" s="82"/>
      <c r="D37" s="84"/>
      <c r="E37" s="86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3">
        <f>COUNTIF(F37:Q37,"E")</f>
        <v>0</v>
      </c>
      <c r="S37" s="88"/>
      <c r="T37" s="90"/>
      <c r="U37" s="108"/>
      <c r="V37" s="109"/>
    </row>
    <row r="38" spans="1:26" ht="16.2" thickBot="1" x14ac:dyDescent="0.3">
      <c r="A38" s="98"/>
      <c r="B38" s="93" t="s">
        <v>57</v>
      </c>
      <c r="C38" s="94"/>
      <c r="D38" s="106"/>
      <c r="E38" s="107"/>
      <c r="F38" s="25">
        <f t="shared" ref="F38:Q38" si="8">COUNTIF(F$34:F$37,"P")</f>
        <v>0</v>
      </c>
      <c r="G38" s="25">
        <f t="shared" si="8"/>
        <v>0</v>
      </c>
      <c r="H38" s="25">
        <f t="shared" si="8"/>
        <v>0</v>
      </c>
      <c r="I38" s="25">
        <f t="shared" si="8"/>
        <v>1</v>
      </c>
      <c r="J38" s="25">
        <f t="shared" si="8"/>
        <v>0</v>
      </c>
      <c r="K38" s="25">
        <f t="shared" si="8"/>
        <v>1</v>
      </c>
      <c r="L38" s="25">
        <f t="shared" si="8"/>
        <v>1</v>
      </c>
      <c r="M38" s="25">
        <f t="shared" si="8"/>
        <v>0</v>
      </c>
      <c r="N38" s="25">
        <f t="shared" si="8"/>
        <v>1</v>
      </c>
      <c r="O38" s="25">
        <f t="shared" si="8"/>
        <v>1</v>
      </c>
      <c r="P38" s="25">
        <f t="shared" si="8"/>
        <v>0</v>
      </c>
      <c r="Q38" s="25">
        <f t="shared" si="8"/>
        <v>1</v>
      </c>
      <c r="R38" s="25">
        <f>R34+R36</f>
        <v>6</v>
      </c>
      <c r="S38" s="26"/>
      <c r="T38" s="27"/>
      <c r="U38" s="28"/>
      <c r="V38" s="29"/>
    </row>
    <row r="39" spans="1:26" ht="16.2" thickBot="1" x14ac:dyDescent="0.3">
      <c r="A39" s="99"/>
      <c r="B39" s="93" t="s">
        <v>58</v>
      </c>
      <c r="C39" s="94"/>
      <c r="D39" s="95"/>
      <c r="E39" s="96"/>
      <c r="F39" s="54">
        <f t="shared" ref="F39:Q39" si="9">COUNTIF(F$34:F$37,"E")</f>
        <v>0</v>
      </c>
      <c r="G39" s="54">
        <f t="shared" si="9"/>
        <v>0</v>
      </c>
      <c r="H39" s="54">
        <f t="shared" si="9"/>
        <v>0</v>
      </c>
      <c r="I39" s="54">
        <f t="shared" si="9"/>
        <v>0</v>
      </c>
      <c r="J39" s="54">
        <f t="shared" si="9"/>
        <v>0</v>
      </c>
      <c r="K39" s="54">
        <f t="shared" si="9"/>
        <v>0</v>
      </c>
      <c r="L39" s="54">
        <f t="shared" si="9"/>
        <v>0</v>
      </c>
      <c r="M39" s="54">
        <f t="shared" si="9"/>
        <v>0</v>
      </c>
      <c r="N39" s="54">
        <f t="shared" si="9"/>
        <v>0</v>
      </c>
      <c r="O39" s="54">
        <f t="shared" si="9"/>
        <v>0</v>
      </c>
      <c r="P39" s="54">
        <f t="shared" si="9"/>
        <v>0</v>
      </c>
      <c r="Q39" s="54">
        <f t="shared" si="9"/>
        <v>0</v>
      </c>
      <c r="R39" s="54">
        <f>R35+R37</f>
        <v>0</v>
      </c>
      <c r="S39" s="55"/>
      <c r="T39" s="56"/>
      <c r="U39" s="57"/>
      <c r="V39" s="58"/>
    </row>
    <row r="40" spans="1:26" x14ac:dyDescent="0.25">
      <c r="A40" s="71" t="s">
        <v>77</v>
      </c>
      <c r="B40" s="72"/>
      <c r="C40" s="72"/>
      <c r="D40" s="72"/>
      <c r="E40" s="73"/>
      <c r="F40" s="36">
        <f t="shared" ref="F40:Q40" si="10">COUNTIF(F$12:F$37,"P")</f>
        <v>1</v>
      </c>
      <c r="G40" s="37">
        <f t="shared" si="10"/>
        <v>3</v>
      </c>
      <c r="H40" s="37">
        <f t="shared" si="10"/>
        <v>2</v>
      </c>
      <c r="I40" s="37">
        <f t="shared" si="10"/>
        <v>4</v>
      </c>
      <c r="J40" s="37">
        <f t="shared" si="10"/>
        <v>2</v>
      </c>
      <c r="K40" s="37">
        <f t="shared" si="10"/>
        <v>2</v>
      </c>
      <c r="L40" s="37">
        <f t="shared" si="10"/>
        <v>3</v>
      </c>
      <c r="M40" s="37">
        <f t="shared" si="10"/>
        <v>3</v>
      </c>
      <c r="N40" s="37">
        <f t="shared" si="10"/>
        <v>1</v>
      </c>
      <c r="O40" s="37">
        <f t="shared" si="10"/>
        <v>2</v>
      </c>
      <c r="P40" s="37">
        <f t="shared" si="10"/>
        <v>2</v>
      </c>
      <c r="Q40" s="38">
        <f t="shared" si="10"/>
        <v>2</v>
      </c>
      <c r="R40" s="39">
        <f t="shared" ref="R40:R41" si="11">SUM(F40:Q40)</f>
        <v>27</v>
      </c>
      <c r="S40" s="74">
        <f>R41/R40</f>
        <v>0.1111111111111111</v>
      </c>
      <c r="X40" s="7"/>
      <c r="Z40" s="8"/>
    </row>
    <row r="41" spans="1:26" ht="16.2" thickBot="1" x14ac:dyDescent="0.3">
      <c r="A41" s="76" t="s">
        <v>78</v>
      </c>
      <c r="B41" s="77"/>
      <c r="C41" s="77"/>
      <c r="D41" s="77"/>
      <c r="E41" s="78"/>
      <c r="F41" s="40">
        <f>COUNTIF(F$12:F$37,"E")</f>
        <v>1</v>
      </c>
      <c r="G41" s="40">
        <f t="shared" ref="G41:Q41" si="12">COUNTIF(G$12:G$37,"E")</f>
        <v>0</v>
      </c>
      <c r="H41" s="40">
        <f t="shared" si="12"/>
        <v>2</v>
      </c>
      <c r="I41" s="40">
        <f t="shared" si="12"/>
        <v>0</v>
      </c>
      <c r="J41" s="40">
        <f t="shared" si="12"/>
        <v>0</v>
      </c>
      <c r="K41" s="40">
        <f t="shared" si="12"/>
        <v>0</v>
      </c>
      <c r="L41" s="40">
        <f t="shared" si="12"/>
        <v>0</v>
      </c>
      <c r="M41" s="40">
        <f t="shared" si="12"/>
        <v>0</v>
      </c>
      <c r="N41" s="40">
        <f t="shared" si="12"/>
        <v>0</v>
      </c>
      <c r="O41" s="40">
        <f t="shared" si="12"/>
        <v>0</v>
      </c>
      <c r="P41" s="40">
        <f t="shared" si="12"/>
        <v>0</v>
      </c>
      <c r="Q41" s="41">
        <f t="shared" si="12"/>
        <v>0</v>
      </c>
      <c r="R41" s="42">
        <f t="shared" si="11"/>
        <v>3</v>
      </c>
      <c r="S41" s="75"/>
      <c r="X41" s="7"/>
      <c r="Z41" s="8"/>
    </row>
    <row r="43" spans="1:26" x14ac:dyDescent="0.25">
      <c r="B43" s="32"/>
    </row>
    <row r="44" spans="1:26" x14ac:dyDescent="0.25">
      <c r="A44" s="32" t="s">
        <v>51</v>
      </c>
      <c r="B44" s="32" t="s">
        <v>57</v>
      </c>
      <c r="Q44" s="43"/>
      <c r="R44" s="43"/>
    </row>
    <row r="45" spans="1:26" x14ac:dyDescent="0.25">
      <c r="A45" s="44" t="s">
        <v>53</v>
      </c>
      <c r="B45" s="45" t="s">
        <v>58</v>
      </c>
      <c r="I45" s="46"/>
      <c r="Q45" s="43"/>
      <c r="R45" s="43"/>
    </row>
    <row r="46" spans="1:26" x14ac:dyDescent="0.25">
      <c r="A46" s="47" t="s">
        <v>79</v>
      </c>
      <c r="B46" s="48" t="s">
        <v>80</v>
      </c>
      <c r="I46" s="46"/>
    </row>
    <row r="47" spans="1:26" x14ac:dyDescent="0.25">
      <c r="A47" s="49" t="s">
        <v>56</v>
      </c>
      <c r="B47" s="50" t="s">
        <v>81</v>
      </c>
    </row>
  </sheetData>
  <mergeCells count="108">
    <mergeCell ref="A1:V1"/>
    <mergeCell ref="B3:Q3"/>
    <mergeCell ref="B4:Q4"/>
    <mergeCell ref="B5:Q5"/>
    <mergeCell ref="B6:Q6"/>
    <mergeCell ref="G8:H8"/>
    <mergeCell ref="I8:J8"/>
    <mergeCell ref="O8:P8"/>
    <mergeCell ref="Q8:S8"/>
    <mergeCell ref="T9:T11"/>
    <mergeCell ref="U9:U11"/>
    <mergeCell ref="V9:V11"/>
    <mergeCell ref="A12:A17"/>
    <mergeCell ref="B12:B13"/>
    <mergeCell ref="C12:C13"/>
    <mergeCell ref="D12:D13"/>
    <mergeCell ref="E12:E13"/>
    <mergeCell ref="S12:S13"/>
    <mergeCell ref="T12:T13"/>
    <mergeCell ref="A9:B11"/>
    <mergeCell ref="C9:C11"/>
    <mergeCell ref="D9:D11"/>
    <mergeCell ref="E9:E11"/>
    <mergeCell ref="R9:R11"/>
    <mergeCell ref="S9:S11"/>
    <mergeCell ref="U12:U13"/>
    <mergeCell ref="V12:V13"/>
    <mergeCell ref="B14:B15"/>
    <mergeCell ref="C14:C15"/>
    <mergeCell ref="D14:D15"/>
    <mergeCell ref="E14:E15"/>
    <mergeCell ref="S14:S15"/>
    <mergeCell ref="T14:T15"/>
    <mergeCell ref="V14:V15"/>
    <mergeCell ref="S18:S19"/>
    <mergeCell ref="T18:T19"/>
    <mergeCell ref="V18:V19"/>
    <mergeCell ref="B20:E20"/>
    <mergeCell ref="B21:E21"/>
    <mergeCell ref="B16:E16"/>
    <mergeCell ref="B17:E17"/>
    <mergeCell ref="U14:U15"/>
    <mergeCell ref="U18:U19"/>
    <mergeCell ref="A18:A21"/>
    <mergeCell ref="B18:B19"/>
    <mergeCell ref="C18:C19"/>
    <mergeCell ref="D18:D19"/>
    <mergeCell ref="E18:E19"/>
    <mergeCell ref="T22:T23"/>
    <mergeCell ref="U22:U23"/>
    <mergeCell ref="V22:V23"/>
    <mergeCell ref="B24:B25"/>
    <mergeCell ref="C24:C25"/>
    <mergeCell ref="D24:D25"/>
    <mergeCell ref="E24:E25"/>
    <mergeCell ref="S24:S25"/>
    <mergeCell ref="U24:U25"/>
    <mergeCell ref="B22:B23"/>
    <mergeCell ref="C22:C23"/>
    <mergeCell ref="D22:D23"/>
    <mergeCell ref="E22:E23"/>
    <mergeCell ref="S22:S23"/>
    <mergeCell ref="V24:V25"/>
    <mergeCell ref="T24:T25"/>
    <mergeCell ref="B26:E26"/>
    <mergeCell ref="B27:E27"/>
    <mergeCell ref="A28:A33"/>
    <mergeCell ref="B28:B29"/>
    <mergeCell ref="C28:C29"/>
    <mergeCell ref="D28:D29"/>
    <mergeCell ref="E28:E29"/>
    <mergeCell ref="S28:S29"/>
    <mergeCell ref="T28:T29"/>
    <mergeCell ref="A22:A27"/>
    <mergeCell ref="B30:B31"/>
    <mergeCell ref="C30:C31"/>
    <mergeCell ref="D30:D31"/>
    <mergeCell ref="E30:E31"/>
    <mergeCell ref="S30:S31"/>
    <mergeCell ref="T30:T31"/>
    <mergeCell ref="U28:U29"/>
    <mergeCell ref="V28:V29"/>
    <mergeCell ref="B32:E32"/>
    <mergeCell ref="B33:E33"/>
    <mergeCell ref="A34:A39"/>
    <mergeCell ref="B34:B35"/>
    <mergeCell ref="C34:C35"/>
    <mergeCell ref="D34:D35"/>
    <mergeCell ref="E34:E35"/>
    <mergeCell ref="S34:S35"/>
    <mergeCell ref="T34:T35"/>
    <mergeCell ref="U34:U35"/>
    <mergeCell ref="V34:V35"/>
    <mergeCell ref="B38:E38"/>
    <mergeCell ref="B39:E39"/>
    <mergeCell ref="U30:U31"/>
    <mergeCell ref="V30:V31"/>
    <mergeCell ref="U36:U37"/>
    <mergeCell ref="V36:V37"/>
    <mergeCell ref="A40:E40"/>
    <mergeCell ref="S40:S41"/>
    <mergeCell ref="A41:E41"/>
    <mergeCell ref="B36:B37"/>
    <mergeCell ref="C36:C37"/>
    <mergeCell ref="D36:D37"/>
    <mergeCell ref="E36:E37"/>
    <mergeCell ref="S36:S37"/>
    <mergeCell ref="T36:T37"/>
  </mergeCells>
  <conditionalFormatting sqref="B43">
    <cfRule type="containsText" dxfId="8" priority="1" operator="containsText" text="E">
      <formula>NOT(ISERROR(SEARCH("E",B43)))</formula>
    </cfRule>
    <cfRule type="cellIs" dxfId="7" priority="2" operator="equal">
      <formula>"NR"</formula>
    </cfRule>
    <cfRule type="containsText" dxfId="6" priority="3" operator="containsText" text="P">
      <formula>NOT(ISERROR(SEARCH("P",B43)))</formula>
    </cfRule>
  </conditionalFormatting>
  <conditionalFormatting sqref="F12:Q15 F18:Q19 F22:Q25 F28:Q31">
    <cfRule type="containsText" dxfId="5" priority="7" operator="containsText" text="E">
      <formula>NOT(ISERROR(SEARCH("E",F12)))</formula>
    </cfRule>
    <cfRule type="cellIs" dxfId="4" priority="8" operator="equal">
      <formula>"NR"</formula>
    </cfRule>
    <cfRule type="containsText" dxfId="3" priority="9" operator="containsText" text="P">
      <formula>NOT(ISERROR(SEARCH("P",F12)))</formula>
    </cfRule>
  </conditionalFormatting>
  <conditionalFormatting sqref="F34:Q37 A44:B44">
    <cfRule type="containsText" dxfId="2" priority="4" operator="containsText" text="E">
      <formula>NOT(ISERROR(SEARCH("E",A34)))</formula>
    </cfRule>
    <cfRule type="cellIs" dxfId="1" priority="5" operator="equal">
      <formula>"NR"</formula>
    </cfRule>
    <cfRule type="containsText" dxfId="0" priority="6" operator="containsText" text="P">
      <formula>NOT(ISERROR(SEARCH("P",A34)))</formula>
    </cfRule>
  </conditionalFormatting>
  <pageMargins left="0.7" right="0.7" top="0.75" bottom="0.75" header="0.3" footer="0.3"/>
  <ignoredErrors>
    <ignoredError sqref="R1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174BEF-B4F7-46D3-9E9D-29AABD1F0A7A}">
  <ds:schemaRefs>
    <ds:schemaRef ds:uri="http://schemas.microsoft.com/office/2006/metadata/properties"/>
    <ds:schemaRef ds:uri="http://schemas.microsoft.com/office/infopath/2007/PartnerControls"/>
    <ds:schemaRef ds:uri="d37b1d50-af9c-447b-b1f1-aa01515899c9"/>
    <ds:schemaRef ds:uri="e65ea7b8-1bb6-4105-84f8-2ca17f785111"/>
  </ds:schemaRefs>
</ds:datastoreItem>
</file>

<file path=customXml/itemProps2.xml><?xml version="1.0" encoding="utf-8"?>
<ds:datastoreItem xmlns:ds="http://schemas.openxmlformats.org/officeDocument/2006/customXml" ds:itemID="{ED278EFA-5324-424E-8C5C-4E17CA83C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6C669D-3968-446A-9DEE-DFD4491E6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b1d50-af9c-447b-b1f1-aa01515899c9"/>
    <ds:schemaRef ds:uri="e65ea7b8-1bb6-4105-84f8-2ca17f78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INTEGRIDAD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Prieto Antolinez</dc:creator>
  <cp:keywords/>
  <dc:description/>
  <cp:lastModifiedBy>Luz Mary Palacios Castillo</cp:lastModifiedBy>
  <cp:revision/>
  <dcterms:created xsi:type="dcterms:W3CDTF">2025-05-08T21:07:00Z</dcterms:created>
  <dcterms:modified xsi:type="dcterms:W3CDTF">2026-05-12T12:43:07Z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2025-05-08T21:07:07Z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96ac3cb5-10c1-4f4c-b274-ce862c0fca10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  <property fmtid="{D5CDD505-2E9C-101B-9397-08002B2CF9AE}" pid="10" name="ContentTypeId">
    <vt:lpwstr>0x0101004698C21ADF809643BDA9225112B63919</vt:lpwstr>
  </property>
</Properties>
</file>