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comments10.xml" ContentType="application/vnd.openxmlformats-officedocument.spreadsheetml.comments+xml"/>
  <Override PartName="/xl/drawings/drawing12.xml" ContentType="application/vnd.openxmlformats-officedocument.drawing+xml"/>
  <Override PartName="/xl/comments11.xml" ContentType="application/vnd.openxmlformats-officedocument.spreadsheetml.comments+xml"/>
  <Override PartName="/xl/drawings/drawing13.xml" ContentType="application/vnd.openxmlformats-officedocument.drawing+xml"/>
  <Override PartName="/xl/comments12.xml" ContentType="application/vnd.openxmlformats-officedocument.spreadsheetml.comments+xml"/>
  <Override PartName="/xl/drawings/drawing14.xml" ContentType="application/vnd.openxmlformats-officedocument.drawing+xml"/>
  <Override PartName="/xl/comments13.xml" ContentType="application/vnd.openxmlformats-officedocument.spreadsheetml.comments+xml"/>
  <Override PartName="/xl/drawings/drawing15.xml" ContentType="application/vnd.openxmlformats-officedocument.drawing+xml"/>
  <Override PartName="/xl/comments14.xml" ContentType="application/vnd.openxmlformats-officedocument.spreadsheetml.comments+xml"/>
  <Override PartName="/xl/drawings/drawing16.xml" ContentType="application/vnd.openxmlformats-officedocument.drawing+xml"/>
  <Override PartName="/xl/comments15.xml" ContentType="application/vnd.openxmlformats-officedocument.spreadsheetml.comments+xml"/>
  <Override PartName="/xl/drawings/drawing17.xml" ContentType="application/vnd.openxmlformats-officedocument.drawing+xml"/>
  <Override PartName="/xl/comments16.xml" ContentType="application/vnd.openxmlformats-officedocument.spreadsheetml.comments+xml"/>
  <Override PartName="/xl/drawings/drawing18.xml" ContentType="application/vnd.openxmlformats-officedocument.drawing+xml"/>
  <Override PartName="/xl/comments17.xml" ContentType="application/vnd.openxmlformats-officedocument.spreadsheetml.comments+xml"/>
  <Override PartName="/xl/drawings/drawing19.xml" ContentType="application/vnd.openxmlformats-officedocument.drawing+xml"/>
  <Override PartName="/xl/comments18.xml" ContentType="application/vnd.openxmlformats-officedocument.spreadsheetml.comments+xml"/>
  <Override PartName="/xl/drawings/drawing20.xml" ContentType="application/vnd.openxmlformats-officedocument.drawing+xml"/>
  <Override PartName="/xl/comments19.xml" ContentType="application/vnd.openxmlformats-officedocument.spreadsheetml.comments+xml"/>
  <Override PartName="/xl/drawings/drawing21.xml" ContentType="application/vnd.openxmlformats-officedocument.drawing+xml"/>
  <Override PartName="/xl/comments20.xml" ContentType="application/vnd.openxmlformats-officedocument.spreadsheetml.comments+xml"/>
  <Override PartName="/xl/drawings/drawing22.xml" ContentType="application/vnd.openxmlformats-officedocument.drawing+xml"/>
  <Override PartName="/xl/comments2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defaultThemeVersion="166925"/>
  <mc:AlternateContent xmlns:mc="http://schemas.openxmlformats.org/markup-compatibility/2006">
    <mc:Choice Requires="x15">
      <x15ac:absPath xmlns:x15ac="http://schemas.microsoft.com/office/spreadsheetml/2010/11/ac" url="C:\Users\jaime\OneDrive\Documentos\"/>
    </mc:Choice>
  </mc:AlternateContent>
  <xr:revisionPtr revIDLastSave="0" documentId="8_{2F662F3A-5F2D-4215-B69A-84708FF43F33}" xr6:coauthVersionLast="47" xr6:coauthVersionMax="47" xr10:uidLastSave="{00000000-0000-0000-0000-000000000000}"/>
  <workbookProtection lockStructure="1"/>
  <bookViews>
    <workbookView xWindow="-120" yWindow="-120" windowWidth="20730" windowHeight="11040" tabRatio="769" xr2:uid="{438C2D0F-2F1C-4E71-89CF-42C4C1ACD441}"/>
  </bookViews>
  <sheets>
    <sheet name="PORTADA PAI" sheetId="38" r:id="rId1"/>
    <sheet name="Planes Consolidados" sheetId="3" r:id="rId2"/>
    <sheet name="Listas" sheetId="36" state="hidden" r:id="rId3"/>
    <sheet name="PINAR" sheetId="12" r:id="rId4"/>
    <sheet name="PAA" sheetId="42" r:id="rId5"/>
    <sheet name="PAVPR" sheetId="16" r:id="rId6"/>
    <sheet name="PETH" sheetId="18" r:id="rId7"/>
    <sheet name="PIC" sheetId="19" r:id="rId8"/>
    <sheet name="CLIMA" sheetId="37" r:id="rId9"/>
    <sheet name="PBSI" sheetId="20" r:id="rId10"/>
    <sheet name="SGSST" sheetId="21" r:id="rId11"/>
    <sheet name="PTEP" sheetId="22" r:id="rId12"/>
    <sheet name="PETI" sheetId="23" r:id="rId13"/>
    <sheet name="PTRSP" sheetId="24" r:id="rId14"/>
    <sheet name="PSPI" sheetId="25" r:id="rId15"/>
    <sheet name="PIMS" sheetId="27" r:id="rId16"/>
    <sheet name="PAPC" sheetId="29" r:id="rId17"/>
    <sheet name="P INTG" sheetId="30" r:id="rId18"/>
    <sheet name="P COM" sheetId="32" r:id="rId19"/>
    <sheet name="SICD" sheetId="33" r:id="rId20"/>
    <sheet name="PA AUD" sheetId="34" r:id="rId21"/>
    <sheet name="PMSA" sheetId="35" r:id="rId22"/>
    <sheet name="PIGA" sheetId="26" r:id="rId23"/>
  </sheets>
  <externalReferences>
    <externalReference r:id="rId24"/>
    <externalReference r:id="rId25"/>
  </externalReferences>
  <definedNames>
    <definedName name="_xlnm._FilterDatabase" localSheetId="1" hidden="1">'Planes Consolidados'!$A$2:$BL$22</definedName>
    <definedName name="_xlnm.Print_Area" localSheetId="5">PAVPR!$A$1:$CD$18</definedName>
    <definedName name="_xlnm.Print_Area" localSheetId="3">PINAR!$A$1:$CE$18</definedName>
    <definedName name="_xlnm.Print_Area" localSheetId="1">'Planes Consolidados'!$A$1:$BL$26</definedName>
    <definedName name="_xlnm.Print_Area" localSheetId="10">SGSST!$A$1:$CD$17</definedName>
    <definedName name="condicion">[1]Hoja3!$N$40:$N$45</definedName>
    <definedName name="edad">[1]Hoja3!$I$40:$I$45</definedName>
    <definedName name="etnias">[1]Hoja3!$L$40:$L$43</definedName>
    <definedName name="FUENTE_DE_FINANCIACION">Listas!$I$2:$I$6</definedName>
    <definedName name="genero">[1]Hoja3!$M$40:$M$41</definedName>
    <definedName name="INDICADOR">[2]Hoja3!$G$5:$G$10</definedName>
    <definedName name="localidad">[1]Hoja3!$E$5:$E$24</definedName>
    <definedName name="META_DEL_PLAN_ESTRATEGICO_ASOCIADA_AL_OBJETIVO_ESTRATEGICO">Listas!$H$2:$H$7</definedName>
    <definedName name="META_PLAN_DE_DESARROLLO">Listas!$D$2:$D$14</definedName>
    <definedName name="META_SECTOR_DEL_PLAN_DE_DESARROLLO_DISTRITAL">Listas!$D$2:$D$14</definedName>
    <definedName name="METAS_PROYECTO_DE_INVERSIÓN">Listas!$F$2:$F$23</definedName>
    <definedName name="objetivos">[2]Hoja3!$I$32:$I$35</definedName>
    <definedName name="OBJETIVOS_ESTRATEGICOS">Listas!$G$2:$G$8</definedName>
    <definedName name="PROCESOS">Listas!$A$2:$A$17</definedName>
    <definedName name="PROGRAMA">Listas!$C$2:$C$7</definedName>
    <definedName name="PROPOSITOS">Listas!$B$2:$B$6</definedName>
    <definedName name="PROYECTO_DE_INVERSIÓN">Listas!$E$2:$E$7</definedName>
    <definedName name="responsable">[1]Hoja3!$M$5:$M$18</definedName>
    <definedName name="SUBSECRETARIA">[2]Hoja3!$O$5:$O$10</definedName>
    <definedName name="tactividad">[1]Hoja3!$C$5:$C$6</definedName>
    <definedName name="_xlnm.Print_Titles" localSheetId="1">'Planes Consolidados'!$2:$2</definedName>
    <definedName name="tmeta">[1]Hoja3!$A$5:$A$7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4" i="3" l="1"/>
  <c r="AA4" i="3"/>
  <c r="X4" i="3"/>
  <c r="W4" i="3"/>
  <c r="T4" i="3"/>
  <c r="S4" i="3"/>
  <c r="P4" i="3"/>
  <c r="O4" i="3"/>
  <c r="CF21" i="42"/>
  <c r="CG21" i="42" s="1"/>
  <c r="CE21" i="42"/>
  <c r="CD21" i="42"/>
  <c r="CA21" i="42"/>
  <c r="BY21" i="42"/>
  <c r="BZ21" i="42" s="1"/>
  <c r="BX21" i="42"/>
  <c r="BW21" i="42"/>
  <c r="BR21" i="42"/>
  <c r="BS21" i="42" s="1"/>
  <c r="BQ21" i="42"/>
  <c r="BP21" i="42"/>
  <c r="BM21" i="42"/>
  <c r="BK21" i="42"/>
  <c r="BL21" i="42" s="1"/>
  <c r="BJ21" i="42"/>
  <c r="BI21" i="42"/>
  <c r="BD21" i="42"/>
  <c r="BC21" i="42"/>
  <c r="BB21" i="42"/>
  <c r="AW21" i="42"/>
  <c r="AV21" i="42"/>
  <c r="AU21" i="42"/>
  <c r="AQ21" i="42"/>
  <c r="AP21" i="42"/>
  <c r="AO21" i="42"/>
  <c r="AN21" i="42"/>
  <c r="AI21" i="42"/>
  <c r="AJ21" i="42" s="1"/>
  <c r="AH21" i="42"/>
  <c r="AG21" i="42"/>
  <c r="AB21" i="42"/>
  <c r="AC21" i="42" s="1"/>
  <c r="AA21" i="42"/>
  <c r="Z21" i="42"/>
  <c r="W21" i="42"/>
  <c r="U21" i="42"/>
  <c r="T21" i="42"/>
  <c r="V21" i="42" s="1"/>
  <c r="S21" i="42"/>
  <c r="P21" i="42"/>
  <c r="N21" i="42"/>
  <c r="M21" i="42"/>
  <c r="O21" i="42" s="1"/>
  <c r="L21" i="42"/>
  <c r="I21" i="42"/>
  <c r="G21" i="42"/>
  <c r="F21" i="42"/>
  <c r="H21" i="42" s="1"/>
  <c r="E21" i="42"/>
  <c r="CH21" i="42" s="1"/>
  <c r="D21" i="42"/>
  <c r="CK20" i="42"/>
  <c r="CA20" i="42" s="1"/>
  <c r="CG20" i="42"/>
  <c r="BZ20" i="42"/>
  <c r="BS20" i="42"/>
  <c r="BL20" i="42"/>
  <c r="BE20" i="42"/>
  <c r="AX20" i="42"/>
  <c r="AQ20" i="42"/>
  <c r="AJ20" i="42"/>
  <c r="AC20" i="42"/>
  <c r="V20" i="42"/>
  <c r="O20" i="42"/>
  <c r="H20" i="42"/>
  <c r="CK19" i="42"/>
  <c r="CH19" i="42"/>
  <c r="CG19" i="42"/>
  <c r="CA19" i="42"/>
  <c r="BZ19" i="42"/>
  <c r="BT19" i="42"/>
  <c r="BS19" i="42"/>
  <c r="BM19" i="42"/>
  <c r="BL19" i="42"/>
  <c r="BF19" i="42"/>
  <c r="BE19" i="42"/>
  <c r="AY19" i="42"/>
  <c r="AX19" i="42"/>
  <c r="AR19" i="42"/>
  <c r="AQ19" i="42"/>
  <c r="AK19" i="42"/>
  <c r="AJ19" i="42"/>
  <c r="AD19" i="42"/>
  <c r="AC19" i="42"/>
  <c r="W19" i="42"/>
  <c r="V19" i="42"/>
  <c r="P19" i="42"/>
  <c r="O19" i="42"/>
  <c r="I19" i="42"/>
  <c r="H19" i="42"/>
  <c r="CK18" i="42"/>
  <c r="CH18" i="42" s="1"/>
  <c r="CG18" i="42"/>
  <c r="BZ18" i="42"/>
  <c r="BS18" i="42"/>
  <c r="BL18" i="42"/>
  <c r="BE18" i="42"/>
  <c r="AX18" i="42"/>
  <c r="AQ18" i="42"/>
  <c r="AJ18" i="42"/>
  <c r="AC18" i="42"/>
  <c r="V18" i="42"/>
  <c r="O18" i="42"/>
  <c r="H18" i="42"/>
  <c r="CK17" i="42"/>
  <c r="CH17" i="42"/>
  <c r="CG17" i="42"/>
  <c r="CA17" i="42"/>
  <c r="BZ17" i="42"/>
  <c r="BT17" i="42"/>
  <c r="BS17" i="42"/>
  <c r="BM17" i="42"/>
  <c r="BL17" i="42"/>
  <c r="BF17" i="42"/>
  <c r="BE17" i="42"/>
  <c r="AY17" i="42"/>
  <c r="AX17" i="42"/>
  <c r="AR17" i="42"/>
  <c r="AQ17" i="42"/>
  <c r="AK17" i="42"/>
  <c r="AJ17" i="42"/>
  <c r="AD17" i="42"/>
  <c r="AC17" i="42"/>
  <c r="W17" i="42"/>
  <c r="V17" i="42"/>
  <c r="P17" i="42"/>
  <c r="O17" i="42"/>
  <c r="I17" i="42"/>
  <c r="H17" i="42"/>
  <c r="CK16" i="42"/>
  <c r="BM16" i="42" s="1"/>
  <c r="CG16" i="42"/>
  <c r="BZ16" i="42"/>
  <c r="BS16" i="42"/>
  <c r="BL16" i="42"/>
  <c r="BE16" i="42"/>
  <c r="AX16" i="42"/>
  <c r="AQ16" i="42"/>
  <c r="AJ16" i="42"/>
  <c r="AD16" i="42"/>
  <c r="AC16" i="42"/>
  <c r="V16" i="42"/>
  <c r="O16" i="42"/>
  <c r="H16" i="42"/>
  <c r="CK15" i="42"/>
  <c r="BM15" i="42" s="1"/>
  <c r="CG15" i="42"/>
  <c r="CA15" i="42"/>
  <c r="BZ15" i="42"/>
  <c r="BT15" i="42"/>
  <c r="BS15" i="42"/>
  <c r="BL15" i="42"/>
  <c r="BE15" i="42"/>
  <c r="AY15" i="42"/>
  <c r="AX15" i="42"/>
  <c r="AR15" i="42"/>
  <c r="AQ15" i="42"/>
  <c r="AJ15" i="42"/>
  <c r="AC15" i="42"/>
  <c r="W15" i="42"/>
  <c r="V15" i="42"/>
  <c r="P15" i="42"/>
  <c r="O15" i="42"/>
  <c r="H15" i="42"/>
  <c r="CK14" i="42"/>
  <c r="BT14" i="42" s="1"/>
  <c r="CG14" i="42"/>
  <c r="BZ14" i="42"/>
  <c r="BS14" i="42"/>
  <c r="BL14" i="42"/>
  <c r="BE14" i="42"/>
  <c r="AX14" i="42"/>
  <c r="AQ14" i="42"/>
  <c r="AJ14" i="42"/>
  <c r="AC14" i="42"/>
  <c r="V14" i="42"/>
  <c r="O14" i="42"/>
  <c r="H14" i="42"/>
  <c r="CK13" i="42"/>
  <c r="BT13" i="42" s="1"/>
  <c r="CH13" i="42"/>
  <c r="CG13" i="42"/>
  <c r="CA13" i="42"/>
  <c r="BZ13" i="42"/>
  <c r="BS13" i="42"/>
  <c r="BM13" i="42"/>
  <c r="BL13" i="42"/>
  <c r="BF13" i="42"/>
  <c r="BE13" i="42"/>
  <c r="AY13" i="42"/>
  <c r="AX13" i="42"/>
  <c r="AQ13" i="42"/>
  <c r="AK13" i="42"/>
  <c r="AJ13" i="42"/>
  <c r="AD13" i="42"/>
  <c r="AC13" i="42"/>
  <c r="W13" i="42"/>
  <c r="V13" i="42"/>
  <c r="O13" i="42"/>
  <c r="I13" i="42"/>
  <c r="H13" i="42"/>
  <c r="CK12" i="42"/>
  <c r="CA12" i="42" s="1"/>
  <c r="CG12" i="42"/>
  <c r="BZ12" i="42"/>
  <c r="BT12" i="42"/>
  <c r="BS12" i="42"/>
  <c r="BM12" i="42"/>
  <c r="BL12" i="42"/>
  <c r="BE12" i="42"/>
  <c r="AX12" i="42"/>
  <c r="AR12" i="42"/>
  <c r="AQ12" i="42"/>
  <c r="AK12" i="42"/>
  <c r="AJ12" i="42"/>
  <c r="AC12" i="42"/>
  <c r="V12" i="42"/>
  <c r="P12" i="42"/>
  <c r="O12" i="42"/>
  <c r="I12" i="42"/>
  <c r="H12" i="42"/>
  <c r="CK11" i="42"/>
  <c r="CH11" i="42"/>
  <c r="CG11" i="42"/>
  <c r="CA11" i="42"/>
  <c r="BZ11" i="42"/>
  <c r="BT11" i="42"/>
  <c r="BS11" i="42"/>
  <c r="BM11" i="42"/>
  <c r="BL11" i="42"/>
  <c r="BF11" i="42"/>
  <c r="BE11" i="42"/>
  <c r="AY11" i="42"/>
  <c r="AX11" i="42"/>
  <c r="AR11" i="42"/>
  <c r="AQ11" i="42"/>
  <c r="AK11" i="42"/>
  <c r="AJ11" i="42"/>
  <c r="AD11" i="42"/>
  <c r="AC11" i="42"/>
  <c r="W11" i="42"/>
  <c r="V11" i="42"/>
  <c r="P11" i="42"/>
  <c r="O11" i="42"/>
  <c r="I11" i="42"/>
  <c r="H11" i="42"/>
  <c r="CK10" i="42"/>
  <c r="CH10" i="42" s="1"/>
  <c r="CG10" i="42"/>
  <c r="BZ10" i="42"/>
  <c r="BS10" i="42"/>
  <c r="BL10" i="42"/>
  <c r="BE10" i="42"/>
  <c r="AX10" i="42"/>
  <c r="AQ10" i="42"/>
  <c r="AJ10" i="42"/>
  <c r="AC10" i="42"/>
  <c r="V10" i="42"/>
  <c r="O10" i="42"/>
  <c r="H10" i="42"/>
  <c r="CK9" i="42"/>
  <c r="CH9" i="42"/>
  <c r="CG9" i="42"/>
  <c r="CA9" i="42"/>
  <c r="BZ9" i="42"/>
  <c r="BT9" i="42"/>
  <c r="BS9" i="42"/>
  <c r="BM9" i="42"/>
  <c r="BL9" i="42"/>
  <c r="BF9" i="42"/>
  <c r="BE9" i="42"/>
  <c r="AY9" i="42"/>
  <c r="AX9" i="42"/>
  <c r="AR9" i="42"/>
  <c r="AQ9" i="42"/>
  <c r="AK9" i="42"/>
  <c r="AJ9" i="42"/>
  <c r="AD9" i="42"/>
  <c r="AC9" i="42"/>
  <c r="W9" i="42"/>
  <c r="V9" i="42"/>
  <c r="P9" i="42"/>
  <c r="O9" i="42"/>
  <c r="I9" i="42"/>
  <c r="H9" i="42"/>
  <c r="I10" i="42" l="1"/>
  <c r="AK10" i="42"/>
  <c r="BM10" i="42"/>
  <c r="AD12" i="42"/>
  <c r="BF12" i="42"/>
  <c r="CH12" i="42"/>
  <c r="W14" i="42"/>
  <c r="AY14" i="42"/>
  <c r="CA14" i="42"/>
  <c r="P16" i="42"/>
  <c r="AR16" i="42"/>
  <c r="BT16" i="42"/>
  <c r="I18" i="42"/>
  <c r="AK18" i="42"/>
  <c r="BM18" i="42"/>
  <c r="AD20" i="42"/>
  <c r="BF20" i="42"/>
  <c r="CH20" i="42"/>
  <c r="AR21" i="42"/>
  <c r="BE21" i="42"/>
  <c r="P10" i="42"/>
  <c r="AR10" i="42"/>
  <c r="BT10" i="42"/>
  <c r="AD14" i="42"/>
  <c r="BF14" i="42"/>
  <c r="CH14" i="42"/>
  <c r="W16" i="42"/>
  <c r="AY16" i="42"/>
  <c r="CA16" i="42"/>
  <c r="P18" i="42"/>
  <c r="AR18" i="42"/>
  <c r="BT18" i="42"/>
  <c r="I20" i="42"/>
  <c r="AK20" i="42"/>
  <c r="BM20" i="42"/>
  <c r="BF21" i="42"/>
  <c r="AD15" i="42"/>
  <c r="BF15" i="42"/>
  <c r="CH15" i="42"/>
  <c r="AK21" i="42"/>
  <c r="W10" i="42"/>
  <c r="I14" i="42"/>
  <c r="AK14" i="42"/>
  <c r="BM14" i="42"/>
  <c r="BF16" i="42"/>
  <c r="CH16" i="42"/>
  <c r="W18" i="42"/>
  <c r="AY18" i="42"/>
  <c r="CA18" i="42"/>
  <c r="P20" i="42"/>
  <c r="AR20" i="42"/>
  <c r="BT20" i="42"/>
  <c r="AX21" i="42"/>
  <c r="BT21" i="42"/>
  <c r="P13" i="42"/>
  <c r="AR13" i="42"/>
  <c r="I15" i="42"/>
  <c r="AK15" i="42"/>
  <c r="AY21" i="42"/>
  <c r="AY10" i="42"/>
  <c r="CA10" i="42"/>
  <c r="AD10" i="42"/>
  <c r="BF10" i="42"/>
  <c r="W12" i="42"/>
  <c r="AY12" i="42"/>
  <c r="P14" i="42"/>
  <c r="AR14" i="42"/>
  <c r="I16" i="42"/>
  <c r="AK16" i="42"/>
  <c r="AD18" i="42"/>
  <c r="BF18" i="42"/>
  <c r="W20" i="42"/>
  <c r="AY20" i="42"/>
  <c r="AD21" i="42"/>
  <c r="BL18" i="3"/>
  <c r="BK18" i="3"/>
  <c r="BH18" i="3"/>
  <c r="BG18" i="3"/>
  <c r="BD18" i="3"/>
  <c r="BC18" i="3"/>
  <c r="AZ18" i="3"/>
  <c r="AY18" i="3"/>
  <c r="AV18" i="3"/>
  <c r="AU18" i="3"/>
  <c r="AR18" i="3"/>
  <c r="AQ18" i="3"/>
  <c r="AN18" i="3"/>
  <c r="AM18" i="3"/>
  <c r="AJ18" i="3"/>
  <c r="AI18" i="3"/>
  <c r="AF18" i="3"/>
  <c r="AE18" i="3"/>
  <c r="AB18" i="3"/>
  <c r="AA18" i="3"/>
  <c r="X18" i="3"/>
  <c r="W18" i="3"/>
  <c r="T18" i="3"/>
  <c r="S18" i="3"/>
  <c r="P18" i="3"/>
  <c r="O18" i="3"/>
  <c r="O3" i="3"/>
  <c r="BK19" i="3"/>
  <c r="BH19" i="3"/>
  <c r="BG19" i="3"/>
  <c r="BD19" i="3"/>
  <c r="BC19" i="3"/>
  <c r="AZ19" i="3"/>
  <c r="AY19" i="3"/>
  <c r="BL19" i="3" s="1"/>
  <c r="AV19" i="3"/>
  <c r="AU19" i="3"/>
  <c r="AR19" i="3"/>
  <c r="AQ19" i="3"/>
  <c r="AN19" i="3"/>
  <c r="AM19" i="3"/>
  <c r="AJ19" i="3"/>
  <c r="AI19" i="3"/>
  <c r="AF19" i="3"/>
  <c r="AE19" i="3"/>
  <c r="AB19" i="3"/>
  <c r="AA19" i="3"/>
  <c r="X19" i="3"/>
  <c r="W19" i="3"/>
  <c r="T19" i="3"/>
  <c r="S19" i="3"/>
  <c r="P19" i="3"/>
  <c r="O19" i="3"/>
  <c r="BO12" i="23"/>
  <c r="BH12" i="23"/>
  <c r="BF12" i="23"/>
  <c r="BC12" i="23"/>
  <c r="BA12" i="23"/>
  <c r="AX12" i="23"/>
  <c r="AV12" i="23"/>
  <c r="AS12" i="23"/>
  <c r="AQ12" i="23"/>
  <c r="AD12" i="23"/>
  <c r="AB12" i="23"/>
  <c r="Y12" i="23"/>
  <c r="W12" i="23"/>
  <c r="T12" i="23"/>
  <c r="R12" i="23"/>
  <c r="O12" i="23"/>
  <c r="M12" i="23"/>
  <c r="E12" i="23"/>
  <c r="AN12" i="23" s="1"/>
  <c r="BO11" i="23"/>
  <c r="BH11" i="23"/>
  <c r="BF11" i="23"/>
  <c r="BC11" i="23"/>
  <c r="BA11" i="23"/>
  <c r="AD11" i="23"/>
  <c r="AB11" i="23"/>
  <c r="Y11" i="23"/>
  <c r="W11" i="23"/>
  <c r="E11" i="23"/>
  <c r="AX11" i="23" s="1"/>
  <c r="BO10" i="23"/>
  <c r="BF10" i="23"/>
  <c r="BC10" i="23"/>
  <c r="BA10" i="23"/>
  <c r="AX10" i="23"/>
  <c r="AV10" i="23"/>
  <c r="AS10" i="23"/>
  <c r="AQ10" i="23"/>
  <c r="AB10" i="23"/>
  <c r="Y10" i="23"/>
  <c r="W10" i="23"/>
  <c r="T10" i="23"/>
  <c r="R10" i="23"/>
  <c r="O10" i="23"/>
  <c r="M10" i="23"/>
  <c r="E10" i="23"/>
  <c r="AN10" i="23" s="1"/>
  <c r="BO9" i="23"/>
  <c r="BH9" i="23"/>
  <c r="BF9" i="23"/>
  <c r="BC9" i="23"/>
  <c r="BA9" i="23"/>
  <c r="AD9" i="23"/>
  <c r="AB9" i="23"/>
  <c r="Y9" i="23"/>
  <c r="W9" i="23"/>
  <c r="E9" i="23"/>
  <c r="AX9" i="23" s="1"/>
  <c r="AG11" i="23" l="1"/>
  <c r="AI11" i="23"/>
  <c r="O11" i="23"/>
  <c r="AS11" i="23"/>
  <c r="AI12" i="23"/>
  <c r="BM12" i="23"/>
  <c r="BM11" i="23"/>
  <c r="AN11" i="23"/>
  <c r="AQ11" i="23"/>
  <c r="BK12" i="23"/>
  <c r="R11" i="23"/>
  <c r="AV11" i="23"/>
  <c r="H12" i="23"/>
  <c r="AL12" i="23"/>
  <c r="BK11" i="23"/>
  <c r="H11" i="23"/>
  <c r="AL11" i="23"/>
  <c r="J11" i="23"/>
  <c r="M11" i="23"/>
  <c r="AG12" i="23"/>
  <c r="T11" i="23"/>
  <c r="J12" i="23"/>
  <c r="BK9" i="23"/>
  <c r="AI9" i="23"/>
  <c r="BH10" i="23"/>
  <c r="AQ9" i="23"/>
  <c r="AG10" i="23"/>
  <c r="O9" i="23"/>
  <c r="AS9" i="23"/>
  <c r="AI10" i="23"/>
  <c r="BM10" i="23"/>
  <c r="AG9" i="23"/>
  <c r="BM9" i="23"/>
  <c r="AL9" i="23"/>
  <c r="J9" i="23"/>
  <c r="AN9" i="23"/>
  <c r="AD10" i="23"/>
  <c r="M9" i="23"/>
  <c r="BK10" i="23"/>
  <c r="R9" i="23"/>
  <c r="AV9" i="23"/>
  <c r="H10" i="23"/>
  <c r="AL10" i="23"/>
  <c r="H9" i="23"/>
  <c r="T9" i="23"/>
  <c r="J10" i="23"/>
  <c r="BP11" i="23" l="1"/>
  <c r="BP12" i="23"/>
  <c r="F11" i="23"/>
  <c r="F12" i="23"/>
  <c r="BP9" i="23"/>
  <c r="F9" i="23"/>
  <c r="BP10" i="23"/>
  <c r="F10" i="23"/>
  <c r="BO14" i="34" l="1"/>
  <c r="AS14" i="34"/>
  <c r="AQ14" i="34"/>
  <c r="AN14" i="34"/>
  <c r="AL14" i="34"/>
  <c r="O14" i="34"/>
  <c r="M14" i="34"/>
  <c r="J14" i="34"/>
  <c r="H14" i="34"/>
  <c r="E14" i="34"/>
  <c r="BM14" i="34" s="1"/>
  <c r="BO13" i="34"/>
  <c r="BC13" i="34"/>
  <c r="BA13" i="34"/>
  <c r="AX13" i="34"/>
  <c r="AV13" i="34"/>
  <c r="AN13" i="34"/>
  <c r="AL13" i="34"/>
  <c r="Y13" i="34"/>
  <c r="W13" i="34"/>
  <c r="T13" i="34"/>
  <c r="R13" i="34"/>
  <c r="M13" i="34"/>
  <c r="J13" i="34"/>
  <c r="H13" i="34"/>
  <c r="E13" i="34"/>
  <c r="AS13" i="34" s="1"/>
  <c r="BO12" i="34"/>
  <c r="E12" i="34"/>
  <c r="H12" i="34" s="1"/>
  <c r="BO11" i="34"/>
  <c r="E11" i="34"/>
  <c r="AX11" i="34" s="1"/>
  <c r="BO10" i="34"/>
  <c r="E10" i="34"/>
  <c r="BH10" i="34" s="1"/>
  <c r="E9" i="34"/>
  <c r="AI9" i="34" s="1"/>
  <c r="BO9" i="34"/>
  <c r="L15" i="34"/>
  <c r="Q15" i="34"/>
  <c r="V15" i="34"/>
  <c r="AA15" i="34"/>
  <c r="AF15" i="34"/>
  <c r="AK15" i="34"/>
  <c r="AP15" i="34"/>
  <c r="AU15" i="34"/>
  <c r="AZ15" i="34"/>
  <c r="BE15" i="34"/>
  <c r="BJ15" i="34"/>
  <c r="AB13" i="34" l="1"/>
  <c r="F13" i="34" s="1"/>
  <c r="BF13" i="34"/>
  <c r="R14" i="34"/>
  <c r="F14" i="34" s="1"/>
  <c r="AV14" i="34"/>
  <c r="AD13" i="34"/>
  <c r="BH13" i="34"/>
  <c r="T14" i="34"/>
  <c r="AX14" i="34"/>
  <c r="AG13" i="34"/>
  <c r="BK13" i="34"/>
  <c r="W14" i="34"/>
  <c r="BA14" i="34"/>
  <c r="AI13" i="34"/>
  <c r="BM13" i="34"/>
  <c r="Y14" i="34"/>
  <c r="BC14" i="34"/>
  <c r="AB14" i="34"/>
  <c r="BF14" i="34"/>
  <c r="AD14" i="34"/>
  <c r="BH14" i="34"/>
  <c r="BP14" i="34" s="1"/>
  <c r="AQ13" i="34"/>
  <c r="AG14" i="34"/>
  <c r="BK14" i="34"/>
  <c r="O13" i="34"/>
  <c r="AI14" i="34"/>
  <c r="J12" i="34"/>
  <c r="AN12" i="34"/>
  <c r="M12" i="34"/>
  <c r="AQ12" i="34"/>
  <c r="AL12" i="34"/>
  <c r="O12" i="34"/>
  <c r="AS12" i="34"/>
  <c r="T12" i="34"/>
  <c r="AX12" i="34"/>
  <c r="W12" i="34"/>
  <c r="F12" i="34" s="1"/>
  <c r="BA12" i="34"/>
  <c r="Y12" i="34"/>
  <c r="BC12" i="34"/>
  <c r="AV12" i="34"/>
  <c r="AB12" i="34"/>
  <c r="BF12" i="34"/>
  <c r="R12" i="34"/>
  <c r="AD12" i="34"/>
  <c r="BH12" i="34"/>
  <c r="AG12" i="34"/>
  <c r="BK12" i="34"/>
  <c r="AI12" i="34"/>
  <c r="BM12" i="34"/>
  <c r="BP12" i="34" s="1"/>
  <c r="AV11" i="34"/>
  <c r="BA10" i="34"/>
  <c r="M11" i="34"/>
  <c r="R11" i="34"/>
  <c r="W11" i="34"/>
  <c r="AQ11" i="34"/>
  <c r="BA11" i="34"/>
  <c r="W10" i="34"/>
  <c r="AI10" i="34"/>
  <c r="BM10" i="34"/>
  <c r="Y11" i="34"/>
  <c r="BC11" i="34"/>
  <c r="AB11" i="34"/>
  <c r="BF11" i="34"/>
  <c r="AN10" i="34"/>
  <c r="AD11" i="34"/>
  <c r="BH11" i="34"/>
  <c r="M10" i="34"/>
  <c r="AG11" i="34"/>
  <c r="BK11" i="34"/>
  <c r="AG10" i="34"/>
  <c r="AQ10" i="34"/>
  <c r="O10" i="34"/>
  <c r="AS10" i="34"/>
  <c r="AI11" i="34"/>
  <c r="BM11" i="34"/>
  <c r="AL10" i="34"/>
  <c r="R10" i="34"/>
  <c r="AV10" i="34"/>
  <c r="H11" i="34"/>
  <c r="AL11" i="34"/>
  <c r="BK10" i="34"/>
  <c r="H10" i="34"/>
  <c r="J10" i="34"/>
  <c r="T10" i="34"/>
  <c r="AX10" i="34"/>
  <c r="J11" i="34"/>
  <c r="AN11" i="34"/>
  <c r="Y10" i="34"/>
  <c r="BC10" i="34"/>
  <c r="O11" i="34"/>
  <c r="AS11" i="34"/>
  <c r="AB10" i="34"/>
  <c r="BF10" i="34"/>
  <c r="AD10" i="34"/>
  <c r="T11" i="34"/>
  <c r="AG9" i="34"/>
  <c r="Y9" i="34"/>
  <c r="BK9" i="34"/>
  <c r="BF9" i="34"/>
  <c r="BA9" i="34"/>
  <c r="AB9" i="34"/>
  <c r="BH9" i="34"/>
  <c r="BC9" i="34"/>
  <c r="AX9" i="34"/>
  <c r="AD9" i="34"/>
  <c r="W9" i="34"/>
  <c r="T9" i="34"/>
  <c r="AV9" i="34"/>
  <c r="R9" i="34"/>
  <c r="AS9" i="34"/>
  <c r="O9" i="34"/>
  <c r="AQ9" i="34"/>
  <c r="M9" i="34"/>
  <c r="AN9" i="34"/>
  <c r="J9" i="34"/>
  <c r="AL9" i="34"/>
  <c r="H9" i="34"/>
  <c r="BM9" i="34"/>
  <c r="AR15" i="34"/>
  <c r="S15" i="34"/>
  <c r="AW15" i="34"/>
  <c r="N15" i="34"/>
  <c r="X15" i="34"/>
  <c r="BB15" i="34"/>
  <c r="AC15" i="34"/>
  <c r="BG15" i="34"/>
  <c r="AH15" i="34"/>
  <c r="BL15" i="34"/>
  <c r="AM15" i="34"/>
  <c r="E15" i="34"/>
  <c r="BP13" i="34" l="1"/>
  <c r="BP10" i="34"/>
  <c r="BH15" i="34"/>
  <c r="F11" i="34"/>
  <c r="BP11" i="34"/>
  <c r="F10" i="34"/>
  <c r="BP9" i="34"/>
  <c r="F9" i="34"/>
  <c r="I15" i="34"/>
  <c r="BO15" i="34" s="1"/>
  <c r="G15" i="34"/>
  <c r="H15" i="34" s="1"/>
  <c r="AN15" i="34"/>
  <c r="AL15" i="34"/>
  <c r="AS15" i="34"/>
  <c r="Y15" i="34"/>
  <c r="R15" i="34"/>
  <c r="AG15" i="34"/>
  <c r="BK15" i="34"/>
  <c r="AV15" i="34"/>
  <c r="AX15" i="34"/>
  <c r="BM15" i="34"/>
  <c r="M15" i="34"/>
  <c r="T15" i="34"/>
  <c r="AI15" i="34"/>
  <c r="AQ15" i="34"/>
  <c r="AB15" i="34"/>
  <c r="BF15" i="34"/>
  <c r="O15" i="34"/>
  <c r="BC15" i="34"/>
  <c r="AD15" i="34"/>
  <c r="W15" i="34"/>
  <c r="BA15" i="34"/>
  <c r="J15" i="34" l="1"/>
  <c r="BP15" i="34" s="1"/>
  <c r="F15" i="34"/>
  <c r="F13" i="30" l="1"/>
  <c r="E13" i="30"/>
  <c r="AN13" i="30" s="1"/>
  <c r="BH12" i="26"/>
  <c r="BF12" i="26"/>
  <c r="BC12" i="26"/>
  <c r="BA12" i="26"/>
  <c r="AX12" i="26"/>
  <c r="AV12" i="26"/>
  <c r="AS12" i="26"/>
  <c r="AQ12" i="26"/>
  <c r="AN12" i="26"/>
  <c r="AL12" i="26"/>
  <c r="AG12" i="26"/>
  <c r="AD12" i="26"/>
  <c r="AB12" i="26"/>
  <c r="Y12" i="26"/>
  <c r="BP12" i="26" s="1"/>
  <c r="W12" i="26"/>
  <c r="T12" i="26"/>
  <c r="R12" i="26"/>
  <c r="O12" i="26"/>
  <c r="M12" i="26"/>
  <c r="J12" i="26"/>
  <c r="H12" i="26"/>
  <c r="BO12" i="26"/>
  <c r="BM12" i="26"/>
  <c r="BK12" i="26"/>
  <c r="N14" i="12"/>
  <c r="M14" i="12"/>
  <c r="O14" i="12"/>
  <c r="P14" i="12"/>
  <c r="N12" i="16"/>
  <c r="O12" i="16" s="1"/>
  <c r="M12" i="16"/>
  <c r="N16" i="18"/>
  <c r="L13" i="19"/>
  <c r="M13" i="19" s="1"/>
  <c r="O13" i="37"/>
  <c r="E13" i="37"/>
  <c r="O13" i="20"/>
  <c r="E13" i="20"/>
  <c r="O13" i="21"/>
  <c r="E13" i="21"/>
  <c r="N14" i="22"/>
  <c r="O14" i="22"/>
  <c r="G14" i="23"/>
  <c r="O13" i="24"/>
  <c r="M13" i="24"/>
  <c r="BL13" i="24"/>
  <c r="BJ13" i="24"/>
  <c r="BG13" i="24"/>
  <c r="BE13" i="24"/>
  <c r="BF13" i="24" s="1"/>
  <c r="BB13" i="24"/>
  <c r="BC13" i="24" s="1"/>
  <c r="AZ13" i="24"/>
  <c r="BA13" i="24" s="1"/>
  <c r="AW13" i="24"/>
  <c r="AX13" i="24" s="1"/>
  <c r="AU13" i="24"/>
  <c r="AV13" i="24" s="1"/>
  <c r="AR13" i="24"/>
  <c r="AP13" i="24"/>
  <c r="AM13" i="24"/>
  <c r="AK13" i="24"/>
  <c r="AL13" i="24" s="1"/>
  <c r="AH13" i="24"/>
  <c r="AI13" i="24" s="1"/>
  <c r="AF13" i="24"/>
  <c r="AG13" i="24" s="1"/>
  <c r="AC13" i="24"/>
  <c r="AD13" i="24" s="1"/>
  <c r="AA13" i="24"/>
  <c r="AB13" i="24" s="1"/>
  <c r="X13" i="24"/>
  <c r="V13" i="24"/>
  <c r="S13" i="24"/>
  <c r="Q13" i="24"/>
  <c r="R13" i="24" s="1"/>
  <c r="N13" i="24"/>
  <c r="L13" i="24"/>
  <c r="I13" i="24"/>
  <c r="J13" i="24" s="1"/>
  <c r="G13" i="24"/>
  <c r="H13" i="24" s="1"/>
  <c r="F13" i="24"/>
  <c r="E13" i="24"/>
  <c r="E13" i="25"/>
  <c r="BL13" i="25"/>
  <c r="BJ13" i="25"/>
  <c r="BG13" i="25"/>
  <c r="BE13" i="25"/>
  <c r="BF13" i="25" s="1"/>
  <c r="BB13" i="25"/>
  <c r="BC13" i="25" s="1"/>
  <c r="AZ13" i="25"/>
  <c r="BA13" i="25" s="1"/>
  <c r="AW13" i="25"/>
  <c r="AX13" i="25" s="1"/>
  <c r="AU13" i="25"/>
  <c r="AV13" i="25" s="1"/>
  <c r="AR13" i="25"/>
  <c r="AP13" i="25"/>
  <c r="AM13" i="25"/>
  <c r="AK13" i="25"/>
  <c r="AL13" i="25" s="1"/>
  <c r="AH13" i="25"/>
  <c r="AI13" i="25" s="1"/>
  <c r="AF13" i="25"/>
  <c r="AG13" i="25" s="1"/>
  <c r="AC13" i="25"/>
  <c r="AD13" i="25" s="1"/>
  <c r="AA13" i="25"/>
  <c r="AB13" i="25" s="1"/>
  <c r="X13" i="25"/>
  <c r="V13" i="25"/>
  <c r="S13" i="25"/>
  <c r="Q13" i="25"/>
  <c r="R13" i="25" s="1"/>
  <c r="N13" i="25"/>
  <c r="O13" i="25" s="1"/>
  <c r="L13" i="25"/>
  <c r="M13" i="25" s="1"/>
  <c r="I13" i="25"/>
  <c r="J13" i="25" s="1"/>
  <c r="G13" i="25"/>
  <c r="H13" i="25" s="1"/>
  <c r="F13" i="25"/>
  <c r="M11" i="27"/>
  <c r="J11" i="27"/>
  <c r="E11" i="27"/>
  <c r="BL11" i="27"/>
  <c r="BJ11" i="27"/>
  <c r="BG11" i="27"/>
  <c r="BE11" i="27"/>
  <c r="BF11" i="27" s="1"/>
  <c r="BB11" i="27"/>
  <c r="BC11" i="27" s="1"/>
  <c r="AZ11" i="27"/>
  <c r="BA11" i="27" s="1"/>
  <c r="AW11" i="27"/>
  <c r="AX11" i="27" s="1"/>
  <c r="AU11" i="27"/>
  <c r="AV11" i="27" s="1"/>
  <c r="AR11" i="27"/>
  <c r="AP11" i="27"/>
  <c r="AM11" i="27"/>
  <c r="AK11" i="27"/>
  <c r="AL11" i="27" s="1"/>
  <c r="AH11" i="27"/>
  <c r="AI11" i="27" s="1"/>
  <c r="AF11" i="27"/>
  <c r="AG11" i="27" s="1"/>
  <c r="AC11" i="27"/>
  <c r="AD11" i="27" s="1"/>
  <c r="AA11" i="27"/>
  <c r="AB11" i="27" s="1"/>
  <c r="X11" i="27"/>
  <c r="V11" i="27"/>
  <c r="S11" i="27"/>
  <c r="Q11" i="27"/>
  <c r="R11" i="27" s="1"/>
  <c r="N11" i="27"/>
  <c r="O11" i="27" s="1"/>
  <c r="L11" i="27"/>
  <c r="I11" i="27"/>
  <c r="G11" i="27"/>
  <c r="H11" i="27" s="1"/>
  <c r="F11" i="27"/>
  <c r="I15" i="29"/>
  <c r="J15" i="29" s="1"/>
  <c r="M15" i="29"/>
  <c r="H15" i="29"/>
  <c r="E15" i="29"/>
  <c r="BL15" i="30"/>
  <c r="BJ15" i="30"/>
  <c r="BG15" i="30"/>
  <c r="BE15" i="30"/>
  <c r="BB15" i="30"/>
  <c r="AZ15" i="30"/>
  <c r="AW15" i="30"/>
  <c r="AU15" i="30"/>
  <c r="AR15" i="30"/>
  <c r="AP15" i="30"/>
  <c r="AM15" i="30"/>
  <c r="AK15" i="30"/>
  <c r="AH15" i="30"/>
  <c r="AF15" i="30"/>
  <c r="AC15" i="30"/>
  <c r="AA15" i="30"/>
  <c r="X15" i="30"/>
  <c r="V15" i="30"/>
  <c r="S15" i="30"/>
  <c r="Q15" i="30"/>
  <c r="N15" i="30"/>
  <c r="L15" i="30"/>
  <c r="I15" i="30"/>
  <c r="G15" i="30"/>
  <c r="O11" i="32"/>
  <c r="H11" i="32"/>
  <c r="J11" i="32"/>
  <c r="I11" i="32"/>
  <c r="G11" i="32"/>
  <c r="BL11" i="32"/>
  <c r="BJ11" i="32"/>
  <c r="BG11" i="32"/>
  <c r="BO11" i="32" s="1"/>
  <c r="BE11" i="32"/>
  <c r="BB11" i="32"/>
  <c r="AZ11" i="32"/>
  <c r="AW11" i="32"/>
  <c r="AU11" i="32"/>
  <c r="AR11" i="32"/>
  <c r="AP11" i="32"/>
  <c r="AM11" i="32"/>
  <c r="AK11" i="32"/>
  <c r="AH11" i="32"/>
  <c r="AF11" i="32"/>
  <c r="AC11" i="32"/>
  <c r="AA11" i="32"/>
  <c r="X11" i="32"/>
  <c r="V11" i="32"/>
  <c r="S11" i="32"/>
  <c r="Q11" i="32"/>
  <c r="N11" i="32"/>
  <c r="L11" i="32"/>
  <c r="F11" i="32"/>
  <c r="E11" i="32"/>
  <c r="AS11" i="32" s="1"/>
  <c r="I13" i="33"/>
  <c r="J13" i="33"/>
  <c r="H13" i="33"/>
  <c r="E13" i="33"/>
  <c r="W13" i="33" s="1"/>
  <c r="BL13" i="33"/>
  <c r="BJ13" i="33"/>
  <c r="BG13" i="33"/>
  <c r="BE13" i="33"/>
  <c r="BF13" i="33" s="1"/>
  <c r="BB13" i="33"/>
  <c r="BC13" i="33" s="1"/>
  <c r="AZ13" i="33"/>
  <c r="BA13" i="33" s="1"/>
  <c r="AW13" i="33"/>
  <c r="AX13" i="33" s="1"/>
  <c r="AU13" i="33"/>
  <c r="AV13" i="33" s="1"/>
  <c r="AR13" i="33"/>
  <c r="AP13" i="33"/>
  <c r="AM13" i="33"/>
  <c r="AK13" i="33"/>
  <c r="AL13" i="33" s="1"/>
  <c r="AH13" i="33"/>
  <c r="AI13" i="33" s="1"/>
  <c r="AF13" i="33"/>
  <c r="AG13" i="33" s="1"/>
  <c r="AC13" i="33"/>
  <c r="AD13" i="33" s="1"/>
  <c r="AA13" i="33"/>
  <c r="AB13" i="33" s="1"/>
  <c r="X13" i="33"/>
  <c r="V13" i="33"/>
  <c r="S13" i="33"/>
  <c r="Q13" i="33"/>
  <c r="R13" i="33" s="1"/>
  <c r="N13" i="33"/>
  <c r="O13" i="33" s="1"/>
  <c r="L13" i="33"/>
  <c r="M13" i="33" s="1"/>
  <c r="G13" i="33"/>
  <c r="F13" i="33"/>
  <c r="BL11" i="35"/>
  <c r="BJ11" i="35"/>
  <c r="BG11" i="35"/>
  <c r="BE11" i="35"/>
  <c r="BB11" i="35"/>
  <c r="AZ11" i="35"/>
  <c r="AW11" i="35"/>
  <c r="AU11" i="35"/>
  <c r="AR11" i="35"/>
  <c r="AP11" i="35"/>
  <c r="AM11" i="35"/>
  <c r="AK11" i="35"/>
  <c r="AH11" i="35"/>
  <c r="AF11" i="35"/>
  <c r="AC11" i="35"/>
  <c r="AA11" i="35"/>
  <c r="X11" i="35"/>
  <c r="V11" i="35"/>
  <c r="S11" i="35"/>
  <c r="Q11" i="35"/>
  <c r="N11" i="35"/>
  <c r="L11" i="35"/>
  <c r="I11" i="35"/>
  <c r="G11" i="35"/>
  <c r="BL19" i="26"/>
  <c r="BJ19" i="26"/>
  <c r="BG19" i="26"/>
  <c r="BE19" i="26"/>
  <c r="BB19" i="26"/>
  <c r="AZ19" i="26"/>
  <c r="AW19" i="26"/>
  <c r="AU19" i="26"/>
  <c r="AR19" i="26"/>
  <c r="AP19" i="26"/>
  <c r="AM19" i="26"/>
  <c r="AK19" i="26"/>
  <c r="AH19" i="26"/>
  <c r="AF19" i="26"/>
  <c r="AC19" i="26"/>
  <c r="AA19" i="26"/>
  <c r="X19" i="26"/>
  <c r="V19" i="26"/>
  <c r="S19" i="26"/>
  <c r="Q19" i="26"/>
  <c r="N19" i="26"/>
  <c r="L19" i="26"/>
  <c r="I19" i="26"/>
  <c r="G19" i="26"/>
  <c r="BK13" i="33"/>
  <c r="BH13" i="33"/>
  <c r="AS13" i="33"/>
  <c r="AQ13" i="33"/>
  <c r="AN13" i="33"/>
  <c r="Y13" i="33"/>
  <c r="T13" i="33"/>
  <c r="BK11" i="32"/>
  <c r="BH11" i="32"/>
  <c r="BF11" i="32"/>
  <c r="BC11" i="32"/>
  <c r="BA11" i="32"/>
  <c r="AX11" i="32"/>
  <c r="AV11" i="32"/>
  <c r="AQ11" i="32"/>
  <c r="AN11" i="32"/>
  <c r="AL11" i="32"/>
  <c r="AI11" i="32"/>
  <c r="AG11" i="32"/>
  <c r="AD11" i="32"/>
  <c r="AB11" i="32"/>
  <c r="W11" i="32"/>
  <c r="T11" i="32"/>
  <c r="R11" i="32"/>
  <c r="M11" i="32"/>
  <c r="BL15" i="29"/>
  <c r="BO15" i="29" s="1"/>
  <c r="BJ15" i="29"/>
  <c r="BK15" i="29" s="1"/>
  <c r="BG15" i="29"/>
  <c r="BH15" i="29" s="1"/>
  <c r="BE15" i="29"/>
  <c r="BB15" i="29"/>
  <c r="BC15" i="29" s="1"/>
  <c r="AZ15" i="29"/>
  <c r="BA15" i="29" s="1"/>
  <c r="AW15" i="29"/>
  <c r="AX15" i="29" s="1"/>
  <c r="AU15" i="29"/>
  <c r="AV15" i="29" s="1"/>
  <c r="AR15" i="29"/>
  <c r="AS15" i="29" s="1"/>
  <c r="AP15" i="29"/>
  <c r="AQ15" i="29" s="1"/>
  <c r="AM15" i="29"/>
  <c r="AN15" i="29" s="1"/>
  <c r="AK15" i="29"/>
  <c r="AL15" i="29" s="1"/>
  <c r="AH15" i="29"/>
  <c r="AI15" i="29" s="1"/>
  <c r="AF15" i="29"/>
  <c r="AG15" i="29" s="1"/>
  <c r="AC15" i="29"/>
  <c r="AD15" i="29" s="1"/>
  <c r="AA15" i="29"/>
  <c r="AB15" i="29" s="1"/>
  <c r="X15" i="29"/>
  <c r="Y15" i="29" s="1"/>
  <c r="V15" i="29"/>
  <c r="W15" i="29" s="1"/>
  <c r="S15" i="29"/>
  <c r="T15" i="29" s="1"/>
  <c r="Q15" i="29"/>
  <c r="R15" i="29" s="1"/>
  <c r="N15" i="29"/>
  <c r="O15" i="29" s="1"/>
  <c r="L15" i="29"/>
  <c r="G15" i="29"/>
  <c r="F15" i="29"/>
  <c r="BO11" i="27"/>
  <c r="BK11" i="27"/>
  <c r="BH11" i="27"/>
  <c r="AS11" i="27"/>
  <c r="AQ11" i="27"/>
  <c r="AN11" i="27"/>
  <c r="Y11" i="27"/>
  <c r="W11" i="27"/>
  <c r="T11" i="27"/>
  <c r="BO13" i="25"/>
  <c r="BK13" i="25"/>
  <c r="AS13" i="25"/>
  <c r="AQ13" i="25"/>
  <c r="Y13" i="25"/>
  <c r="W13" i="25"/>
  <c r="BM13" i="24"/>
  <c r="BK13" i="24"/>
  <c r="BH13" i="24"/>
  <c r="AS13" i="24"/>
  <c r="AQ13" i="24"/>
  <c r="AN13" i="24"/>
  <c r="Y13" i="24"/>
  <c r="W13" i="24"/>
  <c r="T13" i="24"/>
  <c r="H12" i="16"/>
  <c r="G12" i="16"/>
  <c r="BL14" i="23"/>
  <c r="BJ14" i="23"/>
  <c r="BG14" i="23"/>
  <c r="BE14" i="23"/>
  <c r="BB14" i="23"/>
  <c r="AZ14" i="23"/>
  <c r="AW14" i="23"/>
  <c r="AU14" i="23"/>
  <c r="AR14" i="23"/>
  <c r="AP14" i="23"/>
  <c r="AM14" i="23"/>
  <c r="AK14" i="23"/>
  <c r="AH14" i="23"/>
  <c r="AF14" i="23"/>
  <c r="AC14" i="23"/>
  <c r="AA14" i="23"/>
  <c r="X14" i="23"/>
  <c r="V14" i="23"/>
  <c r="S14" i="23"/>
  <c r="Q14" i="23"/>
  <c r="N14" i="23"/>
  <c r="L14" i="23"/>
  <c r="I14" i="23"/>
  <c r="BL14" i="22"/>
  <c r="BJ14" i="22"/>
  <c r="BK14" i="22" s="1"/>
  <c r="BG14" i="22"/>
  <c r="BE14" i="22"/>
  <c r="BB14" i="22"/>
  <c r="BC14" i="22" s="1"/>
  <c r="AZ14" i="22"/>
  <c r="BA14" i="22" s="1"/>
  <c r="AW14" i="22"/>
  <c r="AX14" i="22" s="1"/>
  <c r="AU14" i="22"/>
  <c r="AV14" i="22" s="1"/>
  <c r="AR14" i="22"/>
  <c r="AP14" i="22"/>
  <c r="AM14" i="22"/>
  <c r="AK14" i="22"/>
  <c r="AH14" i="22"/>
  <c r="AF14" i="22"/>
  <c r="AG14" i="22" s="1"/>
  <c r="AC14" i="22"/>
  <c r="AD14" i="22" s="1"/>
  <c r="AA14" i="22"/>
  <c r="AB14" i="22" s="1"/>
  <c r="X14" i="22"/>
  <c r="V14" i="22"/>
  <c r="W14" i="22" s="1"/>
  <c r="S14" i="22"/>
  <c r="Q14" i="22"/>
  <c r="R14" i="22" s="1"/>
  <c r="L14" i="22"/>
  <c r="M14" i="22" s="1"/>
  <c r="I14" i="22"/>
  <c r="J14" i="22" s="1"/>
  <c r="G14" i="22"/>
  <c r="H14" i="22" s="1"/>
  <c r="F14" i="22"/>
  <c r="AL14" i="22"/>
  <c r="AI14" i="22"/>
  <c r="E14" i="22"/>
  <c r="BF14" i="22"/>
  <c r="AS14" i="22"/>
  <c r="AQ14" i="22"/>
  <c r="Y14" i="22"/>
  <c r="T14" i="22"/>
  <c r="BO10" i="22"/>
  <c r="BH10" i="22"/>
  <c r="BF10" i="22"/>
  <c r="AN10" i="22"/>
  <c r="AL10" i="22"/>
  <c r="T10" i="22"/>
  <c r="R10" i="22"/>
  <c r="E10" i="22"/>
  <c r="BC10" i="22" s="1"/>
  <c r="J13" i="21"/>
  <c r="H13" i="21"/>
  <c r="G13" i="21"/>
  <c r="K14" i="12"/>
  <c r="I14" i="12"/>
  <c r="BO15" i="26"/>
  <c r="BK15" i="26"/>
  <c r="BF10" i="26"/>
  <c r="BF13" i="26"/>
  <c r="BH13" i="26"/>
  <c r="AQ10" i="26"/>
  <c r="AQ13" i="26"/>
  <c r="AS13" i="26"/>
  <c r="J15" i="26"/>
  <c r="BO10" i="35"/>
  <c r="E10" i="35"/>
  <c r="AX10" i="35" s="1"/>
  <c r="BO9" i="35"/>
  <c r="E9" i="35"/>
  <c r="BH9" i="35" s="1"/>
  <c r="BO10" i="29"/>
  <c r="I13" i="20"/>
  <c r="I13" i="21"/>
  <c r="BL13" i="21"/>
  <c r="BJ13" i="21"/>
  <c r="BG13" i="21"/>
  <c r="BE13" i="21"/>
  <c r="BB13" i="21"/>
  <c r="AZ13" i="21"/>
  <c r="AW13" i="21"/>
  <c r="AU13" i="21"/>
  <c r="AR13" i="21"/>
  <c r="AP13" i="21"/>
  <c r="AM13" i="21"/>
  <c r="AK13" i="21"/>
  <c r="AH13" i="21"/>
  <c r="AF13" i="21"/>
  <c r="AC13" i="21"/>
  <c r="AA13" i="21"/>
  <c r="X13" i="21"/>
  <c r="V13" i="21"/>
  <c r="S13" i="21"/>
  <c r="Q13" i="21"/>
  <c r="N13" i="21"/>
  <c r="L13" i="21"/>
  <c r="G13" i="20"/>
  <c r="BL13" i="20"/>
  <c r="BJ13" i="20"/>
  <c r="BG13" i="20"/>
  <c r="BE13" i="20"/>
  <c r="BB13" i="20"/>
  <c r="AZ13" i="20"/>
  <c r="AW13" i="20"/>
  <c r="AU13" i="20"/>
  <c r="AR13" i="20"/>
  <c r="AP13" i="20"/>
  <c r="AM13" i="20"/>
  <c r="AK13" i="20"/>
  <c r="AH13" i="20"/>
  <c r="AF13" i="20"/>
  <c r="AC13" i="20"/>
  <c r="AA13" i="20"/>
  <c r="X13" i="20"/>
  <c r="V13" i="20"/>
  <c r="S13" i="20"/>
  <c r="Q13" i="20"/>
  <c r="N13" i="20"/>
  <c r="L13" i="20"/>
  <c r="G13" i="37"/>
  <c r="BL13" i="37"/>
  <c r="BJ13" i="37"/>
  <c r="BG13" i="37"/>
  <c r="BE13" i="37"/>
  <c r="BB13" i="37"/>
  <c r="AZ13" i="37"/>
  <c r="AW13" i="37"/>
  <c r="AU13" i="37"/>
  <c r="AR13" i="37"/>
  <c r="AP13" i="37"/>
  <c r="AM13" i="37"/>
  <c r="AK13" i="37"/>
  <c r="AH13" i="37"/>
  <c r="AF13" i="37"/>
  <c r="AC13" i="37"/>
  <c r="AA13" i="37"/>
  <c r="X13" i="37"/>
  <c r="V13" i="37"/>
  <c r="S13" i="37"/>
  <c r="Q13" i="37"/>
  <c r="N13" i="37"/>
  <c r="L13" i="37"/>
  <c r="I13" i="37"/>
  <c r="G13" i="19"/>
  <c r="BL13" i="19"/>
  <c r="BO13" i="19" s="1"/>
  <c r="BJ13" i="19"/>
  <c r="BG13" i="19"/>
  <c r="BE13" i="19"/>
  <c r="BB13" i="19"/>
  <c r="AZ13" i="19"/>
  <c r="AW13" i="19"/>
  <c r="AU13" i="19"/>
  <c r="AR13" i="19"/>
  <c r="AP13" i="19"/>
  <c r="AM13" i="19"/>
  <c r="AK13" i="19"/>
  <c r="AH13" i="19"/>
  <c r="AF13" i="19"/>
  <c r="AC13" i="19"/>
  <c r="AA13" i="19"/>
  <c r="X13" i="19"/>
  <c r="V13" i="19"/>
  <c r="S13" i="19"/>
  <c r="Q13" i="19"/>
  <c r="N13" i="19"/>
  <c r="I13" i="19"/>
  <c r="BL16" i="18"/>
  <c r="BG16" i="18"/>
  <c r="BB16" i="18"/>
  <c r="AW16" i="18"/>
  <c r="AR16" i="18"/>
  <c r="AM16" i="18"/>
  <c r="AH16" i="18"/>
  <c r="AC16" i="18"/>
  <c r="X16" i="18"/>
  <c r="S16" i="18"/>
  <c r="BP14" i="12"/>
  <c r="BQ14" i="12"/>
  <c r="BO10" i="27"/>
  <c r="E10" i="27"/>
  <c r="AN10" i="27" s="1"/>
  <c r="BO9" i="27"/>
  <c r="E9" i="27"/>
  <c r="AX9" i="27" s="1"/>
  <c r="BO17" i="26"/>
  <c r="E17" i="26"/>
  <c r="J17" i="26" s="1"/>
  <c r="E15" i="26"/>
  <c r="H15" i="26" s="1"/>
  <c r="BO13" i="26"/>
  <c r="E13" i="26"/>
  <c r="AL13" i="26" s="1"/>
  <c r="BO11" i="26"/>
  <c r="E11" i="26"/>
  <c r="BK11" i="26" s="1"/>
  <c r="BO10" i="26"/>
  <c r="E10" i="26"/>
  <c r="BM10" i="26" s="1"/>
  <c r="BO9" i="26"/>
  <c r="E9" i="26"/>
  <c r="AQ9" i="26" s="1"/>
  <c r="BL12" i="16"/>
  <c r="BJ12" i="16"/>
  <c r="BG12" i="16"/>
  <c r="BO12" i="16" s="1"/>
  <c r="BE12" i="16"/>
  <c r="BB12" i="16"/>
  <c r="AZ12" i="16"/>
  <c r="AW12" i="16"/>
  <c r="AU12" i="16"/>
  <c r="AR12" i="16"/>
  <c r="AP12" i="16"/>
  <c r="AM12" i="16"/>
  <c r="AK12" i="16"/>
  <c r="AH12" i="16"/>
  <c r="AF12" i="16"/>
  <c r="AC12" i="16"/>
  <c r="AA12" i="16"/>
  <c r="X12" i="16"/>
  <c r="V12" i="16"/>
  <c r="S12" i="16"/>
  <c r="Q12" i="16"/>
  <c r="L12" i="16"/>
  <c r="I12" i="16"/>
  <c r="BC14" i="12"/>
  <c r="BD14" i="12" s="1"/>
  <c r="BA14" i="12"/>
  <c r="BB14" i="12" s="1"/>
  <c r="AX14" i="12"/>
  <c r="AV14" i="12"/>
  <c r="AW14" i="12" s="1"/>
  <c r="AS14" i="12"/>
  <c r="AT14" i="12" s="1"/>
  <c r="AQ14" i="12"/>
  <c r="AR14" i="12" s="1"/>
  <c r="AN14" i="12"/>
  <c r="AO14" i="12" s="1"/>
  <c r="AL14" i="12"/>
  <c r="AM14" i="12" s="1"/>
  <c r="AI14" i="12"/>
  <c r="AJ14" i="12" s="1"/>
  <c r="AG14" i="12"/>
  <c r="AH14" i="12" s="1"/>
  <c r="BN14" i="12"/>
  <c r="BL14" i="12"/>
  <c r="BI14" i="12"/>
  <c r="BG14" i="12"/>
  <c r="AE14" i="12"/>
  <c r="AC14" i="12"/>
  <c r="Z14" i="12"/>
  <c r="X14" i="12"/>
  <c r="U14" i="12"/>
  <c r="S14" i="12"/>
  <c r="BM14" i="12"/>
  <c r="BK14" i="12"/>
  <c r="BH14" i="12"/>
  <c r="BF14" i="12"/>
  <c r="AD14" i="12"/>
  <c r="AB14" i="12"/>
  <c r="Y14" i="12"/>
  <c r="W14" i="12"/>
  <c r="T14" i="12"/>
  <c r="R14" i="12"/>
  <c r="J14" i="12"/>
  <c r="H14" i="12"/>
  <c r="G14" i="12"/>
  <c r="F14" i="12"/>
  <c r="BO12" i="25"/>
  <c r="E12" i="25"/>
  <c r="AN12" i="25" s="1"/>
  <c r="BO11" i="25"/>
  <c r="AB11" i="25"/>
  <c r="W11" i="25"/>
  <c r="E11" i="25"/>
  <c r="AS11" i="25" s="1"/>
  <c r="BO10" i="25"/>
  <c r="E10" i="25"/>
  <c r="BH10" i="25" s="1"/>
  <c r="BO9" i="25"/>
  <c r="E9" i="25"/>
  <c r="AN9" i="25" s="1"/>
  <c r="BO12" i="24"/>
  <c r="E12" i="24"/>
  <c r="AX12" i="24" s="1"/>
  <c r="BO11" i="24"/>
  <c r="E11" i="24"/>
  <c r="BH11" i="24" s="1"/>
  <c r="BO10" i="24"/>
  <c r="E10" i="24"/>
  <c r="AN10" i="24" s="1"/>
  <c r="BO9" i="24"/>
  <c r="E9" i="24"/>
  <c r="AX9" i="24" s="1"/>
  <c r="BO13" i="23"/>
  <c r="E13" i="23"/>
  <c r="AN13" i="23" s="1"/>
  <c r="E14" i="23" l="1"/>
  <c r="J14" i="23" s="1"/>
  <c r="R14" i="23"/>
  <c r="AL13" i="30"/>
  <c r="BO15" i="30"/>
  <c r="E11" i="35"/>
  <c r="BF11" i="35" s="1"/>
  <c r="F12" i="26"/>
  <c r="AV15" i="26"/>
  <c r="T15" i="26"/>
  <c r="BA15" i="26"/>
  <c r="BM13" i="26"/>
  <c r="M15" i="26"/>
  <c r="AV13" i="26"/>
  <c r="BK13" i="26"/>
  <c r="O15" i="26"/>
  <c r="AV10" i="26"/>
  <c r="BK10" i="26"/>
  <c r="Y15" i="26"/>
  <c r="W15" i="26"/>
  <c r="BA13" i="26"/>
  <c r="AX13" i="26"/>
  <c r="BC13" i="26"/>
  <c r="AG15" i="26"/>
  <c r="BA10" i="26"/>
  <c r="AQ15" i="26"/>
  <c r="BF15" i="26"/>
  <c r="BO13" i="24"/>
  <c r="T13" i="25"/>
  <c r="AN13" i="25"/>
  <c r="BH13" i="25"/>
  <c r="BF15" i="29"/>
  <c r="Y11" i="32"/>
  <c r="BO13" i="33"/>
  <c r="BO19" i="26"/>
  <c r="BO11" i="35"/>
  <c r="BM13" i="33"/>
  <c r="BP13" i="33" s="1"/>
  <c r="BM11" i="32"/>
  <c r="BP11" i="32" s="1"/>
  <c r="BM15" i="29"/>
  <c r="BP15" i="29" s="1"/>
  <c r="BM11" i="27"/>
  <c r="BP11" i="27" s="1"/>
  <c r="BM13" i="25"/>
  <c r="BP13" i="25" s="1"/>
  <c r="BP13" i="24"/>
  <c r="BO13" i="37"/>
  <c r="AI17" i="26"/>
  <c r="AX17" i="26"/>
  <c r="BC17" i="26"/>
  <c r="BH17" i="26"/>
  <c r="BM17" i="26"/>
  <c r="AG17" i="26"/>
  <c r="BA17" i="26"/>
  <c r="AD15" i="26"/>
  <c r="AN17" i="26"/>
  <c r="AS11" i="26"/>
  <c r="AX11" i="26"/>
  <c r="BC11" i="26"/>
  <c r="BH11" i="26"/>
  <c r="BM11" i="26"/>
  <c r="AS17" i="26"/>
  <c r="AV17" i="26"/>
  <c r="M17" i="26"/>
  <c r="AB15" i="26"/>
  <c r="AL17" i="26"/>
  <c r="AQ11" i="26"/>
  <c r="AV11" i="26"/>
  <c r="BA11" i="26"/>
  <c r="BF11" i="26"/>
  <c r="W17" i="26"/>
  <c r="AD17" i="26"/>
  <c r="AB17" i="26"/>
  <c r="AQ17" i="26"/>
  <c r="BF17" i="26"/>
  <c r="BK17" i="26"/>
  <c r="Y17" i="26"/>
  <c r="AI15" i="26"/>
  <c r="AS15" i="26"/>
  <c r="AS10" i="26"/>
  <c r="AX15" i="26"/>
  <c r="AX10" i="26"/>
  <c r="BC15" i="26"/>
  <c r="BC10" i="26"/>
  <c r="BH15" i="26"/>
  <c r="BH10" i="26"/>
  <c r="BM15" i="26"/>
  <c r="AL10" i="35"/>
  <c r="AN10" i="35"/>
  <c r="BA10" i="35"/>
  <c r="T10" i="35"/>
  <c r="W10" i="35"/>
  <c r="BH10" i="35"/>
  <c r="O10" i="35"/>
  <c r="R10" i="35"/>
  <c r="BC10" i="35"/>
  <c r="BF10" i="35"/>
  <c r="AG10" i="35"/>
  <c r="M10" i="35"/>
  <c r="AI10" i="35"/>
  <c r="M11" i="25"/>
  <c r="R11" i="25"/>
  <c r="H11" i="25"/>
  <c r="T11" i="25"/>
  <c r="BO14" i="23"/>
  <c r="BO14" i="22"/>
  <c r="AN14" i="22"/>
  <c r="BH14" i="22"/>
  <c r="BM14" i="22"/>
  <c r="W10" i="22"/>
  <c r="AQ10" i="22"/>
  <c r="BK10" i="22"/>
  <c r="Y10" i="22"/>
  <c r="AS10" i="22"/>
  <c r="BM10" i="22"/>
  <c r="BP10" i="22" s="1"/>
  <c r="H10" i="22"/>
  <c r="AB10" i="22"/>
  <c r="AV10" i="22"/>
  <c r="J10" i="22"/>
  <c r="AD10" i="22"/>
  <c r="AX10" i="22"/>
  <c r="M10" i="22"/>
  <c r="AG10" i="22"/>
  <c r="BA10" i="22"/>
  <c r="O10" i="22"/>
  <c r="AI10" i="22"/>
  <c r="AN15" i="26"/>
  <c r="AL15" i="26"/>
  <c r="R15" i="26"/>
  <c r="W9" i="35"/>
  <c r="AS9" i="35"/>
  <c r="M9" i="35"/>
  <c r="AG9" i="35"/>
  <c r="BA9" i="35"/>
  <c r="BK10" i="35"/>
  <c r="O9" i="35"/>
  <c r="AI9" i="35"/>
  <c r="BC9" i="35"/>
  <c r="Y10" i="35"/>
  <c r="AS10" i="35"/>
  <c r="BM10" i="35"/>
  <c r="AQ9" i="35"/>
  <c r="BK9" i="35"/>
  <c r="Y9" i="35"/>
  <c r="BM9" i="35"/>
  <c r="H9" i="35"/>
  <c r="AB9" i="35"/>
  <c r="AV9" i="35"/>
  <c r="J9" i="35"/>
  <c r="AD9" i="35"/>
  <c r="AX9" i="35"/>
  <c r="AQ10" i="35"/>
  <c r="R9" i="35"/>
  <c r="AL9" i="35"/>
  <c r="BF9" i="35"/>
  <c r="H10" i="35"/>
  <c r="AB10" i="35"/>
  <c r="AV10" i="35"/>
  <c r="T9" i="35"/>
  <c r="AN9" i="35"/>
  <c r="J10" i="35"/>
  <c r="AD10" i="35"/>
  <c r="BO13" i="20"/>
  <c r="BO13" i="21"/>
  <c r="H10" i="27"/>
  <c r="R17" i="26"/>
  <c r="O17" i="26"/>
  <c r="T17" i="26"/>
  <c r="T10" i="27"/>
  <c r="W10" i="27"/>
  <c r="Y10" i="27"/>
  <c r="AB10" i="27"/>
  <c r="AQ10" i="27"/>
  <c r="BF10" i="27"/>
  <c r="AS10" i="27"/>
  <c r="AV10" i="27"/>
  <c r="AX10" i="27"/>
  <c r="BA10" i="27"/>
  <c r="M10" i="27"/>
  <c r="BC10" i="27"/>
  <c r="O10" i="27"/>
  <c r="R10" i="27"/>
  <c r="BF9" i="27"/>
  <c r="AB9" i="27"/>
  <c r="BC9" i="27"/>
  <c r="Y9" i="27"/>
  <c r="BA9" i="27"/>
  <c r="AD9" i="27"/>
  <c r="BH9" i="27"/>
  <c r="W9" i="27"/>
  <c r="AI9" i="27"/>
  <c r="BM9" i="27"/>
  <c r="J9" i="27"/>
  <c r="AN9" i="27"/>
  <c r="AD10" i="27"/>
  <c r="AQ9" i="27"/>
  <c r="BK10" i="27"/>
  <c r="O9" i="27"/>
  <c r="AS9" i="27"/>
  <c r="AI10" i="27"/>
  <c r="BM10" i="27"/>
  <c r="AG9" i="27"/>
  <c r="BK9" i="27"/>
  <c r="H9" i="27"/>
  <c r="AL9" i="27"/>
  <c r="BH10" i="27"/>
  <c r="M9" i="27"/>
  <c r="AG10" i="27"/>
  <c r="R9" i="27"/>
  <c r="AV9" i="27"/>
  <c r="AL10" i="27"/>
  <c r="T9" i="27"/>
  <c r="J10" i="27"/>
  <c r="H17" i="26"/>
  <c r="AD11" i="26"/>
  <c r="AB11" i="26"/>
  <c r="Y9" i="26"/>
  <c r="AB9" i="26"/>
  <c r="O9" i="26"/>
  <c r="T9" i="26"/>
  <c r="AD9" i="26"/>
  <c r="R9" i="26"/>
  <c r="W9" i="26"/>
  <c r="BF9" i="26"/>
  <c r="BH9" i="26"/>
  <c r="R10" i="26"/>
  <c r="M10" i="26"/>
  <c r="O10" i="26"/>
  <c r="AB10" i="26"/>
  <c r="AD10" i="26"/>
  <c r="AI10" i="26"/>
  <c r="AS9" i="26"/>
  <c r="AV9" i="26"/>
  <c r="AX9" i="26"/>
  <c r="BA9" i="26"/>
  <c r="BC9" i="26"/>
  <c r="Y10" i="26"/>
  <c r="AL10" i="26"/>
  <c r="H10" i="26"/>
  <c r="AN10" i="26"/>
  <c r="J10" i="26"/>
  <c r="T10" i="26"/>
  <c r="W10" i="26"/>
  <c r="O13" i="26"/>
  <c r="R13" i="26"/>
  <c r="W13" i="26"/>
  <c r="Y13" i="26"/>
  <c r="AB13" i="26"/>
  <c r="AD13" i="26"/>
  <c r="T13" i="26"/>
  <c r="AG11" i="26"/>
  <c r="AI11" i="26"/>
  <c r="H11" i="26"/>
  <c r="AL11" i="26"/>
  <c r="J11" i="26"/>
  <c r="AN11" i="26"/>
  <c r="AG9" i="26"/>
  <c r="BK9" i="26"/>
  <c r="M11" i="26"/>
  <c r="AG13" i="26"/>
  <c r="AI9" i="26"/>
  <c r="BM9" i="26"/>
  <c r="O11" i="26"/>
  <c r="AI13" i="26"/>
  <c r="H9" i="26"/>
  <c r="AL9" i="26"/>
  <c r="R11" i="26"/>
  <c r="H13" i="26"/>
  <c r="J9" i="26"/>
  <c r="AN9" i="26"/>
  <c r="T11" i="26"/>
  <c r="J13" i="26"/>
  <c r="AN13" i="26"/>
  <c r="M9" i="26"/>
  <c r="AG10" i="26"/>
  <c r="W11" i="26"/>
  <c r="M13" i="26"/>
  <c r="Y11" i="26"/>
  <c r="AY14" i="12"/>
  <c r="R9" i="25"/>
  <c r="AQ11" i="25"/>
  <c r="AQ9" i="25"/>
  <c r="AV11" i="25"/>
  <c r="M9" i="25"/>
  <c r="AX11" i="25"/>
  <c r="BA11" i="25"/>
  <c r="BF11" i="25"/>
  <c r="M12" i="25"/>
  <c r="AQ12" i="25"/>
  <c r="O9" i="25"/>
  <c r="AS9" i="25"/>
  <c r="AI10" i="25"/>
  <c r="BM10" i="25"/>
  <c r="Y11" i="25"/>
  <c r="BC11" i="25"/>
  <c r="O12" i="25"/>
  <c r="AS12" i="25"/>
  <c r="AV9" i="25"/>
  <c r="H10" i="25"/>
  <c r="AL10" i="25"/>
  <c r="R12" i="25"/>
  <c r="AV12" i="25"/>
  <c r="BK10" i="25"/>
  <c r="T9" i="25"/>
  <c r="AX9" i="25"/>
  <c r="J10" i="25"/>
  <c r="AN10" i="25"/>
  <c r="AD11" i="25"/>
  <c r="BH11" i="25"/>
  <c r="T12" i="25"/>
  <c r="AX12" i="25"/>
  <c r="AG10" i="25"/>
  <c r="W9" i="25"/>
  <c r="BA9" i="25"/>
  <c r="M10" i="25"/>
  <c r="AQ10" i="25"/>
  <c r="AG11" i="25"/>
  <c r="BK11" i="25"/>
  <c r="W12" i="25"/>
  <c r="BA12" i="25"/>
  <c r="Y9" i="25"/>
  <c r="BC9" i="25"/>
  <c r="O10" i="25"/>
  <c r="AS10" i="25"/>
  <c r="AI11" i="25"/>
  <c r="BM11" i="25"/>
  <c r="Y12" i="25"/>
  <c r="BC12" i="25"/>
  <c r="AB9" i="25"/>
  <c r="BF9" i="25"/>
  <c r="R10" i="25"/>
  <c r="AV10" i="25"/>
  <c r="AL11" i="25"/>
  <c r="AB12" i="25"/>
  <c r="BF12" i="25"/>
  <c r="AD9" i="25"/>
  <c r="BH9" i="25"/>
  <c r="T10" i="25"/>
  <c r="AX10" i="25"/>
  <c r="J11" i="25"/>
  <c r="AN11" i="25"/>
  <c r="AD12" i="25"/>
  <c r="BH12" i="25"/>
  <c r="AG9" i="25"/>
  <c r="BK9" i="25"/>
  <c r="W10" i="25"/>
  <c r="BA10" i="25"/>
  <c r="AG12" i="25"/>
  <c r="BK12" i="25"/>
  <c r="AI9" i="25"/>
  <c r="BM9" i="25"/>
  <c r="Y10" i="25"/>
  <c r="BC10" i="25"/>
  <c r="O11" i="25"/>
  <c r="AI12" i="25"/>
  <c r="BM12" i="25"/>
  <c r="H9" i="25"/>
  <c r="AL9" i="25"/>
  <c r="AB10" i="25"/>
  <c r="BF10" i="25"/>
  <c r="H12" i="25"/>
  <c r="AL12" i="25"/>
  <c r="J9" i="25"/>
  <c r="AD10" i="25"/>
  <c r="J12" i="25"/>
  <c r="BA10" i="24"/>
  <c r="BF12" i="24"/>
  <c r="AD10" i="24"/>
  <c r="O10" i="24"/>
  <c r="BH10" i="24"/>
  <c r="R10" i="24"/>
  <c r="T10" i="24"/>
  <c r="W10" i="24"/>
  <c r="AB10" i="24"/>
  <c r="AS10" i="24"/>
  <c r="AQ10" i="24"/>
  <c r="AV10" i="24"/>
  <c r="AX10" i="24"/>
  <c r="M10" i="24"/>
  <c r="BF10" i="24"/>
  <c r="BH12" i="24"/>
  <c r="W12" i="24"/>
  <c r="Y12" i="24"/>
  <c r="AB12" i="24"/>
  <c r="AD12" i="24"/>
  <c r="BA12" i="24"/>
  <c r="BC12" i="24"/>
  <c r="AB9" i="24"/>
  <c r="AD9" i="24"/>
  <c r="BA9" i="24"/>
  <c r="BC9" i="24"/>
  <c r="W9" i="24"/>
  <c r="BF9" i="24"/>
  <c r="BH9" i="24"/>
  <c r="Y9" i="24"/>
  <c r="BK9" i="24"/>
  <c r="AQ11" i="24"/>
  <c r="AG12" i="24"/>
  <c r="BK12" i="24"/>
  <c r="AI9" i="24"/>
  <c r="BM9" i="24"/>
  <c r="Y10" i="24"/>
  <c r="BC10" i="24"/>
  <c r="O11" i="24"/>
  <c r="AS11" i="24"/>
  <c r="AI12" i="24"/>
  <c r="BM12" i="24"/>
  <c r="BM11" i="24"/>
  <c r="M11" i="24"/>
  <c r="H9" i="24"/>
  <c r="H12" i="24"/>
  <c r="AN12" i="24"/>
  <c r="M9" i="24"/>
  <c r="AQ9" i="24"/>
  <c r="AG10" i="24"/>
  <c r="BK10" i="24"/>
  <c r="W11" i="24"/>
  <c r="BA11" i="24"/>
  <c r="M12" i="24"/>
  <c r="AQ12" i="24"/>
  <c r="AG11" i="24"/>
  <c r="H11" i="24"/>
  <c r="AL9" i="24"/>
  <c r="J12" i="24"/>
  <c r="O9" i="24"/>
  <c r="AS9" i="24"/>
  <c r="AI10" i="24"/>
  <c r="BM10" i="24"/>
  <c r="Y11" i="24"/>
  <c r="BC11" i="24"/>
  <c r="O12" i="24"/>
  <c r="AS12" i="24"/>
  <c r="AI11" i="24"/>
  <c r="J11" i="24"/>
  <c r="AV11" i="24"/>
  <c r="AX11" i="24"/>
  <c r="R9" i="24"/>
  <c r="AV9" i="24"/>
  <c r="H10" i="24"/>
  <c r="AL10" i="24"/>
  <c r="AB11" i="24"/>
  <c r="BF11" i="24"/>
  <c r="R12" i="24"/>
  <c r="AV12" i="24"/>
  <c r="BK11" i="24"/>
  <c r="AL11" i="24"/>
  <c r="AN11" i="24"/>
  <c r="AG9" i="24"/>
  <c r="R11" i="24"/>
  <c r="AL12" i="24"/>
  <c r="J9" i="24"/>
  <c r="AN9" i="24"/>
  <c r="T11" i="24"/>
  <c r="T9" i="24"/>
  <c r="J10" i="24"/>
  <c r="AD11" i="24"/>
  <c r="T12" i="24"/>
  <c r="Y13" i="23"/>
  <c r="AB13" i="23"/>
  <c r="AI13" i="23"/>
  <c r="AQ13" i="23"/>
  <c r="AS13" i="23"/>
  <c r="AV13" i="23"/>
  <c r="AX13" i="23"/>
  <c r="M13" i="23"/>
  <c r="BA13" i="23"/>
  <c r="O13" i="23"/>
  <c r="BC13" i="23"/>
  <c r="R13" i="23"/>
  <c r="BF13" i="23"/>
  <c r="T13" i="23"/>
  <c r="BM13" i="23"/>
  <c r="W13" i="23"/>
  <c r="AD13" i="23"/>
  <c r="BH13" i="23"/>
  <c r="AG13" i="23"/>
  <c r="BK13" i="23"/>
  <c r="H13" i="23"/>
  <c r="AL13" i="23"/>
  <c r="J13" i="23"/>
  <c r="M14" i="23" l="1"/>
  <c r="BK14" i="23"/>
  <c r="H14" i="23"/>
  <c r="BM14" i="23"/>
  <c r="BH14" i="23"/>
  <c r="AS14" i="23"/>
  <c r="AQ14" i="23"/>
  <c r="AN14" i="23"/>
  <c r="Y14" i="23"/>
  <c r="W14" i="23"/>
  <c r="T14" i="23"/>
  <c r="AI14" i="23"/>
  <c r="AG14" i="23"/>
  <c r="AD14" i="23"/>
  <c r="BF14" i="23"/>
  <c r="BC14" i="23"/>
  <c r="AL14" i="23"/>
  <c r="BA14" i="23"/>
  <c r="AB14" i="23"/>
  <c r="AV14" i="23"/>
  <c r="AX14" i="23"/>
  <c r="O14" i="23"/>
  <c r="AL11" i="35"/>
  <c r="AD11" i="35"/>
  <c r="AB11" i="35"/>
  <c r="AX11" i="35"/>
  <c r="O11" i="35"/>
  <c r="J11" i="35"/>
  <c r="BA11" i="35"/>
  <c r="AN11" i="35"/>
  <c r="BM11" i="35"/>
  <c r="AS11" i="35"/>
  <c r="BK11" i="35"/>
  <c r="BH11" i="35"/>
  <c r="AQ11" i="35"/>
  <c r="H11" i="35"/>
  <c r="BC11" i="35"/>
  <c r="Y11" i="35"/>
  <c r="R11" i="35"/>
  <c r="M11" i="35"/>
  <c r="W11" i="35"/>
  <c r="AV11" i="35"/>
  <c r="AG11" i="35"/>
  <c r="AI11" i="35"/>
  <c r="T11" i="35"/>
  <c r="F15" i="26"/>
  <c r="BP17" i="26"/>
  <c r="F17" i="26"/>
  <c r="BP15" i="26"/>
  <c r="BP9" i="35"/>
  <c r="BP11" i="25"/>
  <c r="BP14" i="22"/>
  <c r="F10" i="22"/>
  <c r="BP10" i="35"/>
  <c r="F10" i="35"/>
  <c r="F9" i="35"/>
  <c r="F11" i="35" s="1"/>
  <c r="F10" i="27"/>
  <c r="BP10" i="27"/>
  <c r="BP9" i="27"/>
  <c r="F9" i="27"/>
  <c r="BP10" i="26"/>
  <c r="F10" i="26"/>
  <c r="BP13" i="26"/>
  <c r="F13" i="26"/>
  <c r="F9" i="26"/>
  <c r="F11" i="26"/>
  <c r="BP11" i="26"/>
  <c r="BP9" i="26"/>
  <c r="F9" i="25"/>
  <c r="BP12" i="25"/>
  <c r="F11" i="25"/>
  <c r="F10" i="25"/>
  <c r="BP10" i="25"/>
  <c r="BP9" i="25"/>
  <c r="F12" i="25"/>
  <c r="BP12" i="24"/>
  <c r="F13" i="23"/>
  <c r="F11" i="24"/>
  <c r="BP9" i="24"/>
  <c r="F9" i="24"/>
  <c r="BP11" i="24"/>
  <c r="F12" i="24"/>
  <c r="F10" i="24"/>
  <c r="BP10" i="24"/>
  <c r="BP13" i="23"/>
  <c r="F14" i="23"/>
  <c r="BP14" i="23" l="1"/>
  <c r="BP11" i="35"/>
  <c r="E10" i="32"/>
  <c r="BM10" i="32" s="1"/>
  <c r="BO9" i="32"/>
  <c r="E9" i="32"/>
  <c r="AN9" i="32" l="1"/>
  <c r="M10" i="32"/>
  <c r="O10" i="32"/>
  <c r="AV10" i="32"/>
  <c r="AX10" i="32"/>
  <c r="Y10" i="32"/>
  <c r="BC10" i="32"/>
  <c r="AB10" i="32"/>
  <c r="BF10" i="32"/>
  <c r="J10" i="32"/>
  <c r="AS10" i="32"/>
  <c r="BA10" i="32"/>
  <c r="AD10" i="32"/>
  <c r="BH10" i="32"/>
  <c r="H10" i="32"/>
  <c r="AL10" i="32"/>
  <c r="AN10" i="32"/>
  <c r="AQ10" i="32"/>
  <c r="R10" i="32"/>
  <c r="T10" i="32"/>
  <c r="W10" i="32"/>
  <c r="AG10" i="32"/>
  <c r="BK10" i="32"/>
  <c r="AI10" i="32"/>
  <c r="Y9" i="32"/>
  <c r="M9" i="32"/>
  <c r="W9" i="32"/>
  <c r="AS9" i="32"/>
  <c r="O9" i="32"/>
  <c r="T9" i="32"/>
  <c r="BA9" i="32"/>
  <c r="R9" i="32"/>
  <c r="AQ9" i="32"/>
  <c r="AV9" i="32"/>
  <c r="AX9" i="32"/>
  <c r="BC9" i="32"/>
  <c r="AB9" i="32"/>
  <c r="BH9" i="32"/>
  <c r="BK9" i="32"/>
  <c r="AI9" i="32"/>
  <c r="BM9" i="32"/>
  <c r="H9" i="32"/>
  <c r="AL9" i="32"/>
  <c r="BF9" i="32"/>
  <c r="AD9" i="32"/>
  <c r="AG9" i="32"/>
  <c r="J9" i="32"/>
  <c r="BO13" i="22"/>
  <c r="E13" i="22"/>
  <c r="AL13" i="22" s="1"/>
  <c r="BO12" i="22"/>
  <c r="E12" i="22"/>
  <c r="AV12" i="22" s="1"/>
  <c r="BO11" i="22"/>
  <c r="E11" i="22"/>
  <c r="BF11" i="22" s="1"/>
  <c r="BO9" i="22"/>
  <c r="E9" i="22"/>
  <c r="AL9" i="22" s="1"/>
  <c r="BO12" i="33"/>
  <c r="E12" i="33"/>
  <c r="BO11" i="33"/>
  <c r="E11" i="33"/>
  <c r="AN11" i="33" s="1"/>
  <c r="BO10" i="33"/>
  <c r="E10" i="33"/>
  <c r="AN10" i="33" s="1"/>
  <c r="BP13" i="12"/>
  <c r="F13" i="12"/>
  <c r="AO13" i="12" s="1"/>
  <c r="BP12" i="12"/>
  <c r="F12" i="12"/>
  <c r="BI12" i="12" s="1"/>
  <c r="BO9" i="33"/>
  <c r="E9" i="33"/>
  <c r="BP11" i="12"/>
  <c r="F11" i="12"/>
  <c r="AY11" i="12" s="1"/>
  <c r="BP10" i="12"/>
  <c r="F10" i="12"/>
  <c r="BI10" i="12" s="1"/>
  <c r="BP9" i="12"/>
  <c r="F9" i="12"/>
  <c r="AO9" i="12" s="1"/>
  <c r="AX9" i="33" l="1"/>
  <c r="AN12" i="33"/>
  <c r="J12" i="33"/>
  <c r="AS9" i="22"/>
  <c r="AV9" i="22"/>
  <c r="AX9" i="22"/>
  <c r="F10" i="32"/>
  <c r="BP9" i="32"/>
  <c r="F9" i="32"/>
  <c r="AN9" i="22"/>
  <c r="AQ9" i="22"/>
  <c r="Y12" i="22"/>
  <c r="AD12" i="22"/>
  <c r="AQ12" i="22"/>
  <c r="T12" i="22"/>
  <c r="BA12" i="22"/>
  <c r="W12" i="22"/>
  <c r="AB12" i="22"/>
  <c r="AX12" i="22"/>
  <c r="J13" i="22"/>
  <c r="T13" i="22"/>
  <c r="AD11" i="22"/>
  <c r="AQ13" i="22"/>
  <c r="M13" i="22"/>
  <c r="J9" i="22"/>
  <c r="M9" i="22"/>
  <c r="BH11" i="22"/>
  <c r="BC12" i="22"/>
  <c r="AS13" i="22"/>
  <c r="AN13" i="22"/>
  <c r="O9" i="22"/>
  <c r="BF12" i="22"/>
  <c r="AV13" i="22"/>
  <c r="O13" i="22"/>
  <c r="R9" i="22"/>
  <c r="BH12" i="22"/>
  <c r="AX13" i="22"/>
  <c r="R13" i="22"/>
  <c r="T9" i="22"/>
  <c r="M12" i="22"/>
  <c r="AG11" i="22"/>
  <c r="AI11" i="22"/>
  <c r="BM11" i="22"/>
  <c r="J11" i="22"/>
  <c r="AN11" i="22"/>
  <c r="W9" i="22"/>
  <c r="BA9" i="22"/>
  <c r="M11" i="22"/>
  <c r="AQ11" i="22"/>
  <c r="AG12" i="22"/>
  <c r="BK12" i="22"/>
  <c r="W13" i="22"/>
  <c r="BA13" i="22"/>
  <c r="Y9" i="22"/>
  <c r="BC9" i="22"/>
  <c r="O11" i="22"/>
  <c r="AS11" i="22"/>
  <c r="AI12" i="22"/>
  <c r="BM12" i="22"/>
  <c r="Y13" i="22"/>
  <c r="BC13" i="22"/>
  <c r="AB9" i="22"/>
  <c r="BF9" i="22"/>
  <c r="R11" i="22"/>
  <c r="AV11" i="22"/>
  <c r="H12" i="22"/>
  <c r="AL12" i="22"/>
  <c r="AB13" i="22"/>
  <c r="BF13" i="22"/>
  <c r="AD9" i="22"/>
  <c r="BH9" i="22"/>
  <c r="T11" i="22"/>
  <c r="AX11" i="22"/>
  <c r="J12" i="22"/>
  <c r="AN12" i="22"/>
  <c r="AD13" i="22"/>
  <c r="BH13" i="22"/>
  <c r="BK11" i="22"/>
  <c r="H11" i="22"/>
  <c r="AL11" i="22"/>
  <c r="AG9" i="22"/>
  <c r="BK9" i="22"/>
  <c r="W11" i="22"/>
  <c r="BA11" i="22"/>
  <c r="AG13" i="22"/>
  <c r="BK13" i="22"/>
  <c r="AI9" i="22"/>
  <c r="BM9" i="22"/>
  <c r="Y11" i="22"/>
  <c r="BC11" i="22"/>
  <c r="O12" i="22"/>
  <c r="AS12" i="22"/>
  <c r="AI13" i="22"/>
  <c r="BM13" i="22"/>
  <c r="H9" i="22"/>
  <c r="AB11" i="22"/>
  <c r="R12" i="22"/>
  <c r="H13" i="22"/>
  <c r="AI11" i="33"/>
  <c r="AV11" i="33"/>
  <c r="BC11" i="33"/>
  <c r="AS11" i="33"/>
  <c r="AX11" i="33"/>
  <c r="R11" i="33"/>
  <c r="T11" i="33"/>
  <c r="BF11" i="33"/>
  <c r="H11" i="33"/>
  <c r="BA11" i="33"/>
  <c r="W11" i="33"/>
  <c r="BH11" i="33"/>
  <c r="AQ11" i="33"/>
  <c r="Y11" i="33"/>
  <c r="M11" i="33"/>
  <c r="O11" i="33"/>
  <c r="AB11" i="33"/>
  <c r="BH9" i="33"/>
  <c r="AD11" i="33"/>
  <c r="AB12" i="33"/>
  <c r="Y12" i="33"/>
  <c r="BA12" i="33"/>
  <c r="BC12" i="33"/>
  <c r="R12" i="33"/>
  <c r="BF12" i="33"/>
  <c r="AD12" i="33"/>
  <c r="AS12" i="33"/>
  <c r="AV12" i="33"/>
  <c r="AX12" i="33"/>
  <c r="O12" i="33"/>
  <c r="T12" i="33"/>
  <c r="BH12" i="33"/>
  <c r="AQ12" i="33"/>
  <c r="M12" i="33"/>
  <c r="W12" i="33"/>
  <c r="AG12" i="33"/>
  <c r="BK12" i="33"/>
  <c r="AI12" i="33"/>
  <c r="BM12" i="33"/>
  <c r="H12" i="33"/>
  <c r="AL12" i="33"/>
  <c r="AG11" i="33"/>
  <c r="BK11" i="33"/>
  <c r="BM11" i="33"/>
  <c r="AL11" i="33"/>
  <c r="J11" i="33"/>
  <c r="BA10" i="33"/>
  <c r="O10" i="33"/>
  <c r="BC10" i="33"/>
  <c r="Y10" i="33"/>
  <c r="AD10" i="33"/>
  <c r="AS10" i="33"/>
  <c r="H10" i="33"/>
  <c r="R10" i="33"/>
  <c r="BF10" i="33"/>
  <c r="AB10" i="33"/>
  <c r="AV10" i="33"/>
  <c r="M10" i="33"/>
  <c r="T10" i="33"/>
  <c r="BH10" i="33"/>
  <c r="AQ10" i="33"/>
  <c r="AX10" i="33"/>
  <c r="W10" i="33"/>
  <c r="AG10" i="33"/>
  <c r="BK10" i="33"/>
  <c r="AI10" i="33"/>
  <c r="BM10" i="33"/>
  <c r="AL10" i="33"/>
  <c r="J10" i="33"/>
  <c r="AB9" i="33"/>
  <c r="AD9" i="33"/>
  <c r="BA9" i="33"/>
  <c r="BC9" i="33"/>
  <c r="W9" i="33"/>
  <c r="Y9" i="33"/>
  <c r="BF9" i="33"/>
  <c r="Z13" i="12"/>
  <c r="AC13" i="12"/>
  <c r="AE13" i="12"/>
  <c r="AT13" i="12"/>
  <c r="AR13" i="12"/>
  <c r="AW13" i="12"/>
  <c r="AY13" i="12"/>
  <c r="N13" i="12"/>
  <c r="BB13" i="12"/>
  <c r="P13" i="12"/>
  <c r="BD13" i="12"/>
  <c r="S13" i="12"/>
  <c r="BG13" i="12"/>
  <c r="U13" i="12"/>
  <c r="BI13" i="12"/>
  <c r="X13" i="12"/>
  <c r="BL12" i="12"/>
  <c r="K12" i="12"/>
  <c r="N12" i="12"/>
  <c r="AJ12" i="12"/>
  <c r="I12" i="12"/>
  <c r="AR12" i="12"/>
  <c r="P12" i="12"/>
  <c r="S12" i="12"/>
  <c r="AW12" i="12"/>
  <c r="U12" i="12"/>
  <c r="AY12" i="12"/>
  <c r="X12" i="12"/>
  <c r="Z12" i="12"/>
  <c r="BD12" i="12"/>
  <c r="AJ13" i="12"/>
  <c r="BN13" i="12"/>
  <c r="AC12" i="12"/>
  <c r="BG12" i="12"/>
  <c r="I13" i="12"/>
  <c r="AM13" i="12"/>
  <c r="AH12" i="12"/>
  <c r="BN12" i="12"/>
  <c r="AM12" i="12"/>
  <c r="AO12" i="12"/>
  <c r="AT12" i="12"/>
  <c r="BB12" i="12"/>
  <c r="AH13" i="12"/>
  <c r="BL13" i="12"/>
  <c r="AE12" i="12"/>
  <c r="K13" i="12"/>
  <c r="AC11" i="12"/>
  <c r="AE11" i="12"/>
  <c r="X11" i="12"/>
  <c r="BD11" i="12"/>
  <c r="Z11" i="12"/>
  <c r="BB11" i="12"/>
  <c r="BG11" i="12"/>
  <c r="BI11" i="12"/>
  <c r="BG9" i="12"/>
  <c r="AT9" i="12"/>
  <c r="AY9" i="12"/>
  <c r="P9" i="12"/>
  <c r="BI9" i="12"/>
  <c r="Z9" i="12"/>
  <c r="AR9" i="12"/>
  <c r="AW9" i="12"/>
  <c r="N9" i="12"/>
  <c r="BD9" i="12"/>
  <c r="S9" i="12"/>
  <c r="X9" i="12"/>
  <c r="AC9" i="12"/>
  <c r="BB9" i="12"/>
  <c r="U9" i="12"/>
  <c r="AE9" i="12"/>
  <c r="AG9" i="33"/>
  <c r="BM9" i="33"/>
  <c r="M9" i="33"/>
  <c r="O9" i="33"/>
  <c r="AS9" i="33"/>
  <c r="BK9" i="33"/>
  <c r="AI9" i="33"/>
  <c r="AL9" i="33"/>
  <c r="R9" i="33"/>
  <c r="AV9" i="33"/>
  <c r="H9" i="33"/>
  <c r="J9" i="33"/>
  <c r="AN9" i="33"/>
  <c r="AQ9" i="33"/>
  <c r="T9" i="33"/>
  <c r="AJ10" i="12"/>
  <c r="AM10" i="12"/>
  <c r="BL11" i="12"/>
  <c r="AJ11" i="12"/>
  <c r="S10" i="12"/>
  <c r="I11" i="12"/>
  <c r="AM11" i="12"/>
  <c r="AH9" i="12"/>
  <c r="X10" i="12"/>
  <c r="N11" i="12"/>
  <c r="AJ9" i="12"/>
  <c r="BN9" i="12"/>
  <c r="Z10" i="12"/>
  <c r="BD10" i="12"/>
  <c r="P11" i="12"/>
  <c r="AT11" i="12"/>
  <c r="AH10" i="12"/>
  <c r="K10" i="12"/>
  <c r="N10" i="12"/>
  <c r="AT10" i="12"/>
  <c r="U10" i="12"/>
  <c r="K11" i="12"/>
  <c r="I9" i="12"/>
  <c r="AM9" i="12"/>
  <c r="AC10" i="12"/>
  <c r="BG10" i="12"/>
  <c r="S11" i="12"/>
  <c r="AW11" i="12"/>
  <c r="BL10" i="12"/>
  <c r="BN10" i="12"/>
  <c r="I10" i="12"/>
  <c r="AO10" i="12"/>
  <c r="AR10" i="12"/>
  <c r="AH11" i="12"/>
  <c r="P10" i="12"/>
  <c r="BN11" i="12"/>
  <c r="AW10" i="12"/>
  <c r="AY10" i="12"/>
  <c r="AO11" i="12"/>
  <c r="BL9" i="12"/>
  <c r="BB10" i="12"/>
  <c r="AR11" i="12"/>
  <c r="K9" i="12"/>
  <c r="AE10" i="12"/>
  <c r="U11" i="12"/>
  <c r="E10" i="29"/>
  <c r="BJ13" i="18"/>
  <c r="BE13" i="18"/>
  <c r="AZ13" i="18"/>
  <c r="AU13" i="18"/>
  <c r="AP13" i="18"/>
  <c r="AK13" i="18"/>
  <c r="AF13" i="18"/>
  <c r="AA13" i="18"/>
  <c r="V13" i="18"/>
  <c r="Q13" i="18"/>
  <c r="L13" i="18"/>
  <c r="G13" i="18"/>
  <c r="BJ11" i="18"/>
  <c r="BE11" i="18"/>
  <c r="AZ11" i="18"/>
  <c r="AU11" i="18"/>
  <c r="AP11" i="18"/>
  <c r="AK11" i="18"/>
  <c r="AF11" i="18"/>
  <c r="AA11" i="18"/>
  <c r="V11" i="18"/>
  <c r="Q11" i="18"/>
  <c r="L11" i="18"/>
  <c r="G11" i="18"/>
  <c r="E12" i="21"/>
  <c r="BJ12" i="18"/>
  <c r="BE12" i="18"/>
  <c r="AZ12" i="18"/>
  <c r="AU12" i="18"/>
  <c r="AP12" i="18"/>
  <c r="AK12" i="18"/>
  <c r="AF12" i="18"/>
  <c r="AA12" i="18"/>
  <c r="V12" i="18"/>
  <c r="Q12" i="18"/>
  <c r="N12" i="18"/>
  <c r="L12" i="18"/>
  <c r="I12" i="18"/>
  <c r="G12" i="18"/>
  <c r="BO9" i="20"/>
  <c r="H10" i="29" l="1"/>
  <c r="AB10" i="29"/>
  <c r="AV10" i="29"/>
  <c r="AL10" i="29"/>
  <c r="AS10" i="29"/>
  <c r="J10" i="29"/>
  <c r="AD10" i="29"/>
  <c r="AX10" i="29"/>
  <c r="AI10" i="29"/>
  <c r="AN10" i="29"/>
  <c r="M10" i="29"/>
  <c r="AG10" i="29"/>
  <c r="BA10" i="29"/>
  <c r="O10" i="29"/>
  <c r="BC10" i="29"/>
  <c r="R10" i="29"/>
  <c r="BF10" i="29"/>
  <c r="T10" i="29"/>
  <c r="BH10" i="29"/>
  <c r="W10" i="29"/>
  <c r="AQ10" i="29"/>
  <c r="BK10" i="29"/>
  <c r="Y10" i="29"/>
  <c r="BM10" i="29"/>
  <c r="BP10" i="29" s="1"/>
  <c r="BP9" i="22"/>
  <c r="F9" i="22"/>
  <c r="BP12" i="22"/>
  <c r="BP13" i="22"/>
  <c r="F13" i="22"/>
  <c r="F11" i="22"/>
  <c r="BP11" i="22"/>
  <c r="F12" i="22"/>
  <c r="BP11" i="33"/>
  <c r="F11" i="33"/>
  <c r="BP12" i="33"/>
  <c r="F12" i="33"/>
  <c r="BP10" i="33"/>
  <c r="F10" i="33"/>
  <c r="BQ12" i="12"/>
  <c r="G13" i="12"/>
  <c r="G12" i="12"/>
  <c r="BQ13" i="12"/>
  <c r="BQ9" i="12"/>
  <c r="F9" i="33"/>
  <c r="BP9" i="33"/>
  <c r="BQ11" i="12"/>
  <c r="G9" i="12"/>
  <c r="G10" i="12"/>
  <c r="G11" i="12"/>
  <c r="BQ10" i="12"/>
  <c r="E12" i="18"/>
  <c r="O12" i="18" s="1"/>
  <c r="BJ10" i="18"/>
  <c r="BE10" i="18"/>
  <c r="AZ10" i="18"/>
  <c r="AU10" i="18"/>
  <c r="AP10" i="18"/>
  <c r="AK10" i="18"/>
  <c r="AF10" i="18"/>
  <c r="AA10" i="18"/>
  <c r="V10" i="18"/>
  <c r="Q10" i="18"/>
  <c r="L10" i="18"/>
  <c r="L16" i="18" s="1"/>
  <c r="G10" i="18"/>
  <c r="G16" i="18" s="1"/>
  <c r="G9" i="18"/>
  <c r="BJ9" i="18"/>
  <c r="BE9" i="18"/>
  <c r="AZ9" i="18"/>
  <c r="AU9" i="18"/>
  <c r="AP9" i="18"/>
  <c r="AK9" i="18"/>
  <c r="AF9" i="18"/>
  <c r="AA9" i="18"/>
  <c r="V9" i="18"/>
  <c r="Q9" i="18"/>
  <c r="I9" i="18"/>
  <c r="I16" i="18" s="1"/>
  <c r="BO16" i="18" s="1"/>
  <c r="L9" i="18"/>
  <c r="BO12" i="18"/>
  <c r="AS12" i="18"/>
  <c r="BO11" i="18"/>
  <c r="E11" i="18"/>
  <c r="AX11" i="18" s="1"/>
  <c r="BO10" i="18"/>
  <c r="E12" i="30"/>
  <c r="BC12" i="30" s="1"/>
  <c r="BO12" i="30"/>
  <c r="BO14" i="30"/>
  <c r="E14" i="30"/>
  <c r="AN14" i="30" s="1"/>
  <c r="BO11" i="30"/>
  <c r="E11" i="30"/>
  <c r="AX11" i="30" s="1"/>
  <c r="BO10" i="30"/>
  <c r="E10" i="30"/>
  <c r="BH10" i="30" s="1"/>
  <c r="BO9" i="30"/>
  <c r="E9" i="30"/>
  <c r="BO12" i="21"/>
  <c r="BF12" i="21"/>
  <c r="AS12" i="21"/>
  <c r="AQ12" i="21"/>
  <c r="AB12" i="21"/>
  <c r="Y12" i="21"/>
  <c r="W12" i="21"/>
  <c r="T12" i="21"/>
  <c r="R12" i="21"/>
  <c r="O12" i="21"/>
  <c r="AN12" i="21"/>
  <c r="BO11" i="21"/>
  <c r="BH11" i="21"/>
  <c r="BF11" i="21"/>
  <c r="BC11" i="21"/>
  <c r="BA11" i="21"/>
  <c r="AD11" i="21"/>
  <c r="E11" i="21"/>
  <c r="AX11" i="21" s="1"/>
  <c r="BO10" i="21"/>
  <c r="E10" i="21"/>
  <c r="BH10" i="21" s="1"/>
  <c r="BO9" i="21"/>
  <c r="E9" i="21"/>
  <c r="BO12" i="20"/>
  <c r="E12" i="20"/>
  <c r="AL12" i="20" s="1"/>
  <c r="BO11" i="20"/>
  <c r="BH11" i="20"/>
  <c r="BF11" i="20"/>
  <c r="E11" i="20"/>
  <c r="AV11" i="20" s="1"/>
  <c r="BO10" i="20"/>
  <c r="E10" i="20"/>
  <c r="BF10" i="20" s="1"/>
  <c r="AQ9" i="20"/>
  <c r="AN9" i="20"/>
  <c r="AD9" i="20"/>
  <c r="AB9" i="20"/>
  <c r="E9" i="20"/>
  <c r="BO12" i="37"/>
  <c r="AS12" i="37"/>
  <c r="AQ12" i="37"/>
  <c r="AL12" i="37"/>
  <c r="AB12" i="37"/>
  <c r="Y12" i="37"/>
  <c r="W12" i="37"/>
  <c r="E12" i="37"/>
  <c r="AN12" i="37" s="1"/>
  <c r="BO11" i="37"/>
  <c r="BH11" i="37"/>
  <c r="BF11" i="37"/>
  <c r="BC11" i="37"/>
  <c r="BA11" i="37"/>
  <c r="AD11" i="37"/>
  <c r="AB11" i="37"/>
  <c r="E11" i="37"/>
  <c r="AX11" i="37" s="1"/>
  <c r="BO10" i="37"/>
  <c r="E10" i="37"/>
  <c r="BH10" i="37" s="1"/>
  <c r="BO9" i="37"/>
  <c r="E9" i="37"/>
  <c r="BO15" i="18"/>
  <c r="E15" i="18"/>
  <c r="AL15" i="18" s="1"/>
  <c r="BO12" i="19"/>
  <c r="E12" i="19"/>
  <c r="AN12" i="19" s="1"/>
  <c r="BO11" i="19"/>
  <c r="E11" i="19"/>
  <c r="BH11" i="19" s="1"/>
  <c r="BO10" i="19"/>
  <c r="E10" i="19"/>
  <c r="AN10" i="19" s="1"/>
  <c r="BO9" i="19"/>
  <c r="E9" i="19"/>
  <c r="BO11" i="16"/>
  <c r="E11" i="16"/>
  <c r="BH11" i="16" s="1"/>
  <c r="BO10" i="16"/>
  <c r="E10" i="16"/>
  <c r="AN10" i="16" s="1"/>
  <c r="BO9" i="16"/>
  <c r="E9" i="16"/>
  <c r="BO12" i="29"/>
  <c r="E12" i="29"/>
  <c r="AQ12" i="29" s="1"/>
  <c r="BO11" i="29"/>
  <c r="E11" i="29"/>
  <c r="J11" i="29" s="1"/>
  <c r="AK16" i="18" l="1"/>
  <c r="W12" i="30"/>
  <c r="Y12" i="30"/>
  <c r="E15" i="30"/>
  <c r="AX9" i="16"/>
  <c r="E12" i="16"/>
  <c r="AA16" i="18"/>
  <c r="AF16" i="18"/>
  <c r="AV10" i="19"/>
  <c r="AX9" i="19"/>
  <c r="E13" i="19"/>
  <c r="AN9" i="37"/>
  <c r="AB12" i="20"/>
  <c r="R12" i="18"/>
  <c r="AN12" i="20"/>
  <c r="W12" i="18"/>
  <c r="AD12" i="20"/>
  <c r="AL9" i="20"/>
  <c r="BC11" i="20"/>
  <c r="Y12" i="18"/>
  <c r="AN9" i="30"/>
  <c r="AD9" i="30"/>
  <c r="M9" i="30"/>
  <c r="R9" i="30"/>
  <c r="T9" i="30"/>
  <c r="AN12" i="30"/>
  <c r="BP12" i="30" s="1"/>
  <c r="BA9" i="30"/>
  <c r="O9" i="30"/>
  <c r="BC9" i="30"/>
  <c r="BF9" i="30"/>
  <c r="AL12" i="30"/>
  <c r="W9" i="30"/>
  <c r="BA12" i="30"/>
  <c r="Y9" i="30"/>
  <c r="AB9" i="30"/>
  <c r="E10" i="18"/>
  <c r="BC10" i="18" s="1"/>
  <c r="AU16" i="18"/>
  <c r="AZ16" i="18"/>
  <c r="AP16" i="18"/>
  <c r="Q16" i="18"/>
  <c r="BE16" i="18"/>
  <c r="V16" i="18"/>
  <c r="BJ16" i="18"/>
  <c r="F10" i="29"/>
  <c r="BM9" i="21"/>
  <c r="Y11" i="21"/>
  <c r="AB11" i="21"/>
  <c r="AN12" i="18"/>
  <c r="H12" i="18"/>
  <c r="J12" i="18"/>
  <c r="BF12" i="29"/>
  <c r="AL12" i="18"/>
  <c r="Y11" i="18"/>
  <c r="AV12" i="18"/>
  <c r="BC11" i="18"/>
  <c r="BA12" i="18"/>
  <c r="BC12" i="18"/>
  <c r="BC15" i="18"/>
  <c r="BF15" i="18"/>
  <c r="W11" i="18"/>
  <c r="BA11" i="18"/>
  <c r="M12" i="18"/>
  <c r="AQ12" i="18"/>
  <c r="AB11" i="18"/>
  <c r="BF11" i="18"/>
  <c r="AD11" i="18"/>
  <c r="BH11" i="18"/>
  <c r="T12" i="18"/>
  <c r="AX12" i="18"/>
  <c r="H11" i="18"/>
  <c r="AL11" i="18"/>
  <c r="AB12" i="18"/>
  <c r="BF12" i="18"/>
  <c r="J11" i="18"/>
  <c r="AN11" i="18"/>
  <c r="AD12" i="18"/>
  <c r="BH12" i="18"/>
  <c r="AG11" i="18"/>
  <c r="BM11" i="18"/>
  <c r="M11" i="18"/>
  <c r="AQ11" i="18"/>
  <c r="AG12" i="18"/>
  <c r="BK12" i="18"/>
  <c r="AI11" i="18"/>
  <c r="O11" i="18"/>
  <c r="AS11" i="18"/>
  <c r="AI12" i="18"/>
  <c r="BM12" i="18"/>
  <c r="BK11" i="18"/>
  <c r="R11" i="18"/>
  <c r="AV11" i="18"/>
  <c r="T11" i="18"/>
  <c r="W15" i="18"/>
  <c r="R15" i="18"/>
  <c r="Y15" i="18"/>
  <c r="O15" i="18"/>
  <c r="T15" i="18"/>
  <c r="AB15" i="18"/>
  <c r="AN15" i="18"/>
  <c r="AQ15" i="18"/>
  <c r="AS15" i="18"/>
  <c r="AV15" i="18"/>
  <c r="J15" i="18"/>
  <c r="AX15" i="18"/>
  <c r="M15" i="18"/>
  <c r="BA15" i="18"/>
  <c r="BF11" i="30"/>
  <c r="AB14" i="30"/>
  <c r="BH9" i="30"/>
  <c r="AD14" i="30"/>
  <c r="BH11" i="30"/>
  <c r="AQ14" i="30"/>
  <c r="BC11" i="30"/>
  <c r="AS14" i="30"/>
  <c r="BA11" i="30"/>
  <c r="AV14" i="30"/>
  <c r="BA14" i="30"/>
  <c r="BC14" i="30"/>
  <c r="AQ9" i="30"/>
  <c r="W11" i="30"/>
  <c r="R14" i="30"/>
  <c r="BF14" i="30"/>
  <c r="M14" i="30"/>
  <c r="O14" i="30"/>
  <c r="AS9" i="30"/>
  <c r="Y11" i="30"/>
  <c r="T14" i="30"/>
  <c r="BH14" i="30"/>
  <c r="AX14" i="30"/>
  <c r="AV9" i="30"/>
  <c r="AB11" i="30"/>
  <c r="W14" i="30"/>
  <c r="BM14" i="30"/>
  <c r="AX9" i="30"/>
  <c r="AD11" i="30"/>
  <c r="Y14" i="30"/>
  <c r="AG10" i="30"/>
  <c r="J10" i="30"/>
  <c r="AN10" i="30"/>
  <c r="M10" i="30"/>
  <c r="AQ10" i="30"/>
  <c r="AG11" i="30"/>
  <c r="O10" i="30"/>
  <c r="AI11" i="30"/>
  <c r="R10" i="30"/>
  <c r="AV10" i="30"/>
  <c r="H11" i="30"/>
  <c r="AL11" i="30"/>
  <c r="AG9" i="30"/>
  <c r="BK9" i="30"/>
  <c r="W10" i="30"/>
  <c r="BA10" i="30"/>
  <c r="M11" i="30"/>
  <c r="AQ11" i="30"/>
  <c r="AG14" i="30"/>
  <c r="AI9" i="30"/>
  <c r="BM9" i="30"/>
  <c r="BC10" i="30"/>
  <c r="AS11" i="30"/>
  <c r="AI14" i="30"/>
  <c r="H9" i="30"/>
  <c r="AL9" i="30"/>
  <c r="AB10" i="30"/>
  <c r="BF10" i="30"/>
  <c r="R11" i="30"/>
  <c r="AV11" i="30"/>
  <c r="H14" i="30"/>
  <c r="AL14" i="30"/>
  <c r="BK10" i="30"/>
  <c r="AI10" i="30"/>
  <c r="BM10" i="30"/>
  <c r="H10" i="30"/>
  <c r="AL10" i="30"/>
  <c r="BK11" i="30"/>
  <c r="AS10" i="30"/>
  <c r="BM11" i="30"/>
  <c r="T10" i="30"/>
  <c r="AX10" i="30"/>
  <c r="J11" i="30"/>
  <c r="AN11" i="30"/>
  <c r="BK14" i="30"/>
  <c r="Y10" i="30"/>
  <c r="O11" i="30"/>
  <c r="J9" i="30"/>
  <c r="AD10" i="30"/>
  <c r="T11" i="30"/>
  <c r="J14" i="30"/>
  <c r="H9" i="21"/>
  <c r="J9" i="21"/>
  <c r="AX9" i="21"/>
  <c r="O9" i="21"/>
  <c r="BC9" i="21"/>
  <c r="BF9" i="21"/>
  <c r="W9" i="21"/>
  <c r="H12" i="21"/>
  <c r="AX12" i="21"/>
  <c r="AL9" i="21"/>
  <c r="J12" i="21"/>
  <c r="BA12" i="21"/>
  <c r="AQ9" i="21"/>
  <c r="AS9" i="21"/>
  <c r="AV9" i="21"/>
  <c r="M9" i="21"/>
  <c r="BA9" i="21"/>
  <c r="R9" i="21"/>
  <c r="T9" i="21"/>
  <c r="Y9" i="21"/>
  <c r="AV12" i="21"/>
  <c r="AB9" i="21"/>
  <c r="AN9" i="21"/>
  <c r="W11" i="21"/>
  <c r="M12" i="21"/>
  <c r="BC12" i="21"/>
  <c r="AL10" i="21"/>
  <c r="AS10" i="21"/>
  <c r="BM11" i="21"/>
  <c r="AD9" i="21"/>
  <c r="BH9" i="21"/>
  <c r="T10" i="21"/>
  <c r="AX10" i="21"/>
  <c r="J11" i="21"/>
  <c r="AN11" i="21"/>
  <c r="AD12" i="21"/>
  <c r="BH12" i="21"/>
  <c r="AG10" i="21"/>
  <c r="H10" i="21"/>
  <c r="AV10" i="21"/>
  <c r="H11" i="21"/>
  <c r="AG9" i="21"/>
  <c r="BK9" i="21"/>
  <c r="W10" i="21"/>
  <c r="BA10" i="21"/>
  <c r="M11" i="21"/>
  <c r="AQ11" i="21"/>
  <c r="AG12" i="21"/>
  <c r="BK12" i="21"/>
  <c r="AI10" i="21"/>
  <c r="AN10" i="21"/>
  <c r="AL11" i="21"/>
  <c r="AI9" i="21"/>
  <c r="Y10" i="21"/>
  <c r="BC10" i="21"/>
  <c r="O11" i="21"/>
  <c r="AS11" i="21"/>
  <c r="AI12" i="21"/>
  <c r="BM12" i="21"/>
  <c r="BK10" i="21"/>
  <c r="BM10" i="21"/>
  <c r="J10" i="21"/>
  <c r="M10" i="21"/>
  <c r="BK11" i="21"/>
  <c r="O10" i="21"/>
  <c r="R10" i="21"/>
  <c r="AB10" i="21"/>
  <c r="BF10" i="21"/>
  <c r="R11" i="21"/>
  <c r="AV11" i="21"/>
  <c r="AL12" i="21"/>
  <c r="AQ10" i="21"/>
  <c r="AG11" i="21"/>
  <c r="AI11" i="21"/>
  <c r="AD10" i="21"/>
  <c r="T11" i="21"/>
  <c r="AS12" i="20"/>
  <c r="J12" i="20"/>
  <c r="AV12" i="20"/>
  <c r="M9" i="20"/>
  <c r="AX9" i="20"/>
  <c r="W11" i="20"/>
  <c r="M12" i="20"/>
  <c r="AX12" i="20"/>
  <c r="BH10" i="20"/>
  <c r="J9" i="20"/>
  <c r="BA12" i="20"/>
  <c r="R9" i="20"/>
  <c r="BC9" i="20"/>
  <c r="AB11" i="20"/>
  <c r="R12" i="20"/>
  <c r="BC12" i="20"/>
  <c r="T11" i="20"/>
  <c r="O12" i="20"/>
  <c r="T9" i="20"/>
  <c r="BF9" i="20"/>
  <c r="AD11" i="20"/>
  <c r="T12" i="20"/>
  <c r="BF12" i="20"/>
  <c r="AD10" i="20"/>
  <c r="O9" i="20"/>
  <c r="Y11" i="20"/>
  <c r="W9" i="20"/>
  <c r="BH9" i="20"/>
  <c r="AX11" i="20"/>
  <c r="W12" i="20"/>
  <c r="BH12" i="20"/>
  <c r="AQ12" i="20"/>
  <c r="AS9" i="20"/>
  <c r="AV9" i="20"/>
  <c r="BA9" i="20"/>
  <c r="Y9" i="20"/>
  <c r="BA11" i="20"/>
  <c r="Y12" i="20"/>
  <c r="AI10" i="20"/>
  <c r="BM10" i="20"/>
  <c r="H10" i="20"/>
  <c r="AL10" i="20"/>
  <c r="J10" i="20"/>
  <c r="AN10" i="20"/>
  <c r="M10" i="20"/>
  <c r="AQ10" i="20"/>
  <c r="AG11" i="20"/>
  <c r="AS10" i="20"/>
  <c r="AI11" i="20"/>
  <c r="AX10" i="20"/>
  <c r="J11" i="20"/>
  <c r="AN11" i="20"/>
  <c r="AG9" i="20"/>
  <c r="BK9" i="20"/>
  <c r="W10" i="20"/>
  <c r="BA10" i="20"/>
  <c r="M11" i="20"/>
  <c r="AQ11" i="20"/>
  <c r="BK12" i="20"/>
  <c r="AI9" i="20"/>
  <c r="BM9" i="20"/>
  <c r="Y10" i="20"/>
  <c r="BC10" i="20"/>
  <c r="O11" i="20"/>
  <c r="AS11" i="20"/>
  <c r="AI12" i="20"/>
  <c r="BM12" i="20"/>
  <c r="AG10" i="20"/>
  <c r="BK10" i="20"/>
  <c r="BK11" i="20"/>
  <c r="O10" i="20"/>
  <c r="BM11" i="20"/>
  <c r="R10" i="20"/>
  <c r="AV10" i="20"/>
  <c r="H11" i="20"/>
  <c r="AL11" i="20"/>
  <c r="T10" i="20"/>
  <c r="AG12" i="20"/>
  <c r="H9" i="20"/>
  <c r="AB10" i="20"/>
  <c r="R11" i="20"/>
  <c r="H12" i="20"/>
  <c r="O9" i="37"/>
  <c r="R9" i="37"/>
  <c r="Y9" i="37"/>
  <c r="H12" i="37"/>
  <c r="AX12" i="37"/>
  <c r="AX9" i="37"/>
  <c r="BA9" i="37"/>
  <c r="BF9" i="37"/>
  <c r="T9" i="37"/>
  <c r="AB9" i="37"/>
  <c r="M12" i="37"/>
  <c r="BA12" i="37"/>
  <c r="W9" i="37"/>
  <c r="AL9" i="37"/>
  <c r="W11" i="37"/>
  <c r="O12" i="37"/>
  <c r="BC12" i="37"/>
  <c r="BC9" i="37"/>
  <c r="AQ9" i="37"/>
  <c r="Y11" i="37"/>
  <c r="R12" i="37"/>
  <c r="BF12" i="37"/>
  <c r="AV9" i="37"/>
  <c r="H9" i="37"/>
  <c r="M9" i="37"/>
  <c r="AV12" i="37"/>
  <c r="AS9" i="37"/>
  <c r="T12" i="37"/>
  <c r="BK10" i="37"/>
  <c r="H10" i="37"/>
  <c r="J10" i="37"/>
  <c r="R10" i="37"/>
  <c r="AD9" i="37"/>
  <c r="BH9" i="37"/>
  <c r="T10" i="37"/>
  <c r="AX10" i="37"/>
  <c r="J11" i="37"/>
  <c r="AN11" i="37"/>
  <c r="AD12" i="37"/>
  <c r="BH12" i="37"/>
  <c r="BM10" i="37"/>
  <c r="BK11" i="37"/>
  <c r="BM11" i="37"/>
  <c r="AV10" i="37"/>
  <c r="AL11" i="37"/>
  <c r="AG9" i="37"/>
  <c r="BK9" i="37"/>
  <c r="W10" i="37"/>
  <c r="BA10" i="37"/>
  <c r="M11" i="37"/>
  <c r="AQ11" i="37"/>
  <c r="AG12" i="37"/>
  <c r="BK12" i="37"/>
  <c r="AQ10" i="37"/>
  <c r="AG11" i="37"/>
  <c r="O10" i="37"/>
  <c r="AI9" i="37"/>
  <c r="BM9" i="37"/>
  <c r="BP9" i="37" s="1"/>
  <c r="Y10" i="37"/>
  <c r="BC10" i="37"/>
  <c r="O11" i="37"/>
  <c r="AS11" i="37"/>
  <c r="AI12" i="37"/>
  <c r="BM12" i="37"/>
  <c r="AI10" i="37"/>
  <c r="AN10" i="37"/>
  <c r="M10" i="37"/>
  <c r="AS10" i="37"/>
  <c r="H11" i="37"/>
  <c r="AB10" i="37"/>
  <c r="BF10" i="37"/>
  <c r="R11" i="37"/>
  <c r="AV11" i="37"/>
  <c r="AG10" i="37"/>
  <c r="AL10" i="37"/>
  <c r="AI11" i="37"/>
  <c r="J9" i="37"/>
  <c r="AD10" i="37"/>
  <c r="T11" i="37"/>
  <c r="J12" i="37"/>
  <c r="Y12" i="19"/>
  <c r="R12" i="19"/>
  <c r="AS12" i="19"/>
  <c r="BC12" i="19"/>
  <c r="AV12" i="19"/>
  <c r="M10" i="19"/>
  <c r="AB9" i="19"/>
  <c r="AD9" i="19"/>
  <c r="Y10" i="19"/>
  <c r="AX10" i="19"/>
  <c r="R10" i="19"/>
  <c r="Y9" i="19"/>
  <c r="BA9" i="19"/>
  <c r="AB10" i="19"/>
  <c r="BC10" i="19"/>
  <c r="W9" i="19"/>
  <c r="BF10" i="19"/>
  <c r="BH10" i="19"/>
  <c r="BC9" i="19"/>
  <c r="AD10" i="19"/>
  <c r="O10" i="19"/>
  <c r="BF9" i="19"/>
  <c r="AQ10" i="19"/>
  <c r="H12" i="19"/>
  <c r="BA10" i="19"/>
  <c r="T10" i="19"/>
  <c r="W10" i="19"/>
  <c r="BH9" i="19"/>
  <c r="AS10" i="19"/>
  <c r="O12" i="19"/>
  <c r="AD15" i="18"/>
  <c r="BH15" i="18"/>
  <c r="AG15" i="18"/>
  <c r="BK15" i="18"/>
  <c r="AI15" i="18"/>
  <c r="BM15" i="18"/>
  <c r="H15" i="18"/>
  <c r="M12" i="19"/>
  <c r="AQ12" i="19"/>
  <c r="T12" i="19"/>
  <c r="AX12" i="19"/>
  <c r="W12" i="19"/>
  <c r="BA12" i="19"/>
  <c r="AB12" i="19"/>
  <c r="BF12" i="19"/>
  <c r="AD12" i="19"/>
  <c r="BH12" i="19"/>
  <c r="AG12" i="19"/>
  <c r="BK12" i="19"/>
  <c r="AI12" i="19"/>
  <c r="BM12" i="19"/>
  <c r="AL12" i="19"/>
  <c r="J12" i="19"/>
  <c r="BK11" i="19"/>
  <c r="O11" i="19"/>
  <c r="T11" i="19"/>
  <c r="AG10" i="19"/>
  <c r="BK10" i="19"/>
  <c r="W11" i="19"/>
  <c r="BA11" i="19"/>
  <c r="BM11" i="19"/>
  <c r="AL11" i="19"/>
  <c r="BK9" i="19"/>
  <c r="M11" i="19"/>
  <c r="AN9" i="19"/>
  <c r="AQ9" i="19"/>
  <c r="O9" i="19"/>
  <c r="AS9" i="19"/>
  <c r="AI10" i="19"/>
  <c r="BM10" i="19"/>
  <c r="Y11" i="19"/>
  <c r="BC11" i="19"/>
  <c r="AG11" i="19"/>
  <c r="AI11" i="19"/>
  <c r="AN11" i="19"/>
  <c r="AQ11" i="19"/>
  <c r="AI9" i="19"/>
  <c r="AL9" i="19"/>
  <c r="AV11" i="19"/>
  <c r="AX11" i="19"/>
  <c r="M9" i="19"/>
  <c r="R9" i="19"/>
  <c r="AV9" i="19"/>
  <c r="H10" i="19"/>
  <c r="AL10" i="19"/>
  <c r="AB11" i="19"/>
  <c r="BF11" i="19"/>
  <c r="H11" i="19"/>
  <c r="J11" i="19"/>
  <c r="AG9" i="19"/>
  <c r="BM9" i="19"/>
  <c r="AS11" i="19"/>
  <c r="H9" i="19"/>
  <c r="R11" i="19"/>
  <c r="J9" i="19"/>
  <c r="T9" i="19"/>
  <c r="J10" i="19"/>
  <c r="AD11" i="19"/>
  <c r="BH10" i="16"/>
  <c r="M10" i="16"/>
  <c r="W10" i="16"/>
  <c r="Y10" i="16"/>
  <c r="O10" i="16"/>
  <c r="R10" i="16"/>
  <c r="T10" i="16"/>
  <c r="BA10" i="16"/>
  <c r="BC10" i="16"/>
  <c r="BF10" i="16"/>
  <c r="Y9" i="16"/>
  <c r="AB9" i="16"/>
  <c r="AD9" i="16"/>
  <c r="AB10" i="16"/>
  <c r="AL11" i="16"/>
  <c r="BC9" i="16"/>
  <c r="AD10" i="16"/>
  <c r="AQ10" i="16"/>
  <c r="BA9" i="16"/>
  <c r="BF9" i="16"/>
  <c r="BH9" i="16"/>
  <c r="AS10" i="16"/>
  <c r="W9" i="16"/>
  <c r="AV10" i="16"/>
  <c r="AX10" i="16"/>
  <c r="AG9" i="16"/>
  <c r="O11" i="16"/>
  <c r="AS11" i="16"/>
  <c r="H9" i="16"/>
  <c r="AL9" i="16"/>
  <c r="R11" i="16"/>
  <c r="J9" i="16"/>
  <c r="AN9" i="16"/>
  <c r="T11" i="16"/>
  <c r="AS9" i="16"/>
  <c r="AI10" i="16"/>
  <c r="Y11" i="16"/>
  <c r="R9" i="16"/>
  <c r="AV9" i="16"/>
  <c r="H10" i="16"/>
  <c r="AL10" i="16"/>
  <c r="AB11" i="16"/>
  <c r="BF11" i="16"/>
  <c r="AG11" i="16"/>
  <c r="BK11" i="16"/>
  <c r="AI11" i="16"/>
  <c r="BM11" i="16"/>
  <c r="H11" i="16"/>
  <c r="J11" i="16"/>
  <c r="AN11" i="16"/>
  <c r="BK9" i="16"/>
  <c r="M11" i="16"/>
  <c r="AQ11" i="16"/>
  <c r="AI9" i="16"/>
  <c r="BM9" i="16"/>
  <c r="AV11" i="16"/>
  <c r="AX11" i="16"/>
  <c r="M9" i="16"/>
  <c r="AQ9" i="16"/>
  <c r="AG10" i="16"/>
  <c r="BK10" i="16"/>
  <c r="W11" i="16"/>
  <c r="BA11" i="16"/>
  <c r="O9" i="16"/>
  <c r="BM10" i="16"/>
  <c r="BC11" i="16"/>
  <c r="T9" i="16"/>
  <c r="J10" i="16"/>
  <c r="AD11" i="16"/>
  <c r="R12" i="29"/>
  <c r="W12" i="29"/>
  <c r="AS12" i="29"/>
  <c r="Y11" i="29"/>
  <c r="AX11" i="29"/>
  <c r="AS11" i="29"/>
  <c r="AG12" i="29"/>
  <c r="AX12" i="29"/>
  <c r="J12" i="29"/>
  <c r="M12" i="29"/>
  <c r="AB12" i="29"/>
  <c r="BK12" i="29"/>
  <c r="BA12" i="29"/>
  <c r="AL12" i="29"/>
  <c r="AV11" i="29"/>
  <c r="H12" i="29"/>
  <c r="M11" i="29"/>
  <c r="AB11" i="29"/>
  <c r="BK11" i="29"/>
  <c r="BA11" i="29"/>
  <c r="W11" i="29"/>
  <c r="Y12" i="29"/>
  <c r="O12" i="29"/>
  <c r="AD12" i="29"/>
  <c r="BM12" i="29"/>
  <c r="BC12" i="29"/>
  <c r="AQ11" i="29"/>
  <c r="O11" i="29"/>
  <c r="AD11" i="29"/>
  <c r="BM11" i="29"/>
  <c r="BC11" i="29"/>
  <c r="R11" i="29"/>
  <c r="AG11" i="29"/>
  <c r="AL11" i="29"/>
  <c r="BF11" i="29"/>
  <c r="T12" i="29"/>
  <c r="AI12" i="29"/>
  <c r="AN12" i="29"/>
  <c r="BH12" i="29"/>
  <c r="T11" i="29"/>
  <c r="AI11" i="29"/>
  <c r="AN11" i="29"/>
  <c r="BH11" i="29"/>
  <c r="AV12" i="29"/>
  <c r="H11" i="29"/>
  <c r="H10" i="18" l="1"/>
  <c r="AS10" i="18"/>
  <c r="AQ15" i="30"/>
  <c r="O15" i="30"/>
  <c r="W15" i="30"/>
  <c r="BK15" i="30"/>
  <c r="BH15" i="30"/>
  <c r="AS15" i="30"/>
  <c r="Y15" i="30"/>
  <c r="T15" i="30"/>
  <c r="AN15" i="30"/>
  <c r="H15" i="30"/>
  <c r="AL15" i="30"/>
  <c r="AX15" i="30"/>
  <c r="J15" i="30"/>
  <c r="AV15" i="30"/>
  <c r="BA15" i="30"/>
  <c r="M15" i="30"/>
  <c r="BC15" i="30"/>
  <c r="R15" i="30"/>
  <c r="AB15" i="30"/>
  <c r="BM15" i="30"/>
  <c r="AI15" i="30"/>
  <c r="BF15" i="30"/>
  <c r="AD15" i="30"/>
  <c r="AG15" i="30"/>
  <c r="AL10" i="18"/>
  <c r="T10" i="18"/>
  <c r="W10" i="18"/>
  <c r="BA10" i="18"/>
  <c r="AV10" i="18"/>
  <c r="BC12" i="16"/>
  <c r="AG12" i="16"/>
  <c r="AI12" i="16"/>
  <c r="BA12" i="16"/>
  <c r="AD12" i="16"/>
  <c r="BK12" i="16"/>
  <c r="BH12" i="16"/>
  <c r="AX12" i="16"/>
  <c r="BM12" i="16"/>
  <c r="AS12" i="16"/>
  <c r="BF12" i="16"/>
  <c r="W12" i="16"/>
  <c r="AL12" i="16"/>
  <c r="T12" i="16"/>
  <c r="AV12" i="16"/>
  <c r="Y12" i="16"/>
  <c r="J12" i="16"/>
  <c r="R12" i="16"/>
  <c r="AQ12" i="16"/>
  <c r="AB12" i="16"/>
  <c r="AN12" i="16"/>
  <c r="AX10" i="18"/>
  <c r="BK10" i="18"/>
  <c r="BH13" i="19"/>
  <c r="R13" i="19"/>
  <c r="BF13" i="19"/>
  <c r="O13" i="19"/>
  <c r="AN13" i="19"/>
  <c r="J13" i="19"/>
  <c r="BK13" i="19"/>
  <c r="BC13" i="19"/>
  <c r="AL13" i="19"/>
  <c r="AI13" i="19"/>
  <c r="T13" i="19"/>
  <c r="AG13" i="19"/>
  <c r="BM13" i="19"/>
  <c r="W13" i="19"/>
  <c r="AV13" i="19"/>
  <c r="AQ13" i="19"/>
  <c r="AX13" i="19"/>
  <c r="AS13" i="19"/>
  <c r="H13" i="19"/>
  <c r="AB13" i="19"/>
  <c r="AD13" i="19"/>
  <c r="Y13" i="19"/>
  <c r="BA13" i="19"/>
  <c r="J13" i="37"/>
  <c r="H13" i="37"/>
  <c r="R13" i="37"/>
  <c r="AL13" i="37"/>
  <c r="Y13" i="37"/>
  <c r="AS13" i="37"/>
  <c r="AI13" i="37"/>
  <c r="AB13" i="37"/>
  <c r="BF13" i="37"/>
  <c r="W13" i="37"/>
  <c r="BM13" i="37"/>
  <c r="AN13" i="37"/>
  <c r="BK13" i="37"/>
  <c r="AG13" i="37"/>
  <c r="AV13" i="37"/>
  <c r="M13" i="37"/>
  <c r="BC13" i="37"/>
  <c r="AD13" i="37"/>
  <c r="T13" i="37"/>
  <c r="AQ13" i="37"/>
  <c r="AX13" i="37"/>
  <c r="BH13" i="37"/>
  <c r="BA13" i="37"/>
  <c r="J13" i="20"/>
  <c r="H13" i="20"/>
  <c r="AI13" i="20"/>
  <c r="AN13" i="20"/>
  <c r="BM13" i="20"/>
  <c r="BK13" i="20"/>
  <c r="AD13" i="20"/>
  <c r="AX13" i="20"/>
  <c r="AB13" i="20"/>
  <c r="AV13" i="20"/>
  <c r="R13" i="20"/>
  <c r="AG13" i="20"/>
  <c r="BA13" i="20"/>
  <c r="AL13" i="20"/>
  <c r="BF13" i="20"/>
  <c r="BH13" i="20"/>
  <c r="AS13" i="20"/>
  <c r="T13" i="20"/>
  <c r="AQ13" i="20"/>
  <c r="M13" i="20"/>
  <c r="W13" i="20"/>
  <c r="Y13" i="20"/>
  <c r="BC13" i="20"/>
  <c r="Y10" i="18"/>
  <c r="BM10" i="18"/>
  <c r="R10" i="18"/>
  <c r="F12" i="30"/>
  <c r="BH10" i="18"/>
  <c r="BF10" i="18"/>
  <c r="O10" i="18"/>
  <c r="AD10" i="18"/>
  <c r="J10" i="18"/>
  <c r="F12" i="29"/>
  <c r="M10" i="18"/>
  <c r="AN10" i="18"/>
  <c r="AG10" i="18"/>
  <c r="AI10" i="18"/>
  <c r="AB10" i="18"/>
  <c r="AQ10" i="18"/>
  <c r="AS13" i="21"/>
  <c r="AN13" i="21"/>
  <c r="AG13" i="21"/>
  <c r="AI13" i="21"/>
  <c r="AL13" i="21"/>
  <c r="R13" i="21"/>
  <c r="AB13" i="21"/>
  <c r="BH13" i="21"/>
  <c r="BF13" i="21"/>
  <c r="AV13" i="21"/>
  <c r="Y13" i="21"/>
  <c r="T13" i="21"/>
  <c r="AD13" i="21"/>
  <c r="AX13" i="21"/>
  <c r="W13" i="21"/>
  <c r="M13" i="21"/>
  <c r="AQ13" i="21"/>
  <c r="BA13" i="21"/>
  <c r="BK13" i="21"/>
  <c r="BC13" i="21"/>
  <c r="BM13" i="21"/>
  <c r="BP13" i="21" s="1"/>
  <c r="BP11" i="29"/>
  <c r="F12" i="21"/>
  <c r="F12" i="18"/>
  <c r="F11" i="18"/>
  <c r="BP11" i="18"/>
  <c r="BP12" i="18"/>
  <c r="BP15" i="18"/>
  <c r="BP14" i="30"/>
  <c r="BP9" i="30"/>
  <c r="BP10" i="30"/>
  <c r="F11" i="30"/>
  <c r="F9" i="30"/>
  <c r="F14" i="30"/>
  <c r="BP11" i="30"/>
  <c r="F10" i="30"/>
  <c r="BP11" i="21"/>
  <c r="BP12" i="21"/>
  <c r="BP9" i="21"/>
  <c r="F9" i="21"/>
  <c r="F10" i="21"/>
  <c r="F11" i="21"/>
  <c r="BP10" i="21"/>
  <c r="BP12" i="20"/>
  <c r="F9" i="20"/>
  <c r="BP9" i="20"/>
  <c r="F10" i="20"/>
  <c r="BP11" i="20"/>
  <c r="F12" i="20"/>
  <c r="BP10" i="20"/>
  <c r="F11" i="20"/>
  <c r="F9" i="37"/>
  <c r="F12" i="37"/>
  <c r="F11" i="37"/>
  <c r="BP11" i="37"/>
  <c r="F10" i="37"/>
  <c r="BP10" i="37"/>
  <c r="BP12" i="37"/>
  <c r="F9" i="19"/>
  <c r="F12" i="19"/>
  <c r="F15" i="18"/>
  <c r="BP12" i="19"/>
  <c r="BP9" i="19"/>
  <c r="F10" i="19"/>
  <c r="F11" i="19"/>
  <c r="BP11" i="19"/>
  <c r="BP10" i="19"/>
  <c r="F9" i="16"/>
  <c r="F11" i="16"/>
  <c r="F10" i="16"/>
  <c r="BP9" i="16"/>
  <c r="BP11" i="16"/>
  <c r="BP10" i="16"/>
  <c r="F11" i="29"/>
  <c r="BP12" i="29"/>
  <c r="E16" i="26"/>
  <c r="E18" i="26"/>
  <c r="BO18" i="26"/>
  <c r="BO16" i="26"/>
  <c r="BP15" i="30" l="1"/>
  <c r="BP10" i="18"/>
  <c r="F15" i="30"/>
  <c r="F12" i="16"/>
  <c r="BP12" i="16"/>
  <c r="F13" i="19"/>
  <c r="BP13" i="19"/>
  <c r="BP13" i="37"/>
  <c r="F13" i="37"/>
  <c r="F13" i="20"/>
  <c r="BP13" i="20"/>
  <c r="AD18" i="26"/>
  <c r="BF18" i="26"/>
  <c r="BA18" i="26"/>
  <c r="M18" i="26"/>
  <c r="BC18" i="26"/>
  <c r="AS18" i="26"/>
  <c r="W18" i="26"/>
  <c r="AL18" i="26"/>
  <c r="BK18" i="26"/>
  <c r="AV18" i="26"/>
  <c r="AQ18" i="26"/>
  <c r="AG18" i="26"/>
  <c r="AI18" i="26"/>
  <c r="Y18" i="26"/>
  <c r="AN18" i="26"/>
  <c r="BM18" i="26"/>
  <c r="BH18" i="26"/>
  <c r="AX18" i="26"/>
  <c r="AB18" i="26"/>
  <c r="R16" i="26"/>
  <c r="AN16" i="26"/>
  <c r="M16" i="26"/>
  <c r="AB16" i="26"/>
  <c r="AD16" i="26"/>
  <c r="J16" i="26"/>
  <c r="BK16" i="26"/>
  <c r="BF16" i="26"/>
  <c r="BA16" i="26"/>
  <c r="AV16" i="26"/>
  <c r="AQ16" i="26"/>
  <c r="AG16" i="26"/>
  <c r="W16" i="26"/>
  <c r="AL16" i="26"/>
  <c r="BM16" i="26"/>
  <c r="BH16" i="26"/>
  <c r="BC16" i="26"/>
  <c r="AX16" i="26"/>
  <c r="AS16" i="26"/>
  <c r="AI16" i="26"/>
  <c r="Y16" i="26"/>
  <c r="F10" i="18"/>
  <c r="F13" i="21"/>
  <c r="H18" i="26"/>
  <c r="R18" i="26"/>
  <c r="H16" i="26"/>
  <c r="O16" i="26"/>
  <c r="O18" i="26"/>
  <c r="T18" i="26"/>
  <c r="J18" i="26"/>
  <c r="T16" i="26"/>
  <c r="F16" i="26" l="1"/>
  <c r="F18" i="26"/>
  <c r="BP18" i="26"/>
  <c r="BP16" i="26"/>
  <c r="E14" i="29" l="1"/>
  <c r="BM14" i="29" s="1"/>
  <c r="E13" i="29"/>
  <c r="AX13" i="29" s="1"/>
  <c r="E9" i="29"/>
  <c r="BC9" i="29" l="1"/>
  <c r="BM9" i="29"/>
  <c r="AI13" i="29"/>
  <c r="AV13" i="29"/>
  <c r="AG13" i="29"/>
  <c r="AL9" i="29"/>
  <c r="BH9" i="29"/>
  <c r="BA13" i="29"/>
  <c r="J9" i="29"/>
  <c r="O13" i="29"/>
  <c r="H13" i="29"/>
  <c r="BC13" i="29"/>
  <c r="H9" i="29"/>
  <c r="M13" i="29"/>
  <c r="AG9" i="29"/>
  <c r="AB13" i="29"/>
  <c r="M9" i="29"/>
  <c r="AN9" i="29"/>
  <c r="AN13" i="29"/>
  <c r="R9" i="29"/>
  <c r="AS9" i="29"/>
  <c r="T9" i="29"/>
  <c r="AV9" i="29"/>
  <c r="Y9" i="29"/>
  <c r="AX9" i="29"/>
  <c r="AB9" i="29"/>
  <c r="BA9" i="29"/>
  <c r="T13" i="29"/>
  <c r="BH13" i="29"/>
  <c r="AD9" i="29"/>
  <c r="BF9" i="29"/>
  <c r="H14" i="29"/>
  <c r="AB14" i="29"/>
  <c r="AV14" i="29"/>
  <c r="J14" i="29"/>
  <c r="AD14" i="29"/>
  <c r="AX14" i="29"/>
  <c r="W9" i="29"/>
  <c r="AQ9" i="29"/>
  <c r="BK9" i="29"/>
  <c r="R13" i="29"/>
  <c r="AL13" i="29"/>
  <c r="BF13" i="29"/>
  <c r="M14" i="29"/>
  <c r="AG14" i="29"/>
  <c r="BA14" i="29"/>
  <c r="AI14" i="29"/>
  <c r="W13" i="29"/>
  <c r="AQ13" i="29"/>
  <c r="BK13" i="29"/>
  <c r="R14" i="29"/>
  <c r="AL14" i="29"/>
  <c r="BF14" i="29"/>
  <c r="O14" i="29"/>
  <c r="Y13" i="29"/>
  <c r="AS13" i="29"/>
  <c r="BM13" i="29"/>
  <c r="T14" i="29"/>
  <c r="AN14" i="29"/>
  <c r="BH14" i="29"/>
  <c r="W14" i="29"/>
  <c r="AQ14" i="29"/>
  <c r="BK14" i="29"/>
  <c r="BC14" i="29"/>
  <c r="O9" i="29"/>
  <c r="AI9" i="29"/>
  <c r="J13" i="29"/>
  <c r="AD13" i="29"/>
  <c r="Y14" i="29"/>
  <c r="AS14" i="29"/>
  <c r="F9" i="29" l="1"/>
  <c r="F13" i="29"/>
  <c r="F14" i="29"/>
  <c r="BP9" i="29" l="1"/>
  <c r="E14" i="18" l="1"/>
  <c r="BC14" i="18" s="1"/>
  <c r="E13" i="18"/>
  <c r="E9" i="18"/>
  <c r="H9" i="18" s="1"/>
  <c r="BH13" i="18" l="1"/>
  <c r="E16" i="18"/>
  <c r="AX9" i="18"/>
  <c r="AS14" i="18"/>
  <c r="Y14" i="18"/>
  <c r="AG14" i="18"/>
  <c r="M9" i="18"/>
  <c r="BA9" i="18"/>
  <c r="AL14" i="18"/>
  <c r="AV9" i="18"/>
  <c r="R9" i="18"/>
  <c r="BF9" i="18"/>
  <c r="T9" i="18"/>
  <c r="BH9" i="18"/>
  <c r="BA14" i="18"/>
  <c r="AB9" i="18"/>
  <c r="BF14" i="18"/>
  <c r="AG9" i="18"/>
  <c r="M14" i="18"/>
  <c r="BM14" i="18"/>
  <c r="AN9" i="18"/>
  <c r="AL9" i="18"/>
  <c r="R14" i="18"/>
  <c r="AQ13" i="18"/>
  <c r="O9" i="18"/>
  <c r="AI9" i="18"/>
  <c r="BC9" i="18"/>
  <c r="Y13" i="18"/>
  <c r="AS13" i="18"/>
  <c r="BM13" i="18"/>
  <c r="T14" i="18"/>
  <c r="AN14" i="18"/>
  <c r="BH14" i="18"/>
  <c r="W13" i="18"/>
  <c r="BK13" i="18"/>
  <c r="H13" i="18"/>
  <c r="AB13" i="18"/>
  <c r="AV13" i="18"/>
  <c r="W14" i="18"/>
  <c r="AQ14" i="18"/>
  <c r="BK14" i="18"/>
  <c r="AD13" i="18"/>
  <c r="W9" i="18"/>
  <c r="AQ9" i="18"/>
  <c r="BK9" i="18"/>
  <c r="M13" i="18"/>
  <c r="AG13" i="18"/>
  <c r="BA13" i="18"/>
  <c r="H14" i="18"/>
  <c r="AB14" i="18"/>
  <c r="AV14" i="18"/>
  <c r="AX13" i="18"/>
  <c r="Y9" i="18"/>
  <c r="AS9" i="18"/>
  <c r="BM9" i="18"/>
  <c r="O13" i="18"/>
  <c r="AI13" i="18"/>
  <c r="BC13" i="18"/>
  <c r="J14" i="18"/>
  <c r="AD14" i="18"/>
  <c r="AX14" i="18"/>
  <c r="J13" i="18"/>
  <c r="R13" i="18"/>
  <c r="AL13" i="18"/>
  <c r="BF13" i="18"/>
  <c r="J9" i="18"/>
  <c r="AD9" i="18"/>
  <c r="T13" i="18"/>
  <c r="AN13" i="18"/>
  <c r="O14" i="18"/>
  <c r="AI14" i="18"/>
  <c r="H16" i="18" l="1"/>
  <c r="O16" i="18"/>
  <c r="M16" i="18"/>
  <c r="J16" i="18"/>
  <c r="BH16" i="18"/>
  <c r="BC16" i="18"/>
  <c r="AN16" i="18"/>
  <c r="Y16" i="18"/>
  <c r="AI16" i="18"/>
  <c r="T16" i="18"/>
  <c r="AS16" i="18"/>
  <c r="AD16" i="18"/>
  <c r="AX16" i="18"/>
  <c r="BM16" i="18"/>
  <c r="AG16" i="18"/>
  <c r="AB16" i="18"/>
  <c r="AQ16" i="18"/>
  <c r="AL16" i="18"/>
  <c r="BA16" i="18"/>
  <c r="AV16" i="18"/>
  <c r="R16" i="18"/>
  <c r="BF16" i="18"/>
  <c r="W16" i="18"/>
  <c r="BK16" i="18"/>
  <c r="F9" i="18"/>
  <c r="F14" i="18"/>
  <c r="F13" i="18"/>
  <c r="F16" i="18" l="1"/>
  <c r="BP16" i="18"/>
  <c r="BO14" i="18"/>
  <c r="BO13" i="18"/>
  <c r="BO14" i="29"/>
  <c r="BO13" i="29"/>
  <c r="BO9" i="18" l="1"/>
  <c r="BO9" i="29"/>
  <c r="BO14" i="26"/>
  <c r="E14" i="26"/>
  <c r="E19" i="26" s="1"/>
  <c r="BH19" i="26" l="1"/>
  <c r="AN19" i="26"/>
  <c r="Y19" i="26"/>
  <c r="AQ19" i="26"/>
  <c r="T19" i="26"/>
  <c r="H19" i="26"/>
  <c r="M19" i="26"/>
  <c r="BM19" i="26"/>
  <c r="AB19" i="26"/>
  <c r="AL19" i="26"/>
  <c r="BK19" i="26"/>
  <c r="AD19" i="26"/>
  <c r="BA19" i="26"/>
  <c r="R19" i="26"/>
  <c r="J19" i="26"/>
  <c r="AS19" i="26"/>
  <c r="BF19" i="26"/>
  <c r="W19" i="26"/>
  <c r="O19" i="26"/>
  <c r="AI19" i="26"/>
  <c r="AV19" i="26"/>
  <c r="AG19" i="26"/>
  <c r="BC19" i="26"/>
  <c r="AX19" i="26"/>
  <c r="R14" i="26"/>
  <c r="AD14" i="26"/>
  <c r="BK14" i="26"/>
  <c r="AQ14" i="26"/>
  <c r="AG14" i="26"/>
  <c r="W14" i="26"/>
  <c r="BF14" i="26"/>
  <c r="BA14" i="26"/>
  <c r="AV14" i="26"/>
  <c r="AX14" i="26"/>
  <c r="M14" i="26"/>
  <c r="AB14" i="26"/>
  <c r="Y14" i="26"/>
  <c r="J14" i="26"/>
  <c r="BM14" i="26"/>
  <c r="BH14" i="26"/>
  <c r="BC14" i="26"/>
  <c r="AS14" i="26"/>
  <c r="AI14" i="26"/>
  <c r="H14" i="26"/>
  <c r="AL14" i="26"/>
  <c r="T14" i="26"/>
  <c r="O14" i="26"/>
  <c r="AN14" i="26"/>
  <c r="BP19" i="26" l="1"/>
  <c r="AZ14" i="3"/>
  <c r="AY14" i="3"/>
  <c r="P14" i="3"/>
  <c r="S14" i="3"/>
  <c r="X14" i="3"/>
  <c r="AB14" i="3"/>
  <c r="T14" i="3"/>
  <c r="BD14" i="3"/>
  <c r="AF14" i="3"/>
  <c r="AV14" i="3"/>
  <c r="BP14" i="18"/>
  <c r="BP13" i="18"/>
  <c r="BP14" i="29"/>
  <c r="BP13" i="29"/>
  <c r="BP10" i="32"/>
  <c r="BP9" i="18"/>
  <c r="BP14" i="26"/>
  <c r="F14" i="26"/>
  <c r="F19" i="26" s="1"/>
  <c r="BH22" i="3"/>
  <c r="BG22" i="3"/>
  <c r="BD22" i="3"/>
  <c r="BC22" i="3"/>
  <c r="AZ22" i="3"/>
  <c r="AY22" i="3"/>
  <c r="AV22" i="3"/>
  <c r="AU22" i="3"/>
  <c r="AR22" i="3"/>
  <c r="AQ22" i="3"/>
  <c r="AN22" i="3"/>
  <c r="AM22" i="3"/>
  <c r="AJ22" i="3"/>
  <c r="AI22" i="3"/>
  <c r="AF22" i="3"/>
  <c r="AE22" i="3"/>
  <c r="AB22" i="3"/>
  <c r="AA22" i="3"/>
  <c r="X22" i="3"/>
  <c r="W22" i="3"/>
  <c r="T22" i="3"/>
  <c r="S22" i="3"/>
  <c r="P22" i="3"/>
  <c r="O22" i="3"/>
  <c r="BH21" i="3"/>
  <c r="BG21" i="3"/>
  <c r="BD21" i="3"/>
  <c r="BC21" i="3"/>
  <c r="AZ21" i="3"/>
  <c r="AY21" i="3"/>
  <c r="AV21" i="3"/>
  <c r="AU21" i="3"/>
  <c r="AR21" i="3"/>
  <c r="AQ21" i="3"/>
  <c r="AN21" i="3"/>
  <c r="AM21" i="3"/>
  <c r="AJ21" i="3"/>
  <c r="AI21" i="3"/>
  <c r="AF21" i="3"/>
  <c r="AE21" i="3"/>
  <c r="AB21" i="3"/>
  <c r="AA21" i="3"/>
  <c r="X21" i="3"/>
  <c r="W21" i="3"/>
  <c r="T21" i="3"/>
  <c r="S21" i="3"/>
  <c r="P21" i="3"/>
  <c r="O21" i="3"/>
  <c r="BH20" i="3"/>
  <c r="BG20" i="3"/>
  <c r="BD20" i="3"/>
  <c r="BC20" i="3"/>
  <c r="AZ20" i="3"/>
  <c r="AY20" i="3"/>
  <c r="AV20" i="3"/>
  <c r="AU20" i="3"/>
  <c r="AR20" i="3"/>
  <c r="AQ20" i="3"/>
  <c r="AN20" i="3"/>
  <c r="AM20" i="3"/>
  <c r="AJ20" i="3"/>
  <c r="AI20" i="3"/>
  <c r="AF20" i="3"/>
  <c r="AE20" i="3"/>
  <c r="AB20" i="3"/>
  <c r="AA20" i="3"/>
  <c r="X20" i="3"/>
  <c r="W20" i="3"/>
  <c r="T20" i="3"/>
  <c r="S20" i="3"/>
  <c r="P20" i="3"/>
  <c r="O20" i="3"/>
  <c r="BH17" i="3"/>
  <c r="BG17" i="3"/>
  <c r="BD17" i="3"/>
  <c r="BC17" i="3"/>
  <c r="AZ17" i="3"/>
  <c r="AY17" i="3"/>
  <c r="AV17" i="3"/>
  <c r="AU17" i="3"/>
  <c r="AR17" i="3"/>
  <c r="AQ17" i="3"/>
  <c r="AN17" i="3"/>
  <c r="AM17" i="3"/>
  <c r="AJ17" i="3"/>
  <c r="AI17" i="3"/>
  <c r="AF17" i="3"/>
  <c r="AE17" i="3"/>
  <c r="AB17" i="3"/>
  <c r="AA17" i="3"/>
  <c r="X17" i="3"/>
  <c r="W17" i="3"/>
  <c r="T17" i="3"/>
  <c r="S17" i="3"/>
  <c r="P17" i="3"/>
  <c r="BH16" i="3"/>
  <c r="BG16" i="3"/>
  <c r="BD16" i="3"/>
  <c r="BC16" i="3"/>
  <c r="AZ16" i="3"/>
  <c r="AY16" i="3"/>
  <c r="AV16" i="3"/>
  <c r="AU16" i="3"/>
  <c r="AR16" i="3"/>
  <c r="AQ16" i="3"/>
  <c r="AN16" i="3"/>
  <c r="AM16" i="3"/>
  <c r="AJ16" i="3"/>
  <c r="AI16" i="3"/>
  <c r="AF16" i="3"/>
  <c r="AE16" i="3"/>
  <c r="AB16" i="3"/>
  <c r="AA16" i="3"/>
  <c r="X16" i="3"/>
  <c r="W16" i="3"/>
  <c r="T16" i="3"/>
  <c r="S16" i="3"/>
  <c r="P16" i="3"/>
  <c r="O16" i="3"/>
  <c r="BH15" i="3"/>
  <c r="BG15" i="3"/>
  <c r="BD15" i="3"/>
  <c r="BC15" i="3"/>
  <c r="AZ15" i="3"/>
  <c r="AY15" i="3"/>
  <c r="AV15" i="3"/>
  <c r="AU15" i="3"/>
  <c r="AR15" i="3"/>
  <c r="AQ15" i="3"/>
  <c r="AN15" i="3"/>
  <c r="AM15" i="3"/>
  <c r="AJ15" i="3"/>
  <c r="AI15" i="3"/>
  <c r="AF15" i="3"/>
  <c r="AE15" i="3"/>
  <c r="AB15" i="3"/>
  <c r="AA15" i="3"/>
  <c r="X15" i="3"/>
  <c r="W15" i="3"/>
  <c r="T15" i="3"/>
  <c r="S15" i="3"/>
  <c r="P15" i="3"/>
  <c r="O15" i="3"/>
  <c r="BG14" i="3"/>
  <c r="BC14" i="3"/>
  <c r="AU14" i="3"/>
  <c r="AR14" i="3"/>
  <c r="AQ14" i="3"/>
  <c r="AN14" i="3"/>
  <c r="AM14" i="3"/>
  <c r="AJ14" i="3"/>
  <c r="AI14" i="3"/>
  <c r="AE14" i="3"/>
  <c r="AA14" i="3"/>
  <c r="W14" i="3"/>
  <c r="O14" i="3"/>
  <c r="BH13" i="3"/>
  <c r="BG13" i="3"/>
  <c r="BD13" i="3"/>
  <c r="BC13" i="3"/>
  <c r="AZ13" i="3"/>
  <c r="AY13" i="3"/>
  <c r="AV13" i="3"/>
  <c r="AU13" i="3"/>
  <c r="AR13" i="3"/>
  <c r="AQ13" i="3"/>
  <c r="AN13" i="3"/>
  <c r="AM13" i="3"/>
  <c r="AJ13" i="3"/>
  <c r="AI13" i="3"/>
  <c r="AF13" i="3"/>
  <c r="AE13" i="3"/>
  <c r="AB13" i="3"/>
  <c r="AA13" i="3"/>
  <c r="X13" i="3"/>
  <c r="W13" i="3"/>
  <c r="T13" i="3"/>
  <c r="S13" i="3"/>
  <c r="P13" i="3"/>
  <c r="O13" i="3"/>
  <c r="BH12" i="3"/>
  <c r="BG12" i="3"/>
  <c r="BD12" i="3"/>
  <c r="BC12" i="3"/>
  <c r="AZ12" i="3"/>
  <c r="AY12" i="3"/>
  <c r="AV12" i="3"/>
  <c r="AU12" i="3"/>
  <c r="AR12" i="3"/>
  <c r="AQ12" i="3"/>
  <c r="AN12" i="3"/>
  <c r="AM12" i="3"/>
  <c r="AJ12" i="3"/>
  <c r="AI12" i="3"/>
  <c r="AF12" i="3"/>
  <c r="AE12" i="3"/>
  <c r="AB12" i="3"/>
  <c r="AA12" i="3"/>
  <c r="X12" i="3"/>
  <c r="W12" i="3"/>
  <c r="T12" i="3"/>
  <c r="S12" i="3"/>
  <c r="P12" i="3"/>
  <c r="O12" i="3"/>
  <c r="BH11" i="3"/>
  <c r="BG11" i="3"/>
  <c r="BD11" i="3"/>
  <c r="BC11" i="3"/>
  <c r="AZ11" i="3"/>
  <c r="AY11" i="3"/>
  <c r="AV11" i="3"/>
  <c r="AU11" i="3"/>
  <c r="AR11" i="3"/>
  <c r="AQ11" i="3"/>
  <c r="AN11" i="3"/>
  <c r="AM11" i="3"/>
  <c r="AJ11" i="3"/>
  <c r="AI11" i="3"/>
  <c r="AF11" i="3"/>
  <c r="AE11" i="3"/>
  <c r="AB11" i="3"/>
  <c r="AA11" i="3"/>
  <c r="X11" i="3"/>
  <c r="W11" i="3"/>
  <c r="T11" i="3"/>
  <c r="S11" i="3"/>
  <c r="P11" i="3"/>
  <c r="O11" i="3"/>
  <c r="BH10" i="3"/>
  <c r="BG10" i="3"/>
  <c r="BD10" i="3"/>
  <c r="BC10" i="3"/>
  <c r="AZ10" i="3"/>
  <c r="AY10" i="3"/>
  <c r="AV10" i="3"/>
  <c r="AU10" i="3"/>
  <c r="AR10" i="3"/>
  <c r="AQ10" i="3"/>
  <c r="AN10" i="3"/>
  <c r="AM10" i="3"/>
  <c r="AJ10" i="3"/>
  <c r="AI10" i="3"/>
  <c r="AF10" i="3"/>
  <c r="AE10" i="3"/>
  <c r="AB10" i="3"/>
  <c r="AA10" i="3"/>
  <c r="X10" i="3"/>
  <c r="W10" i="3"/>
  <c r="T10" i="3"/>
  <c r="S10" i="3"/>
  <c r="P10" i="3"/>
  <c r="O10" i="3"/>
  <c r="BH9" i="3"/>
  <c r="BG9" i="3"/>
  <c r="BD9" i="3"/>
  <c r="BC9" i="3"/>
  <c r="AZ9" i="3"/>
  <c r="AY9" i="3"/>
  <c r="AV9" i="3"/>
  <c r="AU9" i="3"/>
  <c r="AR9" i="3"/>
  <c r="AQ9" i="3"/>
  <c r="AN9" i="3"/>
  <c r="AM9" i="3"/>
  <c r="AJ9" i="3"/>
  <c r="AI9" i="3"/>
  <c r="AF9" i="3"/>
  <c r="AE9" i="3"/>
  <c r="AB9" i="3"/>
  <c r="AA9" i="3"/>
  <c r="X9" i="3"/>
  <c r="W9" i="3"/>
  <c r="T9" i="3"/>
  <c r="S9" i="3"/>
  <c r="P9" i="3"/>
  <c r="O9" i="3"/>
  <c r="BH8" i="3"/>
  <c r="BG8" i="3"/>
  <c r="BD8" i="3"/>
  <c r="BC8" i="3"/>
  <c r="AZ8" i="3"/>
  <c r="AY8" i="3"/>
  <c r="AV8" i="3"/>
  <c r="AU8" i="3"/>
  <c r="AR8" i="3"/>
  <c r="AQ8" i="3"/>
  <c r="AN8" i="3"/>
  <c r="AM8" i="3"/>
  <c r="AJ8" i="3"/>
  <c r="AI8" i="3"/>
  <c r="AF8" i="3"/>
  <c r="AE8" i="3"/>
  <c r="AB8" i="3"/>
  <c r="AA8" i="3"/>
  <c r="X8" i="3"/>
  <c r="W8" i="3"/>
  <c r="T8" i="3"/>
  <c r="S8" i="3"/>
  <c r="P8" i="3"/>
  <c r="O8" i="3"/>
  <c r="BH7" i="3"/>
  <c r="BG7" i="3"/>
  <c r="BD7" i="3"/>
  <c r="BC7" i="3"/>
  <c r="AZ7" i="3"/>
  <c r="AY7" i="3"/>
  <c r="AV7" i="3"/>
  <c r="AU7" i="3"/>
  <c r="AR7" i="3"/>
  <c r="AQ7" i="3"/>
  <c r="AN7" i="3"/>
  <c r="AM7" i="3"/>
  <c r="AJ7" i="3"/>
  <c r="AI7" i="3"/>
  <c r="AF7" i="3"/>
  <c r="AE7" i="3"/>
  <c r="AB7" i="3"/>
  <c r="AA7" i="3"/>
  <c r="X7" i="3"/>
  <c r="W7" i="3"/>
  <c r="T7" i="3"/>
  <c r="S7" i="3"/>
  <c r="P7" i="3"/>
  <c r="O7" i="3"/>
  <c r="BH6" i="3"/>
  <c r="BG6" i="3"/>
  <c r="BD6" i="3"/>
  <c r="BC6" i="3"/>
  <c r="AZ6" i="3"/>
  <c r="AY6" i="3"/>
  <c r="AV6" i="3"/>
  <c r="AU6" i="3"/>
  <c r="AR6" i="3"/>
  <c r="AQ6" i="3"/>
  <c r="AN6" i="3"/>
  <c r="AM6" i="3"/>
  <c r="AJ6" i="3"/>
  <c r="AI6" i="3"/>
  <c r="AF6" i="3"/>
  <c r="AE6" i="3"/>
  <c r="AB6" i="3"/>
  <c r="AA6" i="3"/>
  <c r="X6" i="3"/>
  <c r="W6" i="3"/>
  <c r="T6" i="3"/>
  <c r="S6" i="3"/>
  <c r="P6" i="3"/>
  <c r="O6" i="3"/>
  <c r="BH5" i="3"/>
  <c r="BG5" i="3"/>
  <c r="BD5" i="3"/>
  <c r="BC5" i="3"/>
  <c r="AZ5" i="3"/>
  <c r="AY5" i="3"/>
  <c r="AV5" i="3"/>
  <c r="AU5" i="3"/>
  <c r="AR5" i="3"/>
  <c r="AQ5" i="3"/>
  <c r="AN5" i="3"/>
  <c r="AM5" i="3"/>
  <c r="AJ5" i="3"/>
  <c r="AI5" i="3"/>
  <c r="AF5" i="3"/>
  <c r="AE5" i="3"/>
  <c r="AB5" i="3"/>
  <c r="AA5" i="3"/>
  <c r="X5" i="3"/>
  <c r="W5" i="3"/>
  <c r="T5" i="3"/>
  <c r="S5" i="3"/>
  <c r="P5" i="3"/>
  <c r="O5" i="3"/>
  <c r="BH4" i="3"/>
  <c r="BG4" i="3"/>
  <c r="BD4" i="3"/>
  <c r="BC4" i="3"/>
  <c r="AZ4" i="3"/>
  <c r="AY4" i="3"/>
  <c r="AV4" i="3"/>
  <c r="AU4" i="3"/>
  <c r="AR4" i="3"/>
  <c r="AQ4" i="3"/>
  <c r="AN4" i="3"/>
  <c r="AM4" i="3"/>
  <c r="AJ4" i="3"/>
  <c r="AI4" i="3"/>
  <c r="AF4" i="3"/>
  <c r="AE4" i="3"/>
  <c r="BH14" i="3" l="1"/>
  <c r="BL21" i="3"/>
  <c r="BK10" i="3"/>
  <c r="BL16" i="3"/>
  <c r="BL22" i="3"/>
  <c r="BL10" i="3"/>
  <c r="BL11" i="3"/>
  <c r="BL12" i="3"/>
  <c r="BL13" i="3"/>
  <c r="BL14" i="3"/>
  <c r="BL15" i="3"/>
  <c r="BL20" i="3"/>
  <c r="BL9" i="3"/>
  <c r="BL8" i="3"/>
  <c r="BL7" i="3"/>
  <c r="BL5" i="3"/>
  <c r="BL6" i="3"/>
  <c r="BK16" i="3"/>
  <c r="BK17" i="3"/>
  <c r="BK8" i="3"/>
  <c r="BK5" i="3"/>
  <c r="BK7" i="3"/>
  <c r="BK9" i="3"/>
  <c r="BK11" i="3"/>
  <c r="BK21" i="3"/>
  <c r="BK14" i="3"/>
  <c r="BK15" i="3"/>
  <c r="BK12" i="3"/>
  <c r="BK20" i="3"/>
  <c r="BK6" i="3"/>
  <c r="BK3" i="3"/>
  <c r="BK13" i="3"/>
  <c r="O17" i="3"/>
  <c r="BL17" i="3" s="1"/>
  <c r="BH3" i="3"/>
  <c r="BG3" i="3"/>
  <c r="BD3" i="3"/>
  <c r="BC3" i="3"/>
  <c r="AZ3" i="3"/>
  <c r="AY3" i="3"/>
  <c r="AV3" i="3"/>
  <c r="AU3" i="3"/>
  <c r="AR3" i="3"/>
  <c r="AQ3" i="3"/>
  <c r="AN3" i="3"/>
  <c r="AM3" i="3"/>
  <c r="AJ3" i="3"/>
  <c r="AI3" i="3"/>
  <c r="AF3" i="3"/>
  <c r="AE3" i="3"/>
  <c r="AB3" i="3"/>
  <c r="AA3" i="3"/>
  <c r="X3" i="3"/>
  <c r="W3" i="3"/>
  <c r="T3" i="3"/>
  <c r="S3" i="3"/>
  <c r="P3" i="3"/>
  <c r="BL3" i="3" l="1"/>
  <c r="BK2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Sandra Patricia Rodriguez Junco</author>
    <author>User</author>
    <author>Personal</author>
  </authors>
  <commentList>
    <comment ref="C2" authorId="0" shapeId="0" xr:uid="{0FBBC546-2454-4A98-AB29-EB9D17C76D5A}">
      <text>
        <r>
          <rPr>
            <sz val="9"/>
            <color indexed="81"/>
            <rFont val="Tahoma"/>
            <family val="2"/>
          </rPr>
          <t xml:space="preserve">Corresponde al proceso que lidera la formulación y seguimiento del plan dentro de la subdirección responsable (ejemplo. Talento Humano, Direccionamiento estratégico, entre otros)
</t>
        </r>
      </text>
    </comment>
    <comment ref="D2" authorId="1" shapeId="0" xr:uid="{5FAD549C-42A4-4B67-B278-A2481B5D61AE}">
      <text>
        <r>
          <rPr>
            <b/>
            <sz val="9"/>
            <color indexed="81"/>
            <rFont val="Tahoma"/>
            <family val="2"/>
          </rPr>
          <t>Seleccione el propósito del Plan de Desarrollo Distrital que se relaciona con la actividad principal formulada.</t>
        </r>
      </text>
    </comment>
    <comment ref="E2" authorId="1" shapeId="0" xr:uid="{A93072E4-1AF9-4045-878C-0E81BD3FFA97}">
      <text>
        <r>
          <rPr>
            <b/>
            <sz val="9"/>
            <color indexed="81"/>
            <rFont val="Tahoma"/>
            <family val="2"/>
          </rPr>
          <t>Seleccione el Programa general del Plan de Desarrollo Distrital que se relaciona con el propósito y la actividad principal formulada.</t>
        </r>
      </text>
    </comment>
    <comment ref="F2" authorId="1" shapeId="0" xr:uid="{359F44E2-A6C3-4AE6-84D4-48D699609BB4}">
      <text>
        <r>
          <rPr>
            <b/>
            <sz val="9"/>
            <color indexed="81"/>
            <rFont val="Tahoma"/>
            <family val="2"/>
          </rPr>
          <t>Seleccione la Meta sector del Plan de Desarrollo Distrital que se relaciona con el propósito, el programa y la o las actividades principales formuladas.</t>
        </r>
      </text>
    </comment>
    <comment ref="G2" authorId="1" shapeId="0" xr:uid="{0F903DA7-EEBE-46D0-AE19-9FAF706199FD}">
      <text>
        <r>
          <rPr>
            <b/>
            <sz val="9"/>
            <color indexed="81"/>
            <rFont val="Tahoma"/>
            <family val="2"/>
          </rPr>
          <t>Seleccione el Proyecto de inversión que se relaciona con la o las actividades principales formuladas.</t>
        </r>
      </text>
    </comment>
    <comment ref="H2" authorId="1" shapeId="0" xr:uid="{F1940A0B-4150-42D7-A4CC-F3633BB2CE4D}">
      <text>
        <r>
          <rPr>
            <b/>
            <sz val="9"/>
            <color indexed="81"/>
            <rFont val="Tahoma"/>
            <family val="2"/>
          </rPr>
          <t>Seleccione la meta que se relaciona con el Proyecto de inversión</t>
        </r>
      </text>
    </comment>
    <comment ref="I2" authorId="1" shapeId="0" xr:uid="{023B93D2-5A70-4827-9360-89070B6A7237}">
      <text>
        <r>
          <rPr>
            <b/>
            <sz val="9"/>
            <color indexed="81"/>
            <rFont val="Tahoma"/>
            <family val="2"/>
          </rPr>
          <t>Seleccione el objetivo o los objetivos estratégicos a los que contribuye con la ejecución de la o las actividades principales.</t>
        </r>
      </text>
    </comment>
    <comment ref="J2" authorId="1" shapeId="0" xr:uid="{CF10B886-6BBA-4160-9576-FB367A6269A9}">
      <text>
        <r>
          <rPr>
            <b/>
            <sz val="9"/>
            <color indexed="81"/>
            <rFont val="Tahoma"/>
            <family val="2"/>
          </rPr>
          <t>Seleccione la meta del Plan Estratégico Institucional que se relaciona con el objetivo estratégico seleccionado y con la actividad principal formulada.</t>
        </r>
      </text>
    </comment>
    <comment ref="K2" authorId="0" shapeId="0" xr:uid="{BCC72A08-0D4D-4B45-94A5-08B190A18B1C}">
      <text>
        <r>
          <rPr>
            <b/>
            <sz val="9"/>
            <color indexed="81"/>
            <rFont val="Tahoma"/>
            <family val="2"/>
          </rPr>
          <t>1. Recursos Administrados
2. Crédito
3. Recursos del distrito
4. Uso excedente financiero
5. Otro</t>
        </r>
      </text>
    </comment>
    <comment ref="L2" authorId="1" shapeId="0" xr:uid="{27368559-6565-47DB-B8CE-3E75FF20D2C5}">
      <text>
        <r>
          <rPr>
            <b/>
            <sz val="9"/>
            <color indexed="81"/>
            <rFont val="Tahoma"/>
            <family val="2"/>
          </rPr>
          <t>Corresponde a la Meta o Acción que permitirá hacer seguimiento y medir el avance de cada plan.
Ejemplos:
1. Realizar el 100% de las acciones contenidas en el Plan Institucional de Participación
2. 100% de los empleos provistos de las vacantes identificadas.</t>
        </r>
      </text>
    </comment>
    <comment ref="M2" authorId="0" shapeId="0" xr:uid="{2064E2B3-AFAA-4E90-A6AD-59BF806DC218}">
      <text>
        <r>
          <rPr>
            <b/>
            <sz val="9"/>
            <color indexed="81"/>
            <rFont val="Tahoma"/>
            <family val="2"/>
          </rPr>
          <t xml:space="preserve">Permite la medición de la variable: Meta del plan operativo institucional </t>
        </r>
      </text>
    </comment>
    <comment ref="N2" authorId="1" shapeId="0" xr:uid="{C1CDCA70-9D0F-43A0-9889-558089D19222}">
      <text>
        <r>
          <rPr>
            <b/>
            <sz val="9"/>
            <color indexed="81"/>
            <rFont val="Tahoma"/>
            <family val="2"/>
          </rPr>
          <t>Debe corresponder a algo tangible. Fuente de verificación</t>
        </r>
      </text>
    </comment>
    <comment ref="BL4" authorId="2" shapeId="0" xr:uid="{7FEEEDB2-4B57-4DCA-BF04-6DAF3F3FFEB1}">
      <text>
        <r>
          <rPr>
            <b/>
            <sz val="9"/>
            <color indexed="81"/>
            <rFont val="Tahoma"/>
            <family val="2"/>
          </rPr>
          <t>Personal:</t>
        </r>
        <r>
          <rPr>
            <sz val="9"/>
            <color indexed="81"/>
            <rFont val="Tahoma"/>
            <family val="2"/>
          </rPr>
          <t xml:space="preserve">
El diligenciamiento  se debe realizar de manera manual , cada mes ya que varia la versión final</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Sandra Patricia Rodriguez Junco</author>
    <author>J18</author>
  </authors>
  <commentList>
    <comment ref="B6" authorId="0" shapeId="0" xr:uid="{DCFB1297-068F-4E23-B438-BCF0451CB447}">
      <text>
        <r>
          <rPr>
            <b/>
            <sz val="10"/>
            <color indexed="81"/>
            <rFont val="Tahoma"/>
            <family val="2"/>
          </rPr>
          <t xml:space="preserve">Describa la acción principal objeto de seguimiento en el instrumento PAI, la cual debe estar relacionada según lo consignado en el Anteproyecto de presupuesto.  </t>
        </r>
        <r>
          <rPr>
            <sz val="9"/>
            <color indexed="81"/>
            <rFont val="Tahoma"/>
            <family val="2"/>
          </rPr>
          <t xml:space="preserve">
</t>
        </r>
      </text>
    </comment>
    <comment ref="C6" authorId="0" shapeId="0" xr:uid="{54875EA6-BF47-4C78-9ED2-1B4989DEAAE5}">
      <text>
        <r>
          <rPr>
            <b/>
            <sz val="9"/>
            <color indexed="81"/>
            <rFont val="Tahoma"/>
            <family val="2"/>
          </rPr>
          <t xml:space="preserve">Permite la medición de la variable: Actividad principal, se puede formular en valor absoluto o como una relación entre variables </t>
        </r>
        <r>
          <rPr>
            <sz val="9"/>
            <color indexed="81"/>
            <rFont val="Tahoma"/>
            <family val="2"/>
          </rPr>
          <t xml:space="preserve">
</t>
        </r>
      </text>
    </comment>
    <comment ref="D6" authorId="0" shapeId="0" xr:uid="{9B7B1710-4CFE-40F5-BB48-879BB4563B31}">
      <text>
        <r>
          <rPr>
            <b/>
            <sz val="9"/>
            <color indexed="81"/>
            <rFont val="Tahoma"/>
            <family val="2"/>
          </rPr>
          <t>Debe corresponder a algo tangible. Corresponde a la fuente de verificación y debe ser coherente con el indicador</t>
        </r>
        <r>
          <rPr>
            <sz val="9"/>
            <color indexed="81"/>
            <rFont val="Tahoma"/>
            <family val="2"/>
          </rPr>
          <t xml:space="preserve">
</t>
        </r>
      </text>
    </comment>
    <comment ref="G8" authorId="1" shapeId="0" xr:uid="{6B94DD15-E2FE-4805-A2B4-96F10F4B0585}">
      <text>
        <r>
          <rPr>
            <b/>
            <sz val="9"/>
            <color indexed="81"/>
            <rFont val="Tahoma"/>
            <family val="2"/>
          </rPr>
          <t>Numero de actividades en valor absoluto</t>
        </r>
      </text>
    </comment>
    <comment ref="H8" authorId="1" shapeId="0" xr:uid="{A28A0EB5-C5F0-4BCF-B659-FC6509CCEEA7}">
      <text>
        <r>
          <rPr>
            <b/>
            <sz val="9"/>
            <color indexed="81"/>
            <rFont val="Tahoma"/>
            <family val="2"/>
          </rPr>
          <t>Porcentaje correspondiente al mes</t>
        </r>
      </text>
    </comment>
    <comment ref="I8" authorId="1" shapeId="0" xr:uid="{064C3F51-48C4-4011-A94C-01211952EFE7}">
      <text>
        <r>
          <rPr>
            <b/>
            <sz val="9"/>
            <color indexed="81"/>
            <rFont val="Tahoma"/>
            <family val="2"/>
          </rPr>
          <t>Numero de actividades ejecutadas en valor absoluto</t>
        </r>
      </text>
    </comment>
    <comment ref="L8" authorId="1" shapeId="0" xr:uid="{36270DA4-129F-4C18-84C0-26E71F2C378A}">
      <text>
        <r>
          <rPr>
            <b/>
            <sz val="9"/>
            <color indexed="81"/>
            <rFont val="Tahoma"/>
            <family val="2"/>
          </rPr>
          <t>Numero de actividades en valor absoluto</t>
        </r>
      </text>
    </comment>
    <comment ref="M8" authorId="1" shapeId="0" xr:uid="{B6FCAEC1-C472-443B-B477-08FB06973A27}">
      <text>
        <r>
          <rPr>
            <b/>
            <sz val="9"/>
            <color indexed="81"/>
            <rFont val="Tahoma"/>
            <family val="2"/>
          </rPr>
          <t>Porcentaje correspondiente al mes</t>
        </r>
      </text>
    </comment>
    <comment ref="N8" authorId="1" shapeId="0" xr:uid="{299CB41B-1148-4F40-BD3C-09A7BCDEE9A2}">
      <text>
        <r>
          <rPr>
            <b/>
            <sz val="9"/>
            <color indexed="81"/>
            <rFont val="Tahoma"/>
            <family val="2"/>
          </rPr>
          <t>Numero de actividades ejecutadas en valor absoluto</t>
        </r>
      </text>
    </comment>
    <comment ref="Q8" authorId="1" shapeId="0" xr:uid="{ABD77C27-93AB-45AC-81F2-D60099FCA00D}">
      <text>
        <r>
          <rPr>
            <b/>
            <sz val="9"/>
            <color indexed="81"/>
            <rFont val="Tahoma"/>
            <family val="2"/>
          </rPr>
          <t>Numero de actividades en valor absoluto</t>
        </r>
      </text>
    </comment>
    <comment ref="R8" authorId="1" shapeId="0" xr:uid="{DDE96EC5-19BD-4F1D-AB80-46F559871823}">
      <text>
        <r>
          <rPr>
            <b/>
            <sz val="9"/>
            <color indexed="81"/>
            <rFont val="Tahoma"/>
            <family val="2"/>
          </rPr>
          <t>Porcentaje correspondiente al mes</t>
        </r>
      </text>
    </comment>
    <comment ref="S8" authorId="1" shapeId="0" xr:uid="{1F59C65C-9385-4ADF-AA75-040EDDFA68B8}">
      <text>
        <r>
          <rPr>
            <b/>
            <sz val="9"/>
            <color indexed="81"/>
            <rFont val="Tahoma"/>
            <family val="2"/>
          </rPr>
          <t>Numero de actividades ejecutadas en valor absoluto</t>
        </r>
      </text>
    </comment>
    <comment ref="V8" authorId="1" shapeId="0" xr:uid="{7ED20FAC-0DB9-4E85-9A05-206F31784D8A}">
      <text>
        <r>
          <rPr>
            <b/>
            <sz val="9"/>
            <color indexed="81"/>
            <rFont val="Tahoma"/>
            <family val="2"/>
          </rPr>
          <t>Numero de actividades en valor absoluto</t>
        </r>
      </text>
    </comment>
    <comment ref="W8" authorId="1" shapeId="0" xr:uid="{50DCE25B-5BA6-4494-BFC0-7D0887843F3B}">
      <text>
        <r>
          <rPr>
            <b/>
            <sz val="9"/>
            <color indexed="81"/>
            <rFont val="Tahoma"/>
            <family val="2"/>
          </rPr>
          <t>Porcentaje correspondiente al mes</t>
        </r>
      </text>
    </comment>
    <comment ref="X8" authorId="1" shapeId="0" xr:uid="{D65AAFB4-4296-494E-861A-DF0E23FBAD6C}">
      <text>
        <r>
          <rPr>
            <b/>
            <sz val="9"/>
            <color indexed="81"/>
            <rFont val="Tahoma"/>
            <family val="2"/>
          </rPr>
          <t>Numero de actividades ejecutadas en valor absoluto</t>
        </r>
      </text>
    </comment>
    <comment ref="AA8" authorId="1" shapeId="0" xr:uid="{8B885A42-65A9-41E0-B60C-7ADB399CB689}">
      <text>
        <r>
          <rPr>
            <b/>
            <sz val="9"/>
            <color indexed="81"/>
            <rFont val="Tahoma"/>
            <family val="2"/>
          </rPr>
          <t>Numero de actividades en valor absoluto</t>
        </r>
      </text>
    </comment>
    <comment ref="AB8" authorId="1" shapeId="0" xr:uid="{681B3533-1204-4772-AECD-6354BCB374C6}">
      <text>
        <r>
          <rPr>
            <b/>
            <sz val="9"/>
            <color indexed="81"/>
            <rFont val="Tahoma"/>
            <family val="2"/>
          </rPr>
          <t>Porcentaje correspondiente al mes</t>
        </r>
      </text>
    </comment>
    <comment ref="AC8" authorId="1" shapeId="0" xr:uid="{B8823548-509E-40C2-8467-A6C5D9756ACB}">
      <text>
        <r>
          <rPr>
            <b/>
            <sz val="9"/>
            <color indexed="81"/>
            <rFont val="Tahoma"/>
            <family val="2"/>
          </rPr>
          <t>Numero de actividades ejecutadas en valor absoluto</t>
        </r>
      </text>
    </comment>
    <comment ref="AF8" authorId="1" shapeId="0" xr:uid="{830F5810-3B4A-47EF-A7FF-8E79667B2274}">
      <text>
        <r>
          <rPr>
            <b/>
            <sz val="9"/>
            <color indexed="81"/>
            <rFont val="Tahoma"/>
            <family val="2"/>
          </rPr>
          <t>Numero de actividades en valor absoluto</t>
        </r>
      </text>
    </comment>
    <comment ref="AG8" authorId="1" shapeId="0" xr:uid="{FC992DAA-152A-4D2B-9DB1-9A06E53CC2D4}">
      <text>
        <r>
          <rPr>
            <b/>
            <sz val="9"/>
            <color indexed="81"/>
            <rFont val="Tahoma"/>
            <family val="2"/>
          </rPr>
          <t>Porcentaje correspondiente al mes</t>
        </r>
      </text>
    </comment>
    <comment ref="AH8" authorId="1" shapeId="0" xr:uid="{439A1B0F-8A7D-4494-8448-8D16A88C6811}">
      <text>
        <r>
          <rPr>
            <b/>
            <sz val="9"/>
            <color indexed="81"/>
            <rFont val="Tahoma"/>
            <family val="2"/>
          </rPr>
          <t>Numero de actividades ejecutadas en valor absoluto</t>
        </r>
      </text>
    </comment>
    <comment ref="AK8" authorId="1" shapeId="0" xr:uid="{A387D27E-D24D-40DC-BB99-7315A836BA03}">
      <text>
        <r>
          <rPr>
            <b/>
            <sz val="9"/>
            <color indexed="81"/>
            <rFont val="Tahoma"/>
            <family val="2"/>
          </rPr>
          <t>Numero de actividades en valor absoluto</t>
        </r>
      </text>
    </comment>
    <comment ref="AL8" authorId="1" shapeId="0" xr:uid="{CDC0B98E-4579-4D79-8B4F-1D0DC8424C92}">
      <text>
        <r>
          <rPr>
            <b/>
            <sz val="9"/>
            <color indexed="81"/>
            <rFont val="Tahoma"/>
            <family val="2"/>
          </rPr>
          <t>Porcentaje correspondiente al mes</t>
        </r>
      </text>
    </comment>
    <comment ref="AM8" authorId="1" shapeId="0" xr:uid="{F6DE397D-7E0E-48A4-AC81-2D66CE3F56B8}">
      <text>
        <r>
          <rPr>
            <b/>
            <sz val="9"/>
            <color indexed="81"/>
            <rFont val="Tahoma"/>
            <family val="2"/>
          </rPr>
          <t>Numero de actividades ejecutadas en valor absoluto</t>
        </r>
      </text>
    </comment>
    <comment ref="AP8" authorId="1" shapeId="0" xr:uid="{A3139ED1-C520-49A6-96BB-436293DA28C4}">
      <text>
        <r>
          <rPr>
            <b/>
            <sz val="9"/>
            <color indexed="81"/>
            <rFont val="Tahoma"/>
            <family val="2"/>
          </rPr>
          <t>Numero de actividades en valor absoluto</t>
        </r>
      </text>
    </comment>
    <comment ref="AQ8" authorId="1" shapeId="0" xr:uid="{F3F4BFD9-3148-4809-9245-18E51BB3340D}">
      <text>
        <r>
          <rPr>
            <b/>
            <sz val="9"/>
            <color indexed="81"/>
            <rFont val="Tahoma"/>
            <family val="2"/>
          </rPr>
          <t>Porcentaje correspondiente al mes</t>
        </r>
      </text>
    </comment>
    <comment ref="AR8" authorId="1" shapeId="0" xr:uid="{F842A5E6-8864-4068-ACF3-4D664F63981B}">
      <text>
        <r>
          <rPr>
            <b/>
            <sz val="9"/>
            <color indexed="81"/>
            <rFont val="Tahoma"/>
            <family val="2"/>
          </rPr>
          <t>Numero de actividades ejecutadas en valor absoluto</t>
        </r>
      </text>
    </comment>
    <comment ref="AU8" authorId="1" shapeId="0" xr:uid="{24CAE0A8-D8C2-4233-BE38-406C6EBA18ED}">
      <text>
        <r>
          <rPr>
            <b/>
            <sz val="9"/>
            <color indexed="81"/>
            <rFont val="Tahoma"/>
            <family val="2"/>
          </rPr>
          <t>Numero de actividades en valor absoluto</t>
        </r>
      </text>
    </comment>
    <comment ref="AV8" authorId="1" shapeId="0" xr:uid="{27B454CD-5EA2-4DB9-8D4C-14E6337FB5B5}">
      <text>
        <r>
          <rPr>
            <b/>
            <sz val="9"/>
            <color indexed="81"/>
            <rFont val="Tahoma"/>
            <family val="2"/>
          </rPr>
          <t>Porcentaje correspondiente al mes</t>
        </r>
      </text>
    </comment>
    <comment ref="AW8" authorId="1" shapeId="0" xr:uid="{5C3D37A8-C1CC-46BA-8ADA-827122DACE57}">
      <text>
        <r>
          <rPr>
            <b/>
            <sz val="9"/>
            <color indexed="81"/>
            <rFont val="Tahoma"/>
            <family val="2"/>
          </rPr>
          <t>Numero de actividades ejecutadas en valor absoluto</t>
        </r>
      </text>
    </comment>
    <comment ref="AZ8" authorId="1" shapeId="0" xr:uid="{9A43F463-B893-42F1-BD80-07B026754B5F}">
      <text>
        <r>
          <rPr>
            <b/>
            <sz val="9"/>
            <color indexed="81"/>
            <rFont val="Tahoma"/>
            <family val="2"/>
          </rPr>
          <t>Numero de actividades en valor absoluto</t>
        </r>
      </text>
    </comment>
    <comment ref="BA8" authorId="1" shapeId="0" xr:uid="{23D16A27-3910-443F-BBBF-3A2DC7D0B2F8}">
      <text>
        <r>
          <rPr>
            <b/>
            <sz val="9"/>
            <color indexed="81"/>
            <rFont val="Tahoma"/>
            <family val="2"/>
          </rPr>
          <t>Porcentaje correspondiente al mes</t>
        </r>
      </text>
    </comment>
    <comment ref="BB8" authorId="1" shapeId="0" xr:uid="{DB833FFC-CEAA-4583-9EAA-41D0ECB6B148}">
      <text>
        <r>
          <rPr>
            <b/>
            <sz val="9"/>
            <color indexed="81"/>
            <rFont val="Tahoma"/>
            <family val="2"/>
          </rPr>
          <t>Numero de actividades ejecutadas en valor absoluto</t>
        </r>
      </text>
    </comment>
    <comment ref="BE8" authorId="1" shapeId="0" xr:uid="{B6956B2A-569D-4CCC-BE8F-B1C7391DCE2F}">
      <text>
        <r>
          <rPr>
            <b/>
            <sz val="9"/>
            <color indexed="81"/>
            <rFont val="Tahoma"/>
            <family val="2"/>
          </rPr>
          <t>Numero de actividades en valor absoluto</t>
        </r>
      </text>
    </comment>
    <comment ref="BF8" authorId="1" shapeId="0" xr:uid="{DDC5C264-FDA2-411D-88AA-9F02060C9CCE}">
      <text>
        <r>
          <rPr>
            <b/>
            <sz val="9"/>
            <color indexed="81"/>
            <rFont val="Tahoma"/>
            <family val="2"/>
          </rPr>
          <t>Porcentaje correspondiente al mes</t>
        </r>
      </text>
    </comment>
    <comment ref="BG8" authorId="1" shapeId="0" xr:uid="{A9E2340E-4335-4DA3-BDBE-FF34F4183FDE}">
      <text>
        <r>
          <rPr>
            <b/>
            <sz val="9"/>
            <color indexed="81"/>
            <rFont val="Tahoma"/>
            <family val="2"/>
          </rPr>
          <t>Numero de actividades ejecutadas en valor absoluto</t>
        </r>
      </text>
    </comment>
    <comment ref="BJ8" authorId="1" shapeId="0" xr:uid="{CEECE895-F7D3-4773-8B3C-C8CF8557B2EF}">
      <text>
        <r>
          <rPr>
            <b/>
            <sz val="9"/>
            <color indexed="81"/>
            <rFont val="Tahoma"/>
            <family val="2"/>
          </rPr>
          <t>Numero de actividades en valor absoluto</t>
        </r>
      </text>
    </comment>
    <comment ref="BK8" authorId="1" shapeId="0" xr:uid="{7696D149-B45F-4797-B6F2-69E48B4509B5}">
      <text>
        <r>
          <rPr>
            <b/>
            <sz val="9"/>
            <color indexed="81"/>
            <rFont val="Tahoma"/>
            <family val="2"/>
          </rPr>
          <t>Porcentaje correspondiente al mes</t>
        </r>
      </text>
    </comment>
    <comment ref="BL8" authorId="1" shapeId="0" xr:uid="{60F39755-69C1-45F8-BC0C-D1679321B2F6}">
      <text>
        <r>
          <rPr>
            <b/>
            <sz val="9"/>
            <color indexed="81"/>
            <rFont val="Tahoma"/>
            <family val="2"/>
          </rPr>
          <t>Numero de actividades ejecutadas en valor absoluto</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Sandra Patricia Rodriguez Junco</author>
    <author>J18</author>
  </authors>
  <commentList>
    <comment ref="B6" authorId="0" shapeId="0" xr:uid="{2C34E1A0-E001-4738-8C62-B5AD9A593079}">
      <text>
        <r>
          <rPr>
            <b/>
            <sz val="10"/>
            <color indexed="81"/>
            <rFont val="Tahoma"/>
            <family val="2"/>
          </rPr>
          <t xml:space="preserve">Describa la acción principal objeto de seguimiento en el instrumento PAI, la cual debe estar relacionada según lo consignado en el Anteproyecto de presupuesto.  </t>
        </r>
        <r>
          <rPr>
            <sz val="9"/>
            <color indexed="81"/>
            <rFont val="Tahoma"/>
            <family val="2"/>
          </rPr>
          <t xml:space="preserve">
</t>
        </r>
      </text>
    </comment>
    <comment ref="C6" authorId="0" shapeId="0" xr:uid="{1F7021F2-66CE-49F0-8D39-6175F710563A}">
      <text>
        <r>
          <rPr>
            <b/>
            <sz val="9"/>
            <color indexed="81"/>
            <rFont val="Tahoma"/>
            <family val="2"/>
          </rPr>
          <t xml:space="preserve">Permite la medición de la variable: Actividad principal, se puede formular en valor absoluto o como una relación entre variables </t>
        </r>
        <r>
          <rPr>
            <sz val="9"/>
            <color indexed="81"/>
            <rFont val="Tahoma"/>
            <family val="2"/>
          </rPr>
          <t xml:space="preserve">
</t>
        </r>
      </text>
    </comment>
    <comment ref="D6" authorId="0" shapeId="0" xr:uid="{E8E8B8DE-2D1D-4963-8E88-18BF1FC27D7E}">
      <text>
        <r>
          <rPr>
            <b/>
            <sz val="9"/>
            <color indexed="81"/>
            <rFont val="Tahoma"/>
            <family val="2"/>
          </rPr>
          <t>Debe corresponder a algo tangible. Corresponde a la fuente de verificación y debe ser coherente con el indicador</t>
        </r>
        <r>
          <rPr>
            <sz val="9"/>
            <color indexed="81"/>
            <rFont val="Tahoma"/>
            <family val="2"/>
          </rPr>
          <t xml:space="preserve">
</t>
        </r>
      </text>
    </comment>
    <comment ref="G8" authorId="1" shapeId="0" xr:uid="{81A800D8-28FD-43E6-991C-D28B44D02AEF}">
      <text>
        <r>
          <rPr>
            <b/>
            <sz val="9"/>
            <color indexed="81"/>
            <rFont val="Tahoma"/>
            <family val="2"/>
          </rPr>
          <t>Numero de actividades en valor absoluto</t>
        </r>
      </text>
    </comment>
    <comment ref="H8" authorId="1" shapeId="0" xr:uid="{BFC224EF-8196-4961-BD9A-6516ACAB27AF}">
      <text>
        <r>
          <rPr>
            <b/>
            <sz val="9"/>
            <color indexed="81"/>
            <rFont val="Tahoma"/>
            <family val="2"/>
          </rPr>
          <t>Porcentaje correspondiente al mes</t>
        </r>
      </text>
    </comment>
    <comment ref="I8" authorId="1" shapeId="0" xr:uid="{C90BEFD6-767C-4637-B77D-7A0A947603A8}">
      <text>
        <r>
          <rPr>
            <b/>
            <sz val="9"/>
            <color indexed="81"/>
            <rFont val="Tahoma"/>
            <family val="2"/>
          </rPr>
          <t>Numero de actividades ejecutadas en valor absoluto</t>
        </r>
      </text>
    </comment>
    <comment ref="L8" authorId="1" shapeId="0" xr:uid="{5677FEC5-587E-4E9A-A361-1E7F5D8D0BBE}">
      <text>
        <r>
          <rPr>
            <b/>
            <sz val="9"/>
            <color indexed="81"/>
            <rFont val="Tahoma"/>
            <family val="2"/>
          </rPr>
          <t>Numero de actividades en valor absoluto</t>
        </r>
      </text>
    </comment>
    <comment ref="M8" authorId="1" shapeId="0" xr:uid="{3833F69C-6F51-4C3E-8811-ACB9A44F6A06}">
      <text>
        <r>
          <rPr>
            <b/>
            <sz val="9"/>
            <color indexed="81"/>
            <rFont val="Tahoma"/>
            <family val="2"/>
          </rPr>
          <t>Porcentaje correspondiente al mes</t>
        </r>
      </text>
    </comment>
    <comment ref="N8" authorId="1" shapeId="0" xr:uid="{25745519-56BE-41F1-B91B-EFCADA3BC87F}">
      <text>
        <r>
          <rPr>
            <b/>
            <sz val="9"/>
            <color indexed="81"/>
            <rFont val="Tahoma"/>
            <family val="2"/>
          </rPr>
          <t>Numero de actividades ejecutadas en valor absoluto</t>
        </r>
      </text>
    </comment>
    <comment ref="Q8" authorId="1" shapeId="0" xr:uid="{97FB51E4-66DF-4C89-84EB-3642E1917AB6}">
      <text>
        <r>
          <rPr>
            <b/>
            <sz val="9"/>
            <color indexed="81"/>
            <rFont val="Tahoma"/>
            <family val="2"/>
          </rPr>
          <t>Numero de actividades en valor absoluto</t>
        </r>
      </text>
    </comment>
    <comment ref="R8" authorId="1" shapeId="0" xr:uid="{F14C6500-0D6E-4436-B919-A7D3F7D64D11}">
      <text>
        <r>
          <rPr>
            <b/>
            <sz val="9"/>
            <color indexed="81"/>
            <rFont val="Tahoma"/>
            <family val="2"/>
          </rPr>
          <t>Porcentaje correspondiente al mes</t>
        </r>
      </text>
    </comment>
    <comment ref="S8" authorId="1" shapeId="0" xr:uid="{6340594F-BF3F-4D90-8D1E-0E1E6709CFF7}">
      <text>
        <r>
          <rPr>
            <b/>
            <sz val="9"/>
            <color indexed="81"/>
            <rFont val="Tahoma"/>
            <family val="2"/>
          </rPr>
          <t>Numero de actividades ejecutadas en valor absoluto</t>
        </r>
      </text>
    </comment>
    <comment ref="V8" authorId="1" shapeId="0" xr:uid="{3563FE6D-36CB-4EB3-AA6D-46EAF166EC4C}">
      <text>
        <r>
          <rPr>
            <b/>
            <sz val="9"/>
            <color indexed="81"/>
            <rFont val="Tahoma"/>
            <family val="2"/>
          </rPr>
          <t>Numero de actividades en valor absoluto</t>
        </r>
      </text>
    </comment>
    <comment ref="W8" authorId="1" shapeId="0" xr:uid="{A3A9FF97-92E9-4DBC-891D-EB421E5FF49E}">
      <text>
        <r>
          <rPr>
            <b/>
            <sz val="9"/>
            <color indexed="81"/>
            <rFont val="Tahoma"/>
            <family val="2"/>
          </rPr>
          <t>Porcentaje correspondiente al mes</t>
        </r>
      </text>
    </comment>
    <comment ref="X8" authorId="1" shapeId="0" xr:uid="{4E85D14D-55ED-4168-82B5-9759FF9B724A}">
      <text>
        <r>
          <rPr>
            <b/>
            <sz val="9"/>
            <color indexed="81"/>
            <rFont val="Tahoma"/>
            <family val="2"/>
          </rPr>
          <t>Numero de actividades ejecutadas en valor absoluto</t>
        </r>
      </text>
    </comment>
    <comment ref="AA8" authorId="1" shapeId="0" xr:uid="{8C33AD15-ADC1-4E73-B019-71431695900C}">
      <text>
        <r>
          <rPr>
            <b/>
            <sz val="9"/>
            <color indexed="81"/>
            <rFont val="Tahoma"/>
            <family val="2"/>
          </rPr>
          <t>Numero de actividades en valor absoluto</t>
        </r>
      </text>
    </comment>
    <comment ref="AB8" authorId="1" shapeId="0" xr:uid="{2A7283B8-2D55-4637-AEEF-FDD8380EA8A9}">
      <text>
        <r>
          <rPr>
            <b/>
            <sz val="9"/>
            <color indexed="81"/>
            <rFont val="Tahoma"/>
            <family val="2"/>
          </rPr>
          <t>Porcentaje correspondiente al mes</t>
        </r>
      </text>
    </comment>
    <comment ref="AC8" authorId="1" shapeId="0" xr:uid="{4DEF9F5C-1E64-4231-AD28-55A27F52B272}">
      <text>
        <r>
          <rPr>
            <b/>
            <sz val="9"/>
            <color indexed="81"/>
            <rFont val="Tahoma"/>
            <family val="2"/>
          </rPr>
          <t>Numero de actividades ejecutadas en valor absoluto</t>
        </r>
      </text>
    </comment>
    <comment ref="AF8" authorId="1" shapeId="0" xr:uid="{824733DB-D708-4641-8FFF-7FECDACF4E74}">
      <text>
        <r>
          <rPr>
            <b/>
            <sz val="9"/>
            <color indexed="81"/>
            <rFont val="Tahoma"/>
            <family val="2"/>
          </rPr>
          <t>Numero de actividades en valor absoluto</t>
        </r>
      </text>
    </comment>
    <comment ref="AG8" authorId="1" shapeId="0" xr:uid="{905696C1-DBB5-4FE0-BE33-C913F520067A}">
      <text>
        <r>
          <rPr>
            <b/>
            <sz val="9"/>
            <color indexed="81"/>
            <rFont val="Tahoma"/>
            <family val="2"/>
          </rPr>
          <t>Porcentaje correspondiente al mes</t>
        </r>
      </text>
    </comment>
    <comment ref="AH8" authorId="1" shapeId="0" xr:uid="{8201F5FE-F8AF-4BAE-8C6E-2A4F1064872D}">
      <text>
        <r>
          <rPr>
            <b/>
            <sz val="9"/>
            <color indexed="81"/>
            <rFont val="Tahoma"/>
            <family val="2"/>
          </rPr>
          <t>Numero de actividades ejecutadas en valor absoluto</t>
        </r>
      </text>
    </comment>
    <comment ref="AK8" authorId="1" shapeId="0" xr:uid="{BC3AA836-8423-47E8-8E55-B9210853CC0C}">
      <text>
        <r>
          <rPr>
            <b/>
            <sz val="9"/>
            <color indexed="81"/>
            <rFont val="Tahoma"/>
            <family val="2"/>
          </rPr>
          <t>Numero de actividades en valor absoluto</t>
        </r>
      </text>
    </comment>
    <comment ref="AL8" authorId="1" shapeId="0" xr:uid="{A6A13581-2B52-4941-A0FF-EF19507D7DAE}">
      <text>
        <r>
          <rPr>
            <b/>
            <sz val="9"/>
            <color indexed="81"/>
            <rFont val="Tahoma"/>
            <family val="2"/>
          </rPr>
          <t>Porcentaje correspondiente al mes</t>
        </r>
      </text>
    </comment>
    <comment ref="AM8" authorId="1" shapeId="0" xr:uid="{10C1CF9D-891F-4023-A19E-EFD7372127E6}">
      <text>
        <r>
          <rPr>
            <b/>
            <sz val="9"/>
            <color indexed="81"/>
            <rFont val="Tahoma"/>
            <family val="2"/>
          </rPr>
          <t>Numero de actividades ejecutadas en valor absoluto</t>
        </r>
      </text>
    </comment>
    <comment ref="AP8" authorId="1" shapeId="0" xr:uid="{1DFD0C66-7474-4F02-94B2-C65B4D3FA537}">
      <text>
        <r>
          <rPr>
            <b/>
            <sz val="9"/>
            <color indexed="81"/>
            <rFont val="Tahoma"/>
            <family val="2"/>
          </rPr>
          <t>Numero de actividades en valor absoluto</t>
        </r>
      </text>
    </comment>
    <comment ref="AQ8" authorId="1" shapeId="0" xr:uid="{B383CF1A-65C7-4E20-A6E3-D690B505C388}">
      <text>
        <r>
          <rPr>
            <b/>
            <sz val="9"/>
            <color indexed="81"/>
            <rFont val="Tahoma"/>
            <family val="2"/>
          </rPr>
          <t>Porcentaje correspondiente al mes</t>
        </r>
      </text>
    </comment>
    <comment ref="AR8" authorId="1" shapeId="0" xr:uid="{86367A45-71A3-4098-BCE5-0FEA1BE65642}">
      <text>
        <r>
          <rPr>
            <b/>
            <sz val="9"/>
            <color indexed="81"/>
            <rFont val="Tahoma"/>
            <family val="2"/>
          </rPr>
          <t>Numero de actividades ejecutadas en valor absoluto</t>
        </r>
      </text>
    </comment>
    <comment ref="AU8" authorId="1" shapeId="0" xr:uid="{CE17F2A0-6511-43CF-8726-F7DEACD8240D}">
      <text>
        <r>
          <rPr>
            <b/>
            <sz val="9"/>
            <color indexed="81"/>
            <rFont val="Tahoma"/>
            <family val="2"/>
          </rPr>
          <t>Numero de actividades en valor absoluto</t>
        </r>
      </text>
    </comment>
    <comment ref="AV8" authorId="1" shapeId="0" xr:uid="{A055937E-C79F-4B45-80B7-4D9EDAB3D0FD}">
      <text>
        <r>
          <rPr>
            <b/>
            <sz val="9"/>
            <color indexed="81"/>
            <rFont val="Tahoma"/>
            <family val="2"/>
          </rPr>
          <t>Porcentaje correspondiente al mes</t>
        </r>
      </text>
    </comment>
    <comment ref="AW8" authorId="1" shapeId="0" xr:uid="{CA3CFD86-4879-48D0-9C1A-A47C1EC21228}">
      <text>
        <r>
          <rPr>
            <b/>
            <sz val="9"/>
            <color indexed="81"/>
            <rFont val="Tahoma"/>
            <family val="2"/>
          </rPr>
          <t>Numero de actividades ejecutadas en valor absoluto</t>
        </r>
      </text>
    </comment>
    <comment ref="AZ8" authorId="1" shapeId="0" xr:uid="{B421E8B8-2213-463D-A95B-8EC05679A752}">
      <text>
        <r>
          <rPr>
            <b/>
            <sz val="9"/>
            <color indexed="81"/>
            <rFont val="Tahoma"/>
            <family val="2"/>
          </rPr>
          <t>Numero de actividades en valor absoluto</t>
        </r>
      </text>
    </comment>
    <comment ref="BA8" authorId="1" shapeId="0" xr:uid="{5B6354DB-EC93-4FDA-893A-FBD10C53A726}">
      <text>
        <r>
          <rPr>
            <b/>
            <sz val="9"/>
            <color indexed="81"/>
            <rFont val="Tahoma"/>
            <family val="2"/>
          </rPr>
          <t>Porcentaje correspondiente al mes</t>
        </r>
      </text>
    </comment>
    <comment ref="BB8" authorId="1" shapeId="0" xr:uid="{A1CDB185-2794-4B2A-B44B-DEAFEE25B6B6}">
      <text>
        <r>
          <rPr>
            <b/>
            <sz val="9"/>
            <color indexed="81"/>
            <rFont val="Tahoma"/>
            <family val="2"/>
          </rPr>
          <t>Numero de actividades ejecutadas en valor absoluto</t>
        </r>
      </text>
    </comment>
    <comment ref="BE8" authorId="1" shapeId="0" xr:uid="{3D999779-F20F-43CB-9111-BB9523D82712}">
      <text>
        <r>
          <rPr>
            <b/>
            <sz val="9"/>
            <color indexed="81"/>
            <rFont val="Tahoma"/>
            <family val="2"/>
          </rPr>
          <t>Numero de actividades en valor absoluto</t>
        </r>
      </text>
    </comment>
    <comment ref="BF8" authorId="1" shapeId="0" xr:uid="{DBC1D6C5-7136-4634-A27C-67D3F8227CD4}">
      <text>
        <r>
          <rPr>
            <b/>
            <sz val="9"/>
            <color indexed="81"/>
            <rFont val="Tahoma"/>
            <family val="2"/>
          </rPr>
          <t>Porcentaje correspondiente al mes</t>
        </r>
      </text>
    </comment>
    <comment ref="BG8" authorId="1" shapeId="0" xr:uid="{53D6D2D7-870F-4664-B4F0-9E908977BC5E}">
      <text>
        <r>
          <rPr>
            <b/>
            <sz val="9"/>
            <color indexed="81"/>
            <rFont val="Tahoma"/>
            <family val="2"/>
          </rPr>
          <t>Numero de actividades ejecutadas en valor absoluto</t>
        </r>
      </text>
    </comment>
    <comment ref="BJ8" authorId="1" shapeId="0" xr:uid="{F2577945-AF8E-4BB4-95B9-D8F93261122F}">
      <text>
        <r>
          <rPr>
            <b/>
            <sz val="9"/>
            <color indexed="81"/>
            <rFont val="Tahoma"/>
            <family val="2"/>
          </rPr>
          <t>Numero de actividades en valor absoluto</t>
        </r>
      </text>
    </comment>
    <comment ref="BK8" authorId="1" shapeId="0" xr:uid="{FB09E0BE-3EB3-4DFD-9082-AFA68BB6A246}">
      <text>
        <r>
          <rPr>
            <b/>
            <sz val="9"/>
            <color indexed="81"/>
            <rFont val="Tahoma"/>
            <family val="2"/>
          </rPr>
          <t>Porcentaje correspondiente al mes</t>
        </r>
      </text>
    </comment>
    <comment ref="BL8" authorId="1" shapeId="0" xr:uid="{6AA074DD-9D29-4564-85ED-A28C98D48C6A}">
      <text>
        <r>
          <rPr>
            <b/>
            <sz val="9"/>
            <color indexed="81"/>
            <rFont val="Tahoma"/>
            <family val="2"/>
          </rPr>
          <t>Numero de actividades ejecutadas en valor absoluto</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Sandra Patricia Rodriguez Junco</author>
    <author>J18</author>
  </authors>
  <commentList>
    <comment ref="B6" authorId="0" shapeId="0" xr:uid="{F8C2BF88-E125-4620-B964-3543B23FD56F}">
      <text>
        <r>
          <rPr>
            <b/>
            <sz val="10"/>
            <color indexed="81"/>
            <rFont val="Tahoma"/>
            <family val="2"/>
          </rPr>
          <t xml:space="preserve">Describa la acción principal objeto de seguimiento en el instrumento PAI, la cual debe estar relacionada según lo consignado en el Anteproyecto de presupuesto.  </t>
        </r>
        <r>
          <rPr>
            <sz val="9"/>
            <color indexed="81"/>
            <rFont val="Tahoma"/>
            <family val="2"/>
          </rPr>
          <t xml:space="preserve">
</t>
        </r>
      </text>
    </comment>
    <comment ref="C6" authorId="0" shapeId="0" xr:uid="{BE16D826-DA60-4258-B057-9ACEB42DB4DB}">
      <text>
        <r>
          <rPr>
            <b/>
            <sz val="9"/>
            <color indexed="81"/>
            <rFont val="Tahoma"/>
            <family val="2"/>
          </rPr>
          <t xml:space="preserve">Permite la medición de la variable: Actividad principal, se puede formular en valor absoluto o como una relación entre variables </t>
        </r>
        <r>
          <rPr>
            <sz val="9"/>
            <color indexed="81"/>
            <rFont val="Tahoma"/>
            <family val="2"/>
          </rPr>
          <t xml:space="preserve">
</t>
        </r>
      </text>
    </comment>
    <comment ref="D6" authorId="0" shapeId="0" xr:uid="{F2512B0C-2E56-42D2-BBC1-DF5652AF00AC}">
      <text>
        <r>
          <rPr>
            <b/>
            <sz val="9"/>
            <color indexed="81"/>
            <rFont val="Tahoma"/>
            <family val="2"/>
          </rPr>
          <t>Debe corresponder a algo tangible. Corresponde a la fuente de verificación y debe ser coherente con el indicador</t>
        </r>
        <r>
          <rPr>
            <sz val="9"/>
            <color indexed="81"/>
            <rFont val="Tahoma"/>
            <family val="2"/>
          </rPr>
          <t xml:space="preserve">
</t>
        </r>
      </text>
    </comment>
    <comment ref="G8" authorId="1" shapeId="0" xr:uid="{5F08FCD6-D1BA-437A-97E1-9D71369FD8B3}">
      <text>
        <r>
          <rPr>
            <b/>
            <sz val="9"/>
            <color indexed="81"/>
            <rFont val="Tahoma"/>
            <family val="2"/>
          </rPr>
          <t>Numero de actividades en valor absoluto</t>
        </r>
      </text>
    </comment>
    <comment ref="H8" authorId="1" shapeId="0" xr:uid="{15096A99-178F-4E42-A7AC-A872FD0471A4}">
      <text>
        <r>
          <rPr>
            <b/>
            <sz val="9"/>
            <color indexed="81"/>
            <rFont val="Tahoma"/>
            <family val="2"/>
          </rPr>
          <t>Porcentaje correspondiente al mes</t>
        </r>
      </text>
    </comment>
    <comment ref="I8" authorId="1" shapeId="0" xr:uid="{1B08A774-A158-40D5-A923-837FBBF380EB}">
      <text>
        <r>
          <rPr>
            <b/>
            <sz val="9"/>
            <color indexed="81"/>
            <rFont val="Tahoma"/>
            <family val="2"/>
          </rPr>
          <t>Numero de actividades ejecutadas en valor absoluto</t>
        </r>
      </text>
    </comment>
    <comment ref="L8" authorId="1" shapeId="0" xr:uid="{EDA73AF5-41C8-4048-92EA-73432E55AC6B}">
      <text>
        <r>
          <rPr>
            <b/>
            <sz val="9"/>
            <color indexed="81"/>
            <rFont val="Tahoma"/>
            <family val="2"/>
          </rPr>
          <t>Numero de actividades en valor absoluto</t>
        </r>
      </text>
    </comment>
    <comment ref="M8" authorId="1" shapeId="0" xr:uid="{1D958318-ED84-4E82-8F59-EF5C1735E495}">
      <text>
        <r>
          <rPr>
            <b/>
            <sz val="9"/>
            <color indexed="81"/>
            <rFont val="Tahoma"/>
            <family val="2"/>
          </rPr>
          <t>Porcentaje correspondiente al mes</t>
        </r>
      </text>
    </comment>
    <comment ref="N8" authorId="1" shapeId="0" xr:uid="{0009D105-4A09-4FE8-B0DE-EE1E466D83EA}">
      <text>
        <r>
          <rPr>
            <b/>
            <sz val="9"/>
            <color indexed="81"/>
            <rFont val="Tahoma"/>
            <family val="2"/>
          </rPr>
          <t>Numero de actividades ejecutadas en valor absoluto</t>
        </r>
      </text>
    </comment>
    <comment ref="Q8" authorId="1" shapeId="0" xr:uid="{3959E1C1-88FD-4B3F-A654-988DCE075436}">
      <text>
        <r>
          <rPr>
            <b/>
            <sz val="9"/>
            <color indexed="81"/>
            <rFont val="Tahoma"/>
            <family val="2"/>
          </rPr>
          <t>Numero de actividades en valor absoluto</t>
        </r>
      </text>
    </comment>
    <comment ref="R8" authorId="1" shapeId="0" xr:uid="{9D82A771-BCC5-4608-876E-F90DF03180C1}">
      <text>
        <r>
          <rPr>
            <b/>
            <sz val="9"/>
            <color indexed="81"/>
            <rFont val="Tahoma"/>
            <family val="2"/>
          </rPr>
          <t>Porcentaje correspondiente al mes</t>
        </r>
      </text>
    </comment>
    <comment ref="S8" authorId="1" shapeId="0" xr:uid="{9193DAC2-E371-433F-8452-A754A8E8A9A3}">
      <text>
        <r>
          <rPr>
            <b/>
            <sz val="9"/>
            <color indexed="81"/>
            <rFont val="Tahoma"/>
            <family val="2"/>
          </rPr>
          <t>Numero de actividades ejecutadas en valor absoluto</t>
        </r>
      </text>
    </comment>
    <comment ref="V8" authorId="1" shapeId="0" xr:uid="{FB54B8B7-68E0-4AA0-AC95-92D6C7F927C2}">
      <text>
        <r>
          <rPr>
            <b/>
            <sz val="9"/>
            <color indexed="81"/>
            <rFont val="Tahoma"/>
            <family val="2"/>
          </rPr>
          <t>Numero de actividades en valor absoluto</t>
        </r>
      </text>
    </comment>
    <comment ref="W8" authorId="1" shapeId="0" xr:uid="{C98DE0B6-0E94-47AC-9016-B8C90776BFE7}">
      <text>
        <r>
          <rPr>
            <b/>
            <sz val="9"/>
            <color indexed="81"/>
            <rFont val="Tahoma"/>
            <family val="2"/>
          </rPr>
          <t>Porcentaje correspondiente al mes</t>
        </r>
      </text>
    </comment>
    <comment ref="X8" authorId="1" shapeId="0" xr:uid="{61B1EB4B-9031-4B18-8C95-9ADBE1DBF5AA}">
      <text>
        <r>
          <rPr>
            <b/>
            <sz val="9"/>
            <color indexed="81"/>
            <rFont val="Tahoma"/>
            <family val="2"/>
          </rPr>
          <t>Numero de actividades ejecutadas en valor absoluto</t>
        </r>
      </text>
    </comment>
    <comment ref="AA8" authorId="1" shapeId="0" xr:uid="{76503801-70DC-4C14-AB0A-DA23E5139A89}">
      <text>
        <r>
          <rPr>
            <b/>
            <sz val="9"/>
            <color indexed="81"/>
            <rFont val="Tahoma"/>
            <family val="2"/>
          </rPr>
          <t>Numero de actividades en valor absoluto</t>
        </r>
      </text>
    </comment>
    <comment ref="AB8" authorId="1" shapeId="0" xr:uid="{C0E0987E-2493-40CB-BEDE-90E9F50DA533}">
      <text>
        <r>
          <rPr>
            <b/>
            <sz val="9"/>
            <color indexed="81"/>
            <rFont val="Tahoma"/>
            <family val="2"/>
          </rPr>
          <t>Porcentaje correspondiente al mes</t>
        </r>
      </text>
    </comment>
    <comment ref="AC8" authorId="1" shapeId="0" xr:uid="{85BAE0A8-B2BB-462C-ACAF-BD49157D7A05}">
      <text>
        <r>
          <rPr>
            <b/>
            <sz val="9"/>
            <color indexed="81"/>
            <rFont val="Tahoma"/>
            <family val="2"/>
          </rPr>
          <t>Numero de actividades ejecutadas en valor absoluto</t>
        </r>
      </text>
    </comment>
    <comment ref="AF8" authorId="1" shapeId="0" xr:uid="{45FC8900-3D39-44FA-B223-4CF33B86376C}">
      <text>
        <r>
          <rPr>
            <b/>
            <sz val="9"/>
            <color indexed="81"/>
            <rFont val="Tahoma"/>
            <family val="2"/>
          </rPr>
          <t>Numero de actividades en valor absoluto</t>
        </r>
      </text>
    </comment>
    <comment ref="AG8" authorId="1" shapeId="0" xr:uid="{5ED6E7F8-7C63-48D4-9D89-2BC00D261DB4}">
      <text>
        <r>
          <rPr>
            <b/>
            <sz val="9"/>
            <color indexed="81"/>
            <rFont val="Tahoma"/>
            <family val="2"/>
          </rPr>
          <t>Porcentaje correspondiente al mes</t>
        </r>
      </text>
    </comment>
    <comment ref="AH8" authorId="1" shapeId="0" xr:uid="{A1A0AD1D-328A-4BEA-8552-18DFB7B51211}">
      <text>
        <r>
          <rPr>
            <b/>
            <sz val="9"/>
            <color indexed="81"/>
            <rFont val="Tahoma"/>
            <family val="2"/>
          </rPr>
          <t>Numero de actividades ejecutadas en valor absoluto</t>
        </r>
      </text>
    </comment>
    <comment ref="AK8" authorId="1" shapeId="0" xr:uid="{A2D3F4C9-6E44-4776-9452-5A38A248F235}">
      <text>
        <r>
          <rPr>
            <b/>
            <sz val="9"/>
            <color indexed="81"/>
            <rFont val="Tahoma"/>
            <family val="2"/>
          </rPr>
          <t>Numero de actividades en valor absoluto</t>
        </r>
      </text>
    </comment>
    <comment ref="AL8" authorId="1" shapeId="0" xr:uid="{7194DF00-13A4-4440-8E2B-27FA88AA31F1}">
      <text>
        <r>
          <rPr>
            <b/>
            <sz val="9"/>
            <color indexed="81"/>
            <rFont val="Tahoma"/>
            <family val="2"/>
          </rPr>
          <t>Porcentaje correspondiente al mes</t>
        </r>
      </text>
    </comment>
    <comment ref="AM8" authorId="1" shapeId="0" xr:uid="{15255961-10E1-4EE0-B7BF-4F3DFB75B565}">
      <text>
        <r>
          <rPr>
            <b/>
            <sz val="9"/>
            <color indexed="81"/>
            <rFont val="Tahoma"/>
            <family val="2"/>
          </rPr>
          <t>Numero de actividades ejecutadas en valor absoluto</t>
        </r>
      </text>
    </comment>
    <comment ref="AP8" authorId="1" shapeId="0" xr:uid="{68ABF190-6BD1-4205-8577-3D5EAE414143}">
      <text>
        <r>
          <rPr>
            <b/>
            <sz val="9"/>
            <color indexed="81"/>
            <rFont val="Tahoma"/>
            <family val="2"/>
          </rPr>
          <t>Numero de actividades en valor absoluto</t>
        </r>
      </text>
    </comment>
    <comment ref="AQ8" authorId="1" shapeId="0" xr:uid="{8941211B-9333-43E9-84FE-200688885251}">
      <text>
        <r>
          <rPr>
            <b/>
            <sz val="9"/>
            <color indexed="81"/>
            <rFont val="Tahoma"/>
            <family val="2"/>
          </rPr>
          <t>Porcentaje correspondiente al mes</t>
        </r>
      </text>
    </comment>
    <comment ref="AR8" authorId="1" shapeId="0" xr:uid="{07F15104-FA09-49A3-83A5-89B317B8D334}">
      <text>
        <r>
          <rPr>
            <b/>
            <sz val="9"/>
            <color indexed="81"/>
            <rFont val="Tahoma"/>
            <family val="2"/>
          </rPr>
          <t>Numero de actividades ejecutadas en valor absoluto</t>
        </r>
      </text>
    </comment>
    <comment ref="AU8" authorId="1" shapeId="0" xr:uid="{6D825993-E5C8-4C5E-8D38-5146260ACD86}">
      <text>
        <r>
          <rPr>
            <b/>
            <sz val="9"/>
            <color indexed="81"/>
            <rFont val="Tahoma"/>
            <family val="2"/>
          </rPr>
          <t>Numero de actividades en valor absoluto</t>
        </r>
      </text>
    </comment>
    <comment ref="AV8" authorId="1" shapeId="0" xr:uid="{68DF1D9D-14CC-4CE1-B775-C0A18F3E778D}">
      <text>
        <r>
          <rPr>
            <b/>
            <sz val="9"/>
            <color indexed="81"/>
            <rFont val="Tahoma"/>
            <family val="2"/>
          </rPr>
          <t>Porcentaje correspondiente al mes</t>
        </r>
      </text>
    </comment>
    <comment ref="AW8" authorId="1" shapeId="0" xr:uid="{3BA4E7A7-E976-4721-AB50-2CE71AB5A732}">
      <text>
        <r>
          <rPr>
            <b/>
            <sz val="9"/>
            <color indexed="81"/>
            <rFont val="Tahoma"/>
            <family val="2"/>
          </rPr>
          <t>Numero de actividades ejecutadas en valor absoluto</t>
        </r>
      </text>
    </comment>
    <comment ref="AZ8" authorId="1" shapeId="0" xr:uid="{5F82BF4E-97F8-44E6-BCC8-8538083BC85B}">
      <text>
        <r>
          <rPr>
            <b/>
            <sz val="9"/>
            <color indexed="81"/>
            <rFont val="Tahoma"/>
            <family val="2"/>
          </rPr>
          <t>Numero de actividades en valor absoluto</t>
        </r>
      </text>
    </comment>
    <comment ref="BA8" authorId="1" shapeId="0" xr:uid="{D09970F1-1EDE-4FCA-B72F-56CE7B54CA57}">
      <text>
        <r>
          <rPr>
            <b/>
            <sz val="9"/>
            <color indexed="81"/>
            <rFont val="Tahoma"/>
            <family val="2"/>
          </rPr>
          <t>Porcentaje correspondiente al mes</t>
        </r>
      </text>
    </comment>
    <comment ref="BB8" authorId="1" shapeId="0" xr:uid="{06972B9A-1B95-4F2C-81BB-1AFB376B079D}">
      <text>
        <r>
          <rPr>
            <b/>
            <sz val="9"/>
            <color indexed="81"/>
            <rFont val="Tahoma"/>
            <family val="2"/>
          </rPr>
          <t>Numero de actividades ejecutadas en valor absoluto</t>
        </r>
      </text>
    </comment>
    <comment ref="BE8" authorId="1" shapeId="0" xr:uid="{65B8D807-2EFA-4D45-8C28-E8C17C67BE67}">
      <text>
        <r>
          <rPr>
            <b/>
            <sz val="9"/>
            <color indexed="81"/>
            <rFont val="Tahoma"/>
            <family val="2"/>
          </rPr>
          <t>Numero de actividades en valor absoluto</t>
        </r>
      </text>
    </comment>
    <comment ref="BF8" authorId="1" shapeId="0" xr:uid="{7F01CF80-B3AA-41A4-9560-791F5B8EB4DA}">
      <text>
        <r>
          <rPr>
            <b/>
            <sz val="9"/>
            <color indexed="81"/>
            <rFont val="Tahoma"/>
            <family val="2"/>
          </rPr>
          <t>Porcentaje correspondiente al mes</t>
        </r>
      </text>
    </comment>
    <comment ref="BG8" authorId="1" shapeId="0" xr:uid="{C255523D-C14B-4D18-A9FB-C975752E3581}">
      <text>
        <r>
          <rPr>
            <b/>
            <sz val="9"/>
            <color indexed="81"/>
            <rFont val="Tahoma"/>
            <family val="2"/>
          </rPr>
          <t>Numero de actividades ejecutadas en valor absoluto</t>
        </r>
      </text>
    </comment>
    <comment ref="BJ8" authorId="1" shapeId="0" xr:uid="{499A1B07-4F72-4CF2-AEA6-24D51541FC07}">
      <text>
        <r>
          <rPr>
            <b/>
            <sz val="9"/>
            <color indexed="81"/>
            <rFont val="Tahoma"/>
            <family val="2"/>
          </rPr>
          <t>Numero de actividades en valor absoluto</t>
        </r>
      </text>
    </comment>
    <comment ref="BK8" authorId="1" shapeId="0" xr:uid="{DBEFB358-DE7A-4EFF-8034-24E08EB79D66}">
      <text>
        <r>
          <rPr>
            <b/>
            <sz val="9"/>
            <color indexed="81"/>
            <rFont val="Tahoma"/>
            <family val="2"/>
          </rPr>
          <t>Porcentaje correspondiente al mes</t>
        </r>
      </text>
    </comment>
    <comment ref="BL8" authorId="1" shapeId="0" xr:uid="{6FCAB5BD-3E6F-41D2-99DE-E107CA1FECF1}">
      <text>
        <r>
          <rPr>
            <b/>
            <sz val="9"/>
            <color indexed="81"/>
            <rFont val="Tahoma"/>
            <family val="2"/>
          </rPr>
          <t>Numero de actividades ejecutadas en valor absoluto</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Sandra Patricia Rodriguez Junco</author>
    <author>J18</author>
  </authors>
  <commentList>
    <comment ref="B6" authorId="0" shapeId="0" xr:uid="{38BE8E12-C48E-4632-AA72-4A7272E5FBC8}">
      <text>
        <r>
          <rPr>
            <b/>
            <sz val="10"/>
            <color indexed="81"/>
            <rFont val="Tahoma"/>
            <family val="2"/>
          </rPr>
          <t xml:space="preserve">Describa la acción principal objeto de seguimiento en el instrumento PAI, la cual debe estar relacionada según lo consignado en el Anteproyecto de presupuesto.  </t>
        </r>
        <r>
          <rPr>
            <sz val="9"/>
            <color indexed="81"/>
            <rFont val="Tahoma"/>
            <family val="2"/>
          </rPr>
          <t xml:space="preserve">
</t>
        </r>
      </text>
    </comment>
    <comment ref="C6" authorId="0" shapeId="0" xr:uid="{056A431C-48FB-408E-A791-56F1ABAC9CF5}">
      <text>
        <r>
          <rPr>
            <b/>
            <sz val="9"/>
            <color indexed="81"/>
            <rFont val="Tahoma"/>
            <family val="2"/>
          </rPr>
          <t xml:space="preserve">Permite la medición de la variable: Actividad principal, se puede formular en valor absoluto o como una relación entre variables </t>
        </r>
        <r>
          <rPr>
            <sz val="9"/>
            <color indexed="81"/>
            <rFont val="Tahoma"/>
            <family val="2"/>
          </rPr>
          <t xml:space="preserve">
</t>
        </r>
      </text>
    </comment>
    <comment ref="D6" authorId="0" shapeId="0" xr:uid="{59140EC3-B246-4FD1-B0EC-5F58BF4B1CD1}">
      <text>
        <r>
          <rPr>
            <b/>
            <sz val="9"/>
            <color indexed="81"/>
            <rFont val="Tahoma"/>
            <family val="2"/>
          </rPr>
          <t>Debe corresponder a algo tangible. Corresponde a la fuente de verificación y debe ser coherente con el indicador</t>
        </r>
        <r>
          <rPr>
            <sz val="9"/>
            <color indexed="81"/>
            <rFont val="Tahoma"/>
            <family val="2"/>
          </rPr>
          <t xml:space="preserve">
</t>
        </r>
      </text>
    </comment>
    <comment ref="G8" authorId="1" shapeId="0" xr:uid="{8A69CA10-E77B-46E8-8231-458DE393978C}">
      <text>
        <r>
          <rPr>
            <b/>
            <sz val="9"/>
            <color indexed="81"/>
            <rFont val="Tahoma"/>
            <family val="2"/>
          </rPr>
          <t>Numero de actividades en valor absoluto</t>
        </r>
      </text>
    </comment>
    <comment ref="H8" authorId="1" shapeId="0" xr:uid="{CBEEDA27-172C-4F11-95B8-F365A0621E30}">
      <text>
        <r>
          <rPr>
            <b/>
            <sz val="9"/>
            <color indexed="81"/>
            <rFont val="Tahoma"/>
            <family val="2"/>
          </rPr>
          <t>Porcentaje correspondiente al mes</t>
        </r>
      </text>
    </comment>
    <comment ref="I8" authorId="1" shapeId="0" xr:uid="{63877CD7-EA27-4523-91E4-B3A71432DEDB}">
      <text>
        <r>
          <rPr>
            <b/>
            <sz val="9"/>
            <color indexed="81"/>
            <rFont val="Tahoma"/>
            <family val="2"/>
          </rPr>
          <t>Numero de actividades ejecutadas en valor absoluto</t>
        </r>
      </text>
    </comment>
    <comment ref="L8" authorId="1" shapeId="0" xr:uid="{2756EA31-58DD-441C-92DE-13641CB71D08}">
      <text>
        <r>
          <rPr>
            <b/>
            <sz val="9"/>
            <color indexed="81"/>
            <rFont val="Tahoma"/>
            <family val="2"/>
          </rPr>
          <t>Numero de actividades en valor absoluto</t>
        </r>
      </text>
    </comment>
    <comment ref="M8" authorId="1" shapeId="0" xr:uid="{75964875-DD64-47B1-9C98-84F897E2DB23}">
      <text>
        <r>
          <rPr>
            <b/>
            <sz val="9"/>
            <color indexed="81"/>
            <rFont val="Tahoma"/>
            <family val="2"/>
          </rPr>
          <t>Porcentaje correspondiente al mes</t>
        </r>
      </text>
    </comment>
    <comment ref="N8" authorId="1" shapeId="0" xr:uid="{EF39488A-1786-4A28-9E49-8241A284E9D5}">
      <text>
        <r>
          <rPr>
            <b/>
            <sz val="9"/>
            <color indexed="81"/>
            <rFont val="Tahoma"/>
            <family val="2"/>
          </rPr>
          <t>Numero de actividades ejecutadas en valor absoluto</t>
        </r>
      </text>
    </comment>
    <comment ref="Q8" authorId="1" shapeId="0" xr:uid="{EFE98661-735A-4CA1-B50E-11541C71125C}">
      <text>
        <r>
          <rPr>
            <b/>
            <sz val="9"/>
            <color indexed="81"/>
            <rFont val="Tahoma"/>
            <family val="2"/>
          </rPr>
          <t>Numero de actividades en valor absoluto</t>
        </r>
      </text>
    </comment>
    <comment ref="R8" authorId="1" shapeId="0" xr:uid="{870952BB-00D1-4616-BB70-ADB03BF69C42}">
      <text>
        <r>
          <rPr>
            <b/>
            <sz val="9"/>
            <color indexed="81"/>
            <rFont val="Tahoma"/>
            <family val="2"/>
          </rPr>
          <t>Porcentaje correspondiente al mes</t>
        </r>
      </text>
    </comment>
    <comment ref="S8" authorId="1" shapeId="0" xr:uid="{358F152E-A328-4D46-A38D-690380900EF9}">
      <text>
        <r>
          <rPr>
            <b/>
            <sz val="9"/>
            <color indexed="81"/>
            <rFont val="Tahoma"/>
            <family val="2"/>
          </rPr>
          <t>Numero de actividades ejecutadas en valor absoluto</t>
        </r>
      </text>
    </comment>
    <comment ref="V8" authorId="1" shapeId="0" xr:uid="{76A2D2A9-38DA-4438-92F8-53E6840C1722}">
      <text>
        <r>
          <rPr>
            <b/>
            <sz val="9"/>
            <color indexed="81"/>
            <rFont val="Tahoma"/>
            <family val="2"/>
          </rPr>
          <t>Numero de actividades en valor absoluto</t>
        </r>
      </text>
    </comment>
    <comment ref="W8" authorId="1" shapeId="0" xr:uid="{0678338F-1C13-463F-BF9A-BCF87F33F531}">
      <text>
        <r>
          <rPr>
            <b/>
            <sz val="9"/>
            <color indexed="81"/>
            <rFont val="Tahoma"/>
            <family val="2"/>
          </rPr>
          <t>Porcentaje correspondiente al mes</t>
        </r>
      </text>
    </comment>
    <comment ref="X8" authorId="1" shapeId="0" xr:uid="{973F3779-A7CD-4C07-B92F-B2EE878CEB2F}">
      <text>
        <r>
          <rPr>
            <b/>
            <sz val="9"/>
            <color indexed="81"/>
            <rFont val="Tahoma"/>
            <family val="2"/>
          </rPr>
          <t>Numero de actividades ejecutadas en valor absoluto</t>
        </r>
      </text>
    </comment>
    <comment ref="AA8" authorId="1" shapeId="0" xr:uid="{A0850ED1-8A0E-410F-B0D8-B7D76E782E2C}">
      <text>
        <r>
          <rPr>
            <b/>
            <sz val="9"/>
            <color indexed="81"/>
            <rFont val="Tahoma"/>
            <family val="2"/>
          </rPr>
          <t>Numero de actividades en valor absoluto</t>
        </r>
      </text>
    </comment>
    <comment ref="AB8" authorId="1" shapeId="0" xr:uid="{3AFBA996-D88C-4FB9-9180-F0F1A1FD9C97}">
      <text>
        <r>
          <rPr>
            <b/>
            <sz val="9"/>
            <color indexed="81"/>
            <rFont val="Tahoma"/>
            <family val="2"/>
          </rPr>
          <t>Porcentaje correspondiente al mes</t>
        </r>
      </text>
    </comment>
    <comment ref="AC8" authorId="1" shapeId="0" xr:uid="{1B7ABE3D-6763-4433-AEBC-1BE3B3C9357A}">
      <text>
        <r>
          <rPr>
            <b/>
            <sz val="9"/>
            <color indexed="81"/>
            <rFont val="Tahoma"/>
            <family val="2"/>
          </rPr>
          <t>Numero de actividades ejecutadas en valor absoluto</t>
        </r>
      </text>
    </comment>
    <comment ref="AF8" authorId="1" shapeId="0" xr:uid="{3A3E4CAB-61A0-438E-AA31-740306891DE1}">
      <text>
        <r>
          <rPr>
            <b/>
            <sz val="9"/>
            <color indexed="81"/>
            <rFont val="Tahoma"/>
            <family val="2"/>
          </rPr>
          <t>Numero de actividades en valor absoluto</t>
        </r>
      </text>
    </comment>
    <comment ref="AG8" authorId="1" shapeId="0" xr:uid="{E9FE02CD-B7D0-45C4-8223-FBC6F2BB4FA3}">
      <text>
        <r>
          <rPr>
            <b/>
            <sz val="9"/>
            <color indexed="81"/>
            <rFont val="Tahoma"/>
            <family val="2"/>
          </rPr>
          <t>Porcentaje correspondiente al mes</t>
        </r>
      </text>
    </comment>
    <comment ref="AH8" authorId="1" shapeId="0" xr:uid="{565B6EB7-418E-492A-B42D-AD579BE522A8}">
      <text>
        <r>
          <rPr>
            <b/>
            <sz val="9"/>
            <color indexed="81"/>
            <rFont val="Tahoma"/>
            <family val="2"/>
          </rPr>
          <t>Numero de actividades ejecutadas en valor absoluto</t>
        </r>
      </text>
    </comment>
    <comment ref="AK8" authorId="1" shapeId="0" xr:uid="{F99A08D2-3ECF-41A3-874E-3064E14F3DC3}">
      <text>
        <r>
          <rPr>
            <b/>
            <sz val="9"/>
            <color indexed="81"/>
            <rFont val="Tahoma"/>
            <family val="2"/>
          </rPr>
          <t>Numero de actividades en valor absoluto</t>
        </r>
      </text>
    </comment>
    <comment ref="AL8" authorId="1" shapeId="0" xr:uid="{3AAFBA09-7921-4FB7-8F29-BC1384894E7B}">
      <text>
        <r>
          <rPr>
            <b/>
            <sz val="9"/>
            <color indexed="81"/>
            <rFont val="Tahoma"/>
            <family val="2"/>
          </rPr>
          <t>Porcentaje correspondiente al mes</t>
        </r>
      </text>
    </comment>
    <comment ref="AM8" authorId="1" shapeId="0" xr:uid="{3C07224D-3D27-4705-B1AA-F33FE12C8FEA}">
      <text>
        <r>
          <rPr>
            <b/>
            <sz val="9"/>
            <color indexed="81"/>
            <rFont val="Tahoma"/>
            <family val="2"/>
          </rPr>
          <t>Numero de actividades ejecutadas en valor absoluto</t>
        </r>
      </text>
    </comment>
    <comment ref="AP8" authorId="1" shapeId="0" xr:uid="{42FE24F9-AC4D-45A3-88FC-5DA4B70C5146}">
      <text>
        <r>
          <rPr>
            <b/>
            <sz val="9"/>
            <color indexed="81"/>
            <rFont val="Tahoma"/>
            <family val="2"/>
          </rPr>
          <t>Numero de actividades en valor absoluto</t>
        </r>
      </text>
    </comment>
    <comment ref="AQ8" authorId="1" shapeId="0" xr:uid="{7016B186-60EC-4136-B2AB-DE4991B07FFE}">
      <text>
        <r>
          <rPr>
            <b/>
            <sz val="9"/>
            <color indexed="81"/>
            <rFont val="Tahoma"/>
            <family val="2"/>
          </rPr>
          <t>Porcentaje correspondiente al mes</t>
        </r>
      </text>
    </comment>
    <comment ref="AR8" authorId="1" shapeId="0" xr:uid="{C156B6AA-252B-40E5-B15E-A3FD707A1F44}">
      <text>
        <r>
          <rPr>
            <b/>
            <sz val="9"/>
            <color indexed="81"/>
            <rFont val="Tahoma"/>
            <family val="2"/>
          </rPr>
          <t>Numero de actividades ejecutadas en valor absoluto</t>
        </r>
      </text>
    </comment>
    <comment ref="AU8" authorId="1" shapeId="0" xr:uid="{2394BEB1-2CA9-4151-B4FB-7BDC6D70EEB0}">
      <text>
        <r>
          <rPr>
            <b/>
            <sz val="9"/>
            <color indexed="81"/>
            <rFont val="Tahoma"/>
            <family val="2"/>
          </rPr>
          <t>Numero de actividades en valor absoluto</t>
        </r>
      </text>
    </comment>
    <comment ref="AV8" authorId="1" shapeId="0" xr:uid="{B2234A0A-3B5A-45D8-913B-6DA78925A28E}">
      <text>
        <r>
          <rPr>
            <b/>
            <sz val="9"/>
            <color indexed="81"/>
            <rFont val="Tahoma"/>
            <family val="2"/>
          </rPr>
          <t>Porcentaje correspondiente al mes</t>
        </r>
      </text>
    </comment>
    <comment ref="AW8" authorId="1" shapeId="0" xr:uid="{FE300BAA-23D8-4207-9A3F-B6C0D523725F}">
      <text>
        <r>
          <rPr>
            <b/>
            <sz val="9"/>
            <color indexed="81"/>
            <rFont val="Tahoma"/>
            <family val="2"/>
          </rPr>
          <t>Numero de actividades ejecutadas en valor absoluto</t>
        </r>
      </text>
    </comment>
    <comment ref="AZ8" authorId="1" shapeId="0" xr:uid="{E8099BAF-C029-41F2-AC85-EB8B231F351C}">
      <text>
        <r>
          <rPr>
            <b/>
            <sz val="9"/>
            <color indexed="81"/>
            <rFont val="Tahoma"/>
            <family val="2"/>
          </rPr>
          <t>Numero de actividades en valor absoluto</t>
        </r>
      </text>
    </comment>
    <comment ref="BA8" authorId="1" shapeId="0" xr:uid="{BC7CBD8C-ACEB-4202-95A8-BE3314A74C67}">
      <text>
        <r>
          <rPr>
            <b/>
            <sz val="9"/>
            <color indexed="81"/>
            <rFont val="Tahoma"/>
            <family val="2"/>
          </rPr>
          <t>Porcentaje correspondiente al mes</t>
        </r>
      </text>
    </comment>
    <comment ref="BB8" authorId="1" shapeId="0" xr:uid="{A594A55D-A1AC-46E2-BB9E-2EFB3B7ADC61}">
      <text>
        <r>
          <rPr>
            <b/>
            <sz val="9"/>
            <color indexed="81"/>
            <rFont val="Tahoma"/>
            <family val="2"/>
          </rPr>
          <t>Numero de actividades ejecutadas en valor absoluto</t>
        </r>
      </text>
    </comment>
    <comment ref="BE8" authorId="1" shapeId="0" xr:uid="{735B8936-9AAE-41AA-AE62-E9F7DC3A865D}">
      <text>
        <r>
          <rPr>
            <b/>
            <sz val="9"/>
            <color indexed="81"/>
            <rFont val="Tahoma"/>
            <family val="2"/>
          </rPr>
          <t>Numero de actividades en valor absoluto</t>
        </r>
      </text>
    </comment>
    <comment ref="BF8" authorId="1" shapeId="0" xr:uid="{A5B63889-9CD2-4E85-8381-489382657C42}">
      <text>
        <r>
          <rPr>
            <b/>
            <sz val="9"/>
            <color indexed="81"/>
            <rFont val="Tahoma"/>
            <family val="2"/>
          </rPr>
          <t>Porcentaje correspondiente al mes</t>
        </r>
      </text>
    </comment>
    <comment ref="BG8" authorId="1" shapeId="0" xr:uid="{97198B07-1852-4D9F-A89E-1AB4A3958739}">
      <text>
        <r>
          <rPr>
            <b/>
            <sz val="9"/>
            <color indexed="81"/>
            <rFont val="Tahoma"/>
            <family val="2"/>
          </rPr>
          <t>Numero de actividades ejecutadas en valor absoluto</t>
        </r>
      </text>
    </comment>
    <comment ref="BJ8" authorId="1" shapeId="0" xr:uid="{EA9B4B80-CD3E-4450-8DBD-18B030E8FB52}">
      <text>
        <r>
          <rPr>
            <b/>
            <sz val="9"/>
            <color indexed="81"/>
            <rFont val="Tahoma"/>
            <family val="2"/>
          </rPr>
          <t>Numero de actividades en valor absoluto</t>
        </r>
      </text>
    </comment>
    <comment ref="BK8" authorId="1" shapeId="0" xr:uid="{BB76A4F6-7CEB-4214-8C8A-6542738410A5}">
      <text>
        <r>
          <rPr>
            <b/>
            <sz val="9"/>
            <color indexed="81"/>
            <rFont val="Tahoma"/>
            <family val="2"/>
          </rPr>
          <t>Porcentaje correspondiente al mes</t>
        </r>
      </text>
    </comment>
    <comment ref="BL8" authorId="1" shapeId="0" xr:uid="{D79562D9-FF84-4960-B16E-F8EB4EF2FE3C}">
      <text>
        <r>
          <rPr>
            <b/>
            <sz val="9"/>
            <color indexed="81"/>
            <rFont val="Tahoma"/>
            <family val="2"/>
          </rPr>
          <t>Numero de actividades ejecutadas en valor absoluto</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Sandra Patricia Rodriguez Junco</author>
    <author>J18</author>
  </authors>
  <commentList>
    <comment ref="B6" authorId="0" shapeId="0" xr:uid="{877330A7-FE90-40D3-A157-13226ADCD787}">
      <text>
        <r>
          <rPr>
            <b/>
            <sz val="10"/>
            <color indexed="81"/>
            <rFont val="Tahoma"/>
            <family val="2"/>
          </rPr>
          <t xml:space="preserve">Describa la acción principal objeto de seguimiento en el instrumento PAI, la cual debe estar relacionada según lo consignado en el Anteproyecto de presupuesto.  </t>
        </r>
        <r>
          <rPr>
            <sz val="9"/>
            <color indexed="81"/>
            <rFont val="Tahoma"/>
            <family val="2"/>
          </rPr>
          <t xml:space="preserve">
</t>
        </r>
      </text>
    </comment>
    <comment ref="C6" authorId="0" shapeId="0" xr:uid="{2D68CE9A-6704-4CF3-B186-40BCB7D93B71}">
      <text>
        <r>
          <rPr>
            <b/>
            <sz val="9"/>
            <color indexed="81"/>
            <rFont val="Tahoma"/>
            <family val="2"/>
          </rPr>
          <t xml:space="preserve">Permite la medición de la variable: Actividad principal, se puede formular en valor absoluto o como una relación entre variables </t>
        </r>
        <r>
          <rPr>
            <sz val="9"/>
            <color indexed="81"/>
            <rFont val="Tahoma"/>
            <family val="2"/>
          </rPr>
          <t xml:space="preserve">
</t>
        </r>
      </text>
    </comment>
    <comment ref="D6" authorId="0" shapeId="0" xr:uid="{17732F08-1F35-4D43-B4F0-582B1A6735BF}">
      <text>
        <r>
          <rPr>
            <b/>
            <sz val="9"/>
            <color indexed="81"/>
            <rFont val="Tahoma"/>
            <family val="2"/>
          </rPr>
          <t>Debe corresponder a algo tangible. Corresponde a la fuente de verificación y debe ser coherente con el indicador</t>
        </r>
        <r>
          <rPr>
            <sz val="9"/>
            <color indexed="81"/>
            <rFont val="Tahoma"/>
            <family val="2"/>
          </rPr>
          <t xml:space="preserve">
</t>
        </r>
      </text>
    </comment>
    <comment ref="G8" authorId="1" shapeId="0" xr:uid="{442E0142-9E12-4D2F-9D87-6A0FB49DB4F0}">
      <text>
        <r>
          <rPr>
            <b/>
            <sz val="9"/>
            <color indexed="81"/>
            <rFont val="Tahoma"/>
            <family val="2"/>
          </rPr>
          <t>Numero de actividades en valor absoluto</t>
        </r>
      </text>
    </comment>
    <comment ref="H8" authorId="1" shapeId="0" xr:uid="{5A113220-765B-44B7-9115-B4BA6828ED77}">
      <text>
        <r>
          <rPr>
            <b/>
            <sz val="9"/>
            <color indexed="81"/>
            <rFont val="Tahoma"/>
            <family val="2"/>
          </rPr>
          <t>Porcentaje correspondiente al mes</t>
        </r>
      </text>
    </comment>
    <comment ref="I8" authorId="1" shapeId="0" xr:uid="{021B4C5B-7F10-4AE3-B9DE-F03D629B62AD}">
      <text>
        <r>
          <rPr>
            <b/>
            <sz val="9"/>
            <color indexed="81"/>
            <rFont val="Tahoma"/>
            <family val="2"/>
          </rPr>
          <t>Numero de actividades ejecutadas en valor absoluto</t>
        </r>
      </text>
    </comment>
    <comment ref="L8" authorId="1" shapeId="0" xr:uid="{8E171AD8-C508-4755-A924-F928BD0FD666}">
      <text>
        <r>
          <rPr>
            <b/>
            <sz val="9"/>
            <color indexed="81"/>
            <rFont val="Tahoma"/>
            <family val="2"/>
          </rPr>
          <t>Numero de actividades en valor absoluto</t>
        </r>
      </text>
    </comment>
    <comment ref="M8" authorId="1" shapeId="0" xr:uid="{EE5EE59D-F25E-4C7D-8D64-29597E30B6B6}">
      <text>
        <r>
          <rPr>
            <b/>
            <sz val="9"/>
            <color indexed="81"/>
            <rFont val="Tahoma"/>
            <family val="2"/>
          </rPr>
          <t>Porcentaje correspondiente al mes</t>
        </r>
      </text>
    </comment>
    <comment ref="N8" authorId="1" shapeId="0" xr:uid="{130796AD-4CAF-48F1-A582-69B756B4B773}">
      <text>
        <r>
          <rPr>
            <b/>
            <sz val="9"/>
            <color indexed="81"/>
            <rFont val="Tahoma"/>
            <family val="2"/>
          </rPr>
          <t>Numero de actividades ejecutadas en valor absoluto</t>
        </r>
      </text>
    </comment>
    <comment ref="Q8" authorId="1" shapeId="0" xr:uid="{CE98F713-B9BF-4CEB-9E4D-46D48AB8DFCC}">
      <text>
        <r>
          <rPr>
            <b/>
            <sz val="9"/>
            <color indexed="81"/>
            <rFont val="Tahoma"/>
            <family val="2"/>
          </rPr>
          <t>Numero de actividades en valor absoluto</t>
        </r>
      </text>
    </comment>
    <comment ref="R8" authorId="1" shapeId="0" xr:uid="{92A19866-2E20-4CD4-BF9A-42D37C9FB713}">
      <text>
        <r>
          <rPr>
            <b/>
            <sz val="9"/>
            <color indexed="81"/>
            <rFont val="Tahoma"/>
            <family val="2"/>
          </rPr>
          <t>Porcentaje correspondiente al mes</t>
        </r>
      </text>
    </comment>
    <comment ref="S8" authorId="1" shapeId="0" xr:uid="{FDB26D27-9421-419E-9C00-88A6ABE17719}">
      <text>
        <r>
          <rPr>
            <b/>
            <sz val="9"/>
            <color indexed="81"/>
            <rFont val="Tahoma"/>
            <family val="2"/>
          </rPr>
          <t>Numero de actividades ejecutadas en valor absoluto</t>
        </r>
      </text>
    </comment>
    <comment ref="V8" authorId="1" shapeId="0" xr:uid="{2D4750F8-39AA-4DA1-8A67-0D7A729FC751}">
      <text>
        <r>
          <rPr>
            <b/>
            <sz val="9"/>
            <color indexed="81"/>
            <rFont val="Tahoma"/>
            <family val="2"/>
          </rPr>
          <t>Numero de actividades en valor absoluto</t>
        </r>
      </text>
    </comment>
    <comment ref="W8" authorId="1" shapeId="0" xr:uid="{A66FBB12-2398-4552-BB15-EB2E891E1E94}">
      <text>
        <r>
          <rPr>
            <b/>
            <sz val="9"/>
            <color indexed="81"/>
            <rFont val="Tahoma"/>
            <family val="2"/>
          </rPr>
          <t>Porcentaje correspondiente al mes</t>
        </r>
      </text>
    </comment>
    <comment ref="X8" authorId="1" shapeId="0" xr:uid="{3C7F47F6-A07C-44AD-A9EF-D1D7E204CFCF}">
      <text>
        <r>
          <rPr>
            <b/>
            <sz val="9"/>
            <color indexed="81"/>
            <rFont val="Tahoma"/>
            <family val="2"/>
          </rPr>
          <t>Numero de actividades ejecutadas en valor absoluto</t>
        </r>
      </text>
    </comment>
    <comment ref="AA8" authorId="1" shapeId="0" xr:uid="{904B5D9C-CB40-421B-B250-815B1FADA100}">
      <text>
        <r>
          <rPr>
            <b/>
            <sz val="9"/>
            <color indexed="81"/>
            <rFont val="Tahoma"/>
            <family val="2"/>
          </rPr>
          <t>Numero de actividades en valor absoluto</t>
        </r>
      </text>
    </comment>
    <comment ref="AB8" authorId="1" shapeId="0" xr:uid="{E52BD3BB-015F-44D5-9BE0-FD2DC7CEA5BB}">
      <text>
        <r>
          <rPr>
            <b/>
            <sz val="9"/>
            <color indexed="81"/>
            <rFont val="Tahoma"/>
            <family val="2"/>
          </rPr>
          <t>Porcentaje correspondiente al mes</t>
        </r>
      </text>
    </comment>
    <comment ref="AC8" authorId="1" shapeId="0" xr:uid="{0EAF4677-10EE-49A1-8995-43A38B84F264}">
      <text>
        <r>
          <rPr>
            <b/>
            <sz val="9"/>
            <color indexed="81"/>
            <rFont val="Tahoma"/>
            <family val="2"/>
          </rPr>
          <t>Numero de actividades ejecutadas en valor absoluto</t>
        </r>
      </text>
    </comment>
    <comment ref="AF8" authorId="1" shapeId="0" xr:uid="{0B881051-0387-4DE1-8F92-9020C1AB183A}">
      <text>
        <r>
          <rPr>
            <b/>
            <sz val="9"/>
            <color indexed="81"/>
            <rFont val="Tahoma"/>
            <family val="2"/>
          </rPr>
          <t>Numero de actividades en valor absoluto</t>
        </r>
      </text>
    </comment>
    <comment ref="AG8" authorId="1" shapeId="0" xr:uid="{42281FF3-CBE5-4957-9C19-D60065BE3A17}">
      <text>
        <r>
          <rPr>
            <b/>
            <sz val="9"/>
            <color indexed="81"/>
            <rFont val="Tahoma"/>
            <family val="2"/>
          </rPr>
          <t>Porcentaje correspondiente al mes</t>
        </r>
      </text>
    </comment>
    <comment ref="AH8" authorId="1" shapeId="0" xr:uid="{D29103ED-FA91-4956-8145-CF5035FD309B}">
      <text>
        <r>
          <rPr>
            <b/>
            <sz val="9"/>
            <color indexed="81"/>
            <rFont val="Tahoma"/>
            <family val="2"/>
          </rPr>
          <t>Numero de actividades ejecutadas en valor absoluto</t>
        </r>
      </text>
    </comment>
    <comment ref="AK8" authorId="1" shapeId="0" xr:uid="{3AC2E69B-5CAE-4DF2-938F-9B2FDBCA137F}">
      <text>
        <r>
          <rPr>
            <b/>
            <sz val="9"/>
            <color indexed="81"/>
            <rFont val="Tahoma"/>
            <family val="2"/>
          </rPr>
          <t>Numero de actividades en valor absoluto</t>
        </r>
      </text>
    </comment>
    <comment ref="AL8" authorId="1" shapeId="0" xr:uid="{D0060498-72D8-4364-B5DC-4587DA77D21B}">
      <text>
        <r>
          <rPr>
            <b/>
            <sz val="9"/>
            <color indexed="81"/>
            <rFont val="Tahoma"/>
            <family val="2"/>
          </rPr>
          <t>Porcentaje correspondiente al mes</t>
        </r>
      </text>
    </comment>
    <comment ref="AM8" authorId="1" shapeId="0" xr:uid="{AB96B9B9-2BB1-48F1-8A58-D725AA3FE35E}">
      <text>
        <r>
          <rPr>
            <b/>
            <sz val="9"/>
            <color indexed="81"/>
            <rFont val="Tahoma"/>
            <family val="2"/>
          </rPr>
          <t>Numero de actividades ejecutadas en valor absoluto</t>
        </r>
      </text>
    </comment>
    <comment ref="AP8" authorId="1" shapeId="0" xr:uid="{22EAEDB5-09E6-4E78-8784-7B93A5780439}">
      <text>
        <r>
          <rPr>
            <b/>
            <sz val="9"/>
            <color indexed="81"/>
            <rFont val="Tahoma"/>
            <family val="2"/>
          </rPr>
          <t>Numero de actividades en valor absoluto</t>
        </r>
      </text>
    </comment>
    <comment ref="AQ8" authorId="1" shapeId="0" xr:uid="{8EDEC4F4-60BD-47C8-85EC-B6620D7F1B01}">
      <text>
        <r>
          <rPr>
            <b/>
            <sz val="9"/>
            <color indexed="81"/>
            <rFont val="Tahoma"/>
            <family val="2"/>
          </rPr>
          <t>Porcentaje correspondiente al mes</t>
        </r>
      </text>
    </comment>
    <comment ref="AR8" authorId="1" shapeId="0" xr:uid="{8C9EBF83-822A-43F8-A234-F3EF077548F5}">
      <text>
        <r>
          <rPr>
            <b/>
            <sz val="9"/>
            <color indexed="81"/>
            <rFont val="Tahoma"/>
            <family val="2"/>
          </rPr>
          <t>Numero de actividades ejecutadas en valor absoluto</t>
        </r>
      </text>
    </comment>
    <comment ref="AU8" authorId="1" shapeId="0" xr:uid="{051CCD05-ED7D-4E47-A06B-735C1136E86B}">
      <text>
        <r>
          <rPr>
            <b/>
            <sz val="9"/>
            <color indexed="81"/>
            <rFont val="Tahoma"/>
            <family val="2"/>
          </rPr>
          <t>Numero de actividades en valor absoluto</t>
        </r>
      </text>
    </comment>
    <comment ref="AV8" authorId="1" shapeId="0" xr:uid="{5044C34E-8801-4DFB-898A-4BA3729D74B2}">
      <text>
        <r>
          <rPr>
            <b/>
            <sz val="9"/>
            <color indexed="81"/>
            <rFont val="Tahoma"/>
            <family val="2"/>
          </rPr>
          <t>Porcentaje correspondiente al mes</t>
        </r>
      </text>
    </comment>
    <comment ref="AW8" authorId="1" shapeId="0" xr:uid="{4B988D9F-52C7-4240-891C-92FDF1142911}">
      <text>
        <r>
          <rPr>
            <b/>
            <sz val="9"/>
            <color indexed="81"/>
            <rFont val="Tahoma"/>
            <family val="2"/>
          </rPr>
          <t>Numero de actividades ejecutadas en valor absoluto</t>
        </r>
      </text>
    </comment>
    <comment ref="AZ8" authorId="1" shapeId="0" xr:uid="{3AC18A86-7C60-4761-934C-C40F10A2FC2F}">
      <text>
        <r>
          <rPr>
            <b/>
            <sz val="9"/>
            <color indexed="81"/>
            <rFont val="Tahoma"/>
            <family val="2"/>
          </rPr>
          <t>Numero de actividades en valor absoluto</t>
        </r>
      </text>
    </comment>
    <comment ref="BA8" authorId="1" shapeId="0" xr:uid="{2DA33804-6C49-47DD-895D-E042F0923131}">
      <text>
        <r>
          <rPr>
            <b/>
            <sz val="9"/>
            <color indexed="81"/>
            <rFont val="Tahoma"/>
            <family val="2"/>
          </rPr>
          <t>Porcentaje correspondiente al mes</t>
        </r>
      </text>
    </comment>
    <comment ref="BB8" authorId="1" shapeId="0" xr:uid="{C8816A64-4D40-45A5-8179-C659774EBF29}">
      <text>
        <r>
          <rPr>
            <b/>
            <sz val="9"/>
            <color indexed="81"/>
            <rFont val="Tahoma"/>
            <family val="2"/>
          </rPr>
          <t>Numero de actividades ejecutadas en valor absoluto</t>
        </r>
      </text>
    </comment>
    <comment ref="BE8" authorId="1" shapeId="0" xr:uid="{F08650EC-2684-4800-8621-5D83DD5251D3}">
      <text>
        <r>
          <rPr>
            <b/>
            <sz val="9"/>
            <color indexed="81"/>
            <rFont val="Tahoma"/>
            <family val="2"/>
          </rPr>
          <t>Numero de actividades en valor absoluto</t>
        </r>
      </text>
    </comment>
    <comment ref="BF8" authorId="1" shapeId="0" xr:uid="{00D4AF83-18E3-43F2-B146-2FA4E1CD5DDC}">
      <text>
        <r>
          <rPr>
            <b/>
            <sz val="9"/>
            <color indexed="81"/>
            <rFont val="Tahoma"/>
            <family val="2"/>
          </rPr>
          <t>Porcentaje correspondiente al mes</t>
        </r>
      </text>
    </comment>
    <comment ref="BG8" authorId="1" shapeId="0" xr:uid="{86E3135B-6C15-4009-891E-4D3AD24E7733}">
      <text>
        <r>
          <rPr>
            <b/>
            <sz val="9"/>
            <color indexed="81"/>
            <rFont val="Tahoma"/>
            <family val="2"/>
          </rPr>
          <t>Numero de actividades ejecutadas en valor absoluto</t>
        </r>
      </text>
    </comment>
    <comment ref="BJ8" authorId="1" shapeId="0" xr:uid="{4E9D027C-B79D-4419-A4A4-6C97651AFED1}">
      <text>
        <r>
          <rPr>
            <b/>
            <sz val="9"/>
            <color indexed="81"/>
            <rFont val="Tahoma"/>
            <family val="2"/>
          </rPr>
          <t>Numero de actividades en valor absoluto</t>
        </r>
      </text>
    </comment>
    <comment ref="BK8" authorId="1" shapeId="0" xr:uid="{C0BACCAC-1A1D-473D-BD56-AF8E551F79DC}">
      <text>
        <r>
          <rPr>
            <b/>
            <sz val="9"/>
            <color indexed="81"/>
            <rFont val="Tahoma"/>
            <family val="2"/>
          </rPr>
          <t>Porcentaje correspondiente al mes</t>
        </r>
      </text>
    </comment>
    <comment ref="BL8" authorId="1" shapeId="0" xr:uid="{55E3B829-7617-41BB-9EA6-146388DD604A}">
      <text>
        <r>
          <rPr>
            <b/>
            <sz val="9"/>
            <color indexed="81"/>
            <rFont val="Tahoma"/>
            <family val="2"/>
          </rPr>
          <t>Numero de actividades ejecutadas en valor absoluto</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Sandra Patricia Rodriguez Junco</author>
    <author>J18</author>
  </authors>
  <commentList>
    <comment ref="B6" authorId="0" shapeId="0" xr:uid="{75C34E4D-B834-4F65-AA1C-0926386CF068}">
      <text>
        <r>
          <rPr>
            <b/>
            <sz val="10"/>
            <color indexed="81"/>
            <rFont val="Tahoma"/>
            <family val="2"/>
          </rPr>
          <t xml:space="preserve">Describa la acción principal objeto de seguimiento en el instrumento PAI, la cual debe estar relacionada según lo consignado en el Anteproyecto de presupuesto.  </t>
        </r>
        <r>
          <rPr>
            <sz val="9"/>
            <color indexed="81"/>
            <rFont val="Tahoma"/>
            <family val="2"/>
          </rPr>
          <t xml:space="preserve">
</t>
        </r>
      </text>
    </comment>
    <comment ref="C6" authorId="0" shapeId="0" xr:uid="{49B66C79-8364-4CEF-993C-7CCCAFEE9FB7}">
      <text>
        <r>
          <rPr>
            <b/>
            <sz val="9"/>
            <color indexed="81"/>
            <rFont val="Tahoma"/>
            <family val="2"/>
          </rPr>
          <t xml:space="preserve">Permite la medición de la variable: Actividad principal, se puede formular en valor absoluto o como una relación entre variables </t>
        </r>
        <r>
          <rPr>
            <sz val="9"/>
            <color indexed="81"/>
            <rFont val="Tahoma"/>
            <family val="2"/>
          </rPr>
          <t xml:space="preserve">
</t>
        </r>
      </text>
    </comment>
    <comment ref="D6" authorId="0" shapeId="0" xr:uid="{1A095C61-57DC-4DF8-9852-7161A8512D25}">
      <text>
        <r>
          <rPr>
            <b/>
            <sz val="9"/>
            <color indexed="81"/>
            <rFont val="Tahoma"/>
            <family val="2"/>
          </rPr>
          <t>Debe corresponder a algo tangible. Corresponde a la fuente de verificación y debe ser coherente con el indicador</t>
        </r>
        <r>
          <rPr>
            <sz val="9"/>
            <color indexed="81"/>
            <rFont val="Tahoma"/>
            <family val="2"/>
          </rPr>
          <t xml:space="preserve">
</t>
        </r>
      </text>
    </comment>
    <comment ref="G8" authorId="1" shapeId="0" xr:uid="{02C83DA0-5938-48E6-BCC6-10BE29BAFBF7}">
      <text>
        <r>
          <rPr>
            <b/>
            <sz val="9"/>
            <color indexed="81"/>
            <rFont val="Tahoma"/>
            <family val="2"/>
          </rPr>
          <t>Numero de actividades en valor absoluto</t>
        </r>
      </text>
    </comment>
    <comment ref="H8" authorId="1" shapeId="0" xr:uid="{33C8D4EA-07B2-4E2E-8B83-F74D5471AC4E}">
      <text>
        <r>
          <rPr>
            <b/>
            <sz val="9"/>
            <color indexed="81"/>
            <rFont val="Tahoma"/>
            <family val="2"/>
          </rPr>
          <t>Porcentaje correspondiente al mes</t>
        </r>
      </text>
    </comment>
    <comment ref="I8" authorId="1" shapeId="0" xr:uid="{CC9FE747-D064-40F7-93AA-9DFC2E9FC83F}">
      <text>
        <r>
          <rPr>
            <b/>
            <sz val="9"/>
            <color indexed="81"/>
            <rFont val="Tahoma"/>
            <family val="2"/>
          </rPr>
          <t>Numero de actividades ejecutadas en valor absoluto</t>
        </r>
      </text>
    </comment>
    <comment ref="L8" authorId="1" shapeId="0" xr:uid="{92BF7FF4-9764-4275-869B-C6AE3B68C696}">
      <text>
        <r>
          <rPr>
            <b/>
            <sz val="9"/>
            <color indexed="81"/>
            <rFont val="Tahoma"/>
            <family val="2"/>
          </rPr>
          <t>Numero de actividades en valor absoluto</t>
        </r>
      </text>
    </comment>
    <comment ref="M8" authorId="1" shapeId="0" xr:uid="{CCCD78CC-7FE4-4C88-BB70-620F34ECF142}">
      <text>
        <r>
          <rPr>
            <b/>
            <sz val="9"/>
            <color indexed="81"/>
            <rFont val="Tahoma"/>
            <family val="2"/>
          </rPr>
          <t>Porcentaje correspondiente al mes</t>
        </r>
      </text>
    </comment>
    <comment ref="N8" authorId="1" shapeId="0" xr:uid="{9E434389-6D34-4474-913B-77944FACBF2E}">
      <text>
        <r>
          <rPr>
            <b/>
            <sz val="9"/>
            <color indexed="81"/>
            <rFont val="Tahoma"/>
            <family val="2"/>
          </rPr>
          <t>Numero de actividades ejecutadas en valor absoluto</t>
        </r>
      </text>
    </comment>
    <comment ref="Q8" authorId="1" shapeId="0" xr:uid="{EB53D929-AE11-4B62-BC84-F0327F50EED9}">
      <text>
        <r>
          <rPr>
            <b/>
            <sz val="9"/>
            <color indexed="81"/>
            <rFont val="Tahoma"/>
            <family val="2"/>
          </rPr>
          <t>Numero de actividades en valor absoluto</t>
        </r>
      </text>
    </comment>
    <comment ref="R8" authorId="1" shapeId="0" xr:uid="{25104ADE-5E1D-4480-A944-690BAC53B87B}">
      <text>
        <r>
          <rPr>
            <b/>
            <sz val="9"/>
            <color indexed="81"/>
            <rFont val="Tahoma"/>
            <family val="2"/>
          </rPr>
          <t>Porcentaje correspondiente al mes</t>
        </r>
      </text>
    </comment>
    <comment ref="S8" authorId="1" shapeId="0" xr:uid="{88B1307C-6919-41AD-9954-A6027CEF47CB}">
      <text>
        <r>
          <rPr>
            <b/>
            <sz val="9"/>
            <color indexed="81"/>
            <rFont val="Tahoma"/>
            <family val="2"/>
          </rPr>
          <t>Numero de actividades ejecutadas en valor absoluto</t>
        </r>
      </text>
    </comment>
    <comment ref="V8" authorId="1" shapeId="0" xr:uid="{FEDAD742-EF42-4374-9318-AD4D4E62E12B}">
      <text>
        <r>
          <rPr>
            <b/>
            <sz val="9"/>
            <color indexed="81"/>
            <rFont val="Tahoma"/>
            <family val="2"/>
          </rPr>
          <t>Numero de actividades en valor absoluto</t>
        </r>
      </text>
    </comment>
    <comment ref="W8" authorId="1" shapeId="0" xr:uid="{E7CEB7FE-9237-46A0-A1C7-A7A14B444CDF}">
      <text>
        <r>
          <rPr>
            <b/>
            <sz val="9"/>
            <color indexed="81"/>
            <rFont val="Tahoma"/>
            <family val="2"/>
          </rPr>
          <t>Porcentaje correspondiente al mes</t>
        </r>
      </text>
    </comment>
    <comment ref="X8" authorId="1" shapeId="0" xr:uid="{D4B96691-F718-4620-8E68-0F3D93734F70}">
      <text>
        <r>
          <rPr>
            <b/>
            <sz val="9"/>
            <color indexed="81"/>
            <rFont val="Tahoma"/>
            <family val="2"/>
          </rPr>
          <t>Numero de actividades ejecutadas en valor absoluto</t>
        </r>
      </text>
    </comment>
    <comment ref="AA8" authorId="1" shapeId="0" xr:uid="{AB076B40-D7A1-4A10-9E68-B29D8D725D87}">
      <text>
        <r>
          <rPr>
            <b/>
            <sz val="9"/>
            <color indexed="81"/>
            <rFont val="Tahoma"/>
            <family val="2"/>
          </rPr>
          <t>Numero de actividades en valor absoluto</t>
        </r>
      </text>
    </comment>
    <comment ref="AB8" authorId="1" shapeId="0" xr:uid="{4259E594-0FCA-48B5-A2EE-8E7D44589F46}">
      <text>
        <r>
          <rPr>
            <b/>
            <sz val="9"/>
            <color indexed="81"/>
            <rFont val="Tahoma"/>
            <family val="2"/>
          </rPr>
          <t>Porcentaje correspondiente al mes</t>
        </r>
      </text>
    </comment>
    <comment ref="AC8" authorId="1" shapeId="0" xr:uid="{F8E60852-AA37-46C2-BE0F-DC73FAB401AF}">
      <text>
        <r>
          <rPr>
            <b/>
            <sz val="9"/>
            <color indexed="81"/>
            <rFont val="Tahoma"/>
            <family val="2"/>
          </rPr>
          <t>Numero de actividades ejecutadas en valor absoluto</t>
        </r>
      </text>
    </comment>
    <comment ref="AF8" authorId="1" shapeId="0" xr:uid="{0ED21695-CD70-4442-886B-3403F9E692AF}">
      <text>
        <r>
          <rPr>
            <b/>
            <sz val="9"/>
            <color indexed="81"/>
            <rFont val="Tahoma"/>
            <family val="2"/>
          </rPr>
          <t>Numero de actividades en valor absoluto</t>
        </r>
      </text>
    </comment>
    <comment ref="AG8" authorId="1" shapeId="0" xr:uid="{43C9EED2-BD79-45F0-8910-E09F427F7355}">
      <text>
        <r>
          <rPr>
            <b/>
            <sz val="9"/>
            <color indexed="81"/>
            <rFont val="Tahoma"/>
            <family val="2"/>
          </rPr>
          <t>Porcentaje correspondiente al mes</t>
        </r>
      </text>
    </comment>
    <comment ref="AH8" authorId="1" shapeId="0" xr:uid="{15964B86-E248-451A-A224-FDDC752C4104}">
      <text>
        <r>
          <rPr>
            <b/>
            <sz val="9"/>
            <color indexed="81"/>
            <rFont val="Tahoma"/>
            <family val="2"/>
          </rPr>
          <t>Numero de actividades ejecutadas en valor absoluto</t>
        </r>
      </text>
    </comment>
    <comment ref="AK8" authorId="1" shapeId="0" xr:uid="{4295E84B-F98D-4538-B4FA-71B17D3C9BAA}">
      <text>
        <r>
          <rPr>
            <b/>
            <sz val="9"/>
            <color indexed="81"/>
            <rFont val="Tahoma"/>
            <family val="2"/>
          </rPr>
          <t>Numero de actividades en valor absoluto</t>
        </r>
      </text>
    </comment>
    <comment ref="AL8" authorId="1" shapeId="0" xr:uid="{5BFDB695-4BA5-419E-94F5-7194A0EECD97}">
      <text>
        <r>
          <rPr>
            <b/>
            <sz val="9"/>
            <color indexed="81"/>
            <rFont val="Tahoma"/>
            <family val="2"/>
          </rPr>
          <t>Porcentaje correspondiente al mes</t>
        </r>
      </text>
    </comment>
    <comment ref="AM8" authorId="1" shapeId="0" xr:uid="{834EDA10-A28A-42FC-8AFA-A86FF18A6CE2}">
      <text>
        <r>
          <rPr>
            <b/>
            <sz val="9"/>
            <color indexed="81"/>
            <rFont val="Tahoma"/>
            <family val="2"/>
          </rPr>
          <t>Numero de actividades ejecutadas en valor absoluto</t>
        </r>
      </text>
    </comment>
    <comment ref="AP8" authorId="1" shapeId="0" xr:uid="{B4442183-F75A-499B-878D-C0C70D217F82}">
      <text>
        <r>
          <rPr>
            <b/>
            <sz val="9"/>
            <color indexed="81"/>
            <rFont val="Tahoma"/>
            <family val="2"/>
          </rPr>
          <t>Numero de actividades en valor absoluto</t>
        </r>
      </text>
    </comment>
    <comment ref="AQ8" authorId="1" shapeId="0" xr:uid="{41042199-1853-400C-A4FC-C33660EAA93C}">
      <text>
        <r>
          <rPr>
            <b/>
            <sz val="9"/>
            <color indexed="81"/>
            <rFont val="Tahoma"/>
            <family val="2"/>
          </rPr>
          <t>Porcentaje correspondiente al mes</t>
        </r>
      </text>
    </comment>
    <comment ref="AR8" authorId="1" shapeId="0" xr:uid="{29BCB57F-7BA3-48BF-BF36-999A382A32A5}">
      <text>
        <r>
          <rPr>
            <b/>
            <sz val="9"/>
            <color indexed="81"/>
            <rFont val="Tahoma"/>
            <family val="2"/>
          </rPr>
          <t>Numero de actividades ejecutadas en valor absoluto</t>
        </r>
      </text>
    </comment>
    <comment ref="AU8" authorId="1" shapeId="0" xr:uid="{66C90484-A6EC-4130-AF5C-24DA544ECADC}">
      <text>
        <r>
          <rPr>
            <b/>
            <sz val="9"/>
            <color indexed="81"/>
            <rFont val="Tahoma"/>
            <family val="2"/>
          </rPr>
          <t>Numero de actividades en valor absoluto</t>
        </r>
      </text>
    </comment>
    <comment ref="AV8" authorId="1" shapeId="0" xr:uid="{A5ECFF0B-64E0-4FDB-9DC6-5EADD48488E7}">
      <text>
        <r>
          <rPr>
            <b/>
            <sz val="9"/>
            <color indexed="81"/>
            <rFont val="Tahoma"/>
            <family val="2"/>
          </rPr>
          <t>Porcentaje correspondiente al mes</t>
        </r>
      </text>
    </comment>
    <comment ref="AW8" authorId="1" shapeId="0" xr:uid="{6410E339-F8F4-4533-88B1-51EC75AF9145}">
      <text>
        <r>
          <rPr>
            <b/>
            <sz val="9"/>
            <color indexed="81"/>
            <rFont val="Tahoma"/>
            <family val="2"/>
          </rPr>
          <t>Numero de actividades ejecutadas en valor absoluto</t>
        </r>
      </text>
    </comment>
    <comment ref="AZ8" authorId="1" shapeId="0" xr:uid="{87B139D8-0304-458D-83F8-841E3796DE27}">
      <text>
        <r>
          <rPr>
            <b/>
            <sz val="9"/>
            <color indexed="81"/>
            <rFont val="Tahoma"/>
            <family val="2"/>
          </rPr>
          <t>Numero de actividades en valor absoluto</t>
        </r>
      </text>
    </comment>
    <comment ref="BA8" authorId="1" shapeId="0" xr:uid="{DDE3AE16-04C0-4180-866B-F6F288D66291}">
      <text>
        <r>
          <rPr>
            <b/>
            <sz val="9"/>
            <color indexed="81"/>
            <rFont val="Tahoma"/>
            <family val="2"/>
          </rPr>
          <t>Porcentaje correspondiente al mes</t>
        </r>
      </text>
    </comment>
    <comment ref="BB8" authorId="1" shapeId="0" xr:uid="{E9A70F3E-4F7A-4385-AA35-4EC959650097}">
      <text>
        <r>
          <rPr>
            <b/>
            <sz val="9"/>
            <color indexed="81"/>
            <rFont val="Tahoma"/>
            <family val="2"/>
          </rPr>
          <t>Numero de actividades ejecutadas en valor absoluto</t>
        </r>
      </text>
    </comment>
    <comment ref="BE8" authorId="1" shapeId="0" xr:uid="{9AC55193-80AC-4B88-97F5-FD3C78A41FB8}">
      <text>
        <r>
          <rPr>
            <b/>
            <sz val="9"/>
            <color indexed="81"/>
            <rFont val="Tahoma"/>
            <family val="2"/>
          </rPr>
          <t>Numero de actividades en valor absoluto</t>
        </r>
      </text>
    </comment>
    <comment ref="BF8" authorId="1" shapeId="0" xr:uid="{0708A98F-E264-46AA-BEE1-28A2855639A5}">
      <text>
        <r>
          <rPr>
            <b/>
            <sz val="9"/>
            <color indexed="81"/>
            <rFont val="Tahoma"/>
            <family val="2"/>
          </rPr>
          <t>Porcentaje correspondiente al mes</t>
        </r>
      </text>
    </comment>
    <comment ref="BG8" authorId="1" shapeId="0" xr:uid="{73D7025F-BAB8-42FE-9024-E589DA884CC9}">
      <text>
        <r>
          <rPr>
            <b/>
            <sz val="9"/>
            <color indexed="81"/>
            <rFont val="Tahoma"/>
            <family val="2"/>
          </rPr>
          <t>Numero de actividades ejecutadas en valor absoluto</t>
        </r>
      </text>
    </comment>
    <comment ref="BJ8" authorId="1" shapeId="0" xr:uid="{964BE73D-B53C-4996-A25D-9E51DC474B35}">
      <text>
        <r>
          <rPr>
            <b/>
            <sz val="9"/>
            <color indexed="81"/>
            <rFont val="Tahoma"/>
            <family val="2"/>
          </rPr>
          <t>Numero de actividades en valor absoluto</t>
        </r>
      </text>
    </comment>
    <comment ref="BK8" authorId="1" shapeId="0" xr:uid="{B2A39141-C113-4301-BD9D-776AFD44DACA}">
      <text>
        <r>
          <rPr>
            <b/>
            <sz val="9"/>
            <color indexed="81"/>
            <rFont val="Tahoma"/>
            <family val="2"/>
          </rPr>
          <t>Porcentaje correspondiente al mes</t>
        </r>
      </text>
    </comment>
    <comment ref="BL8" authorId="1" shapeId="0" xr:uid="{64668179-2689-4F8E-9635-E85BFC1BA821}">
      <text>
        <r>
          <rPr>
            <b/>
            <sz val="9"/>
            <color indexed="81"/>
            <rFont val="Tahoma"/>
            <family val="2"/>
          </rPr>
          <t>Numero de actividades ejecutadas en valor absoluto</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Sandra Patricia Rodriguez Junco</author>
    <author>J18</author>
  </authors>
  <commentList>
    <comment ref="B6" authorId="0" shapeId="0" xr:uid="{A18862C5-D6B8-49AA-B5FA-C0E3E8E7EF22}">
      <text>
        <r>
          <rPr>
            <b/>
            <sz val="10"/>
            <color indexed="81"/>
            <rFont val="Tahoma"/>
            <family val="2"/>
          </rPr>
          <t xml:space="preserve">Describa la acción principal objeto de seguimiento en el instrumento PAI, la cual debe estar relacionada según lo consignado en el Anteproyecto de presupuesto.  </t>
        </r>
        <r>
          <rPr>
            <sz val="9"/>
            <color indexed="81"/>
            <rFont val="Tahoma"/>
            <family val="2"/>
          </rPr>
          <t xml:space="preserve">
</t>
        </r>
      </text>
    </comment>
    <comment ref="C6" authorId="0" shapeId="0" xr:uid="{7242BE46-D47B-44ED-B570-095CDFACC953}">
      <text>
        <r>
          <rPr>
            <b/>
            <sz val="9"/>
            <color indexed="81"/>
            <rFont val="Tahoma"/>
            <family val="2"/>
          </rPr>
          <t xml:space="preserve">Permite la medición de la variable: Actividad principal, se puede formular en valor absoluto o como una relación entre variables </t>
        </r>
        <r>
          <rPr>
            <sz val="9"/>
            <color indexed="81"/>
            <rFont val="Tahoma"/>
            <family val="2"/>
          </rPr>
          <t xml:space="preserve">
</t>
        </r>
      </text>
    </comment>
    <comment ref="D6" authorId="0" shapeId="0" xr:uid="{B25028FA-0896-4D00-839B-4FB711514512}">
      <text>
        <r>
          <rPr>
            <b/>
            <sz val="9"/>
            <color indexed="81"/>
            <rFont val="Tahoma"/>
            <family val="2"/>
          </rPr>
          <t>Debe corresponder a algo tangible. Corresponde a la fuente de verificación y debe ser coherente con el indicador</t>
        </r>
        <r>
          <rPr>
            <sz val="9"/>
            <color indexed="81"/>
            <rFont val="Tahoma"/>
            <family val="2"/>
          </rPr>
          <t xml:space="preserve">
</t>
        </r>
      </text>
    </comment>
    <comment ref="G8" authorId="1" shapeId="0" xr:uid="{72C5DAFA-251C-4093-A836-2353F30849E1}">
      <text>
        <r>
          <rPr>
            <b/>
            <sz val="9"/>
            <color indexed="81"/>
            <rFont val="Tahoma"/>
            <family val="2"/>
          </rPr>
          <t>Numero de actividades en valor absoluto</t>
        </r>
      </text>
    </comment>
    <comment ref="H8" authorId="1" shapeId="0" xr:uid="{0C15BD12-2839-45BB-BB53-16BA241FC0E1}">
      <text>
        <r>
          <rPr>
            <b/>
            <sz val="9"/>
            <color indexed="81"/>
            <rFont val="Tahoma"/>
            <family val="2"/>
          </rPr>
          <t>Porcentaje correspondiente al mes</t>
        </r>
      </text>
    </comment>
    <comment ref="I8" authorId="1" shapeId="0" xr:uid="{C3121210-CCF0-4A37-82E3-432A69696E09}">
      <text>
        <r>
          <rPr>
            <b/>
            <sz val="9"/>
            <color indexed="81"/>
            <rFont val="Tahoma"/>
            <family val="2"/>
          </rPr>
          <t>Numero de actividades ejecutadas en valor absoluto</t>
        </r>
      </text>
    </comment>
    <comment ref="L8" authorId="1" shapeId="0" xr:uid="{1C09A7BF-9B40-4B27-9B3D-55A7E490C975}">
      <text>
        <r>
          <rPr>
            <b/>
            <sz val="9"/>
            <color indexed="81"/>
            <rFont val="Tahoma"/>
            <family val="2"/>
          </rPr>
          <t>Numero de actividades en valor absoluto</t>
        </r>
      </text>
    </comment>
    <comment ref="M8" authorId="1" shapeId="0" xr:uid="{C71639B3-A4C1-45B5-B363-D935F28D18DF}">
      <text>
        <r>
          <rPr>
            <b/>
            <sz val="9"/>
            <color indexed="81"/>
            <rFont val="Tahoma"/>
            <family val="2"/>
          </rPr>
          <t>Porcentaje correspondiente al mes</t>
        </r>
      </text>
    </comment>
    <comment ref="N8" authorId="1" shapeId="0" xr:uid="{0D8FF098-AA3A-4437-A2E7-C1E1B26B8B74}">
      <text>
        <r>
          <rPr>
            <b/>
            <sz val="9"/>
            <color indexed="81"/>
            <rFont val="Tahoma"/>
            <family val="2"/>
          </rPr>
          <t>Numero de actividades ejecutadas en valor absoluto</t>
        </r>
      </text>
    </comment>
    <comment ref="Q8" authorId="1" shapeId="0" xr:uid="{7935C54F-91A4-4762-A7F4-6D54330518C9}">
      <text>
        <r>
          <rPr>
            <b/>
            <sz val="9"/>
            <color indexed="81"/>
            <rFont val="Tahoma"/>
            <family val="2"/>
          </rPr>
          <t>Numero de actividades en valor absoluto</t>
        </r>
      </text>
    </comment>
    <comment ref="R8" authorId="1" shapeId="0" xr:uid="{BA45D846-C9DE-494B-975E-33222EB79D04}">
      <text>
        <r>
          <rPr>
            <b/>
            <sz val="9"/>
            <color indexed="81"/>
            <rFont val="Tahoma"/>
            <family val="2"/>
          </rPr>
          <t>Porcentaje correspondiente al mes</t>
        </r>
      </text>
    </comment>
    <comment ref="S8" authorId="1" shapeId="0" xr:uid="{58D7D657-6AD4-48E7-BE4F-DA82FE77AC62}">
      <text>
        <r>
          <rPr>
            <b/>
            <sz val="9"/>
            <color indexed="81"/>
            <rFont val="Tahoma"/>
            <family val="2"/>
          </rPr>
          <t>Numero de actividades ejecutadas en valor absoluto</t>
        </r>
      </text>
    </comment>
    <comment ref="V8" authorId="1" shapeId="0" xr:uid="{2FCDEF9E-2FB3-404E-9218-C5D6CDADB051}">
      <text>
        <r>
          <rPr>
            <b/>
            <sz val="9"/>
            <color indexed="81"/>
            <rFont val="Tahoma"/>
            <family val="2"/>
          </rPr>
          <t>Numero de actividades en valor absoluto</t>
        </r>
      </text>
    </comment>
    <comment ref="W8" authorId="1" shapeId="0" xr:uid="{EBE644BB-A2EB-41C5-B4B9-9F88D815A99F}">
      <text>
        <r>
          <rPr>
            <b/>
            <sz val="9"/>
            <color indexed="81"/>
            <rFont val="Tahoma"/>
            <family val="2"/>
          </rPr>
          <t>Porcentaje correspondiente al mes</t>
        </r>
      </text>
    </comment>
    <comment ref="X8" authorId="1" shapeId="0" xr:uid="{14CE9F71-4CAD-4EC8-B036-BCCE31532461}">
      <text>
        <r>
          <rPr>
            <b/>
            <sz val="9"/>
            <color indexed="81"/>
            <rFont val="Tahoma"/>
            <family val="2"/>
          </rPr>
          <t>Numero de actividades ejecutadas en valor absoluto</t>
        </r>
      </text>
    </comment>
    <comment ref="AA8" authorId="1" shapeId="0" xr:uid="{1E6EC7C3-563C-4933-B2B7-E775F8F47CFC}">
      <text>
        <r>
          <rPr>
            <b/>
            <sz val="9"/>
            <color indexed="81"/>
            <rFont val="Tahoma"/>
            <family val="2"/>
          </rPr>
          <t>Numero de actividades en valor absoluto</t>
        </r>
      </text>
    </comment>
    <comment ref="AB8" authorId="1" shapeId="0" xr:uid="{49839690-905D-4C99-8F08-A2C38E5B8D57}">
      <text>
        <r>
          <rPr>
            <b/>
            <sz val="9"/>
            <color indexed="81"/>
            <rFont val="Tahoma"/>
            <family val="2"/>
          </rPr>
          <t>Porcentaje correspondiente al mes</t>
        </r>
      </text>
    </comment>
    <comment ref="AC8" authorId="1" shapeId="0" xr:uid="{9B72C5E1-0534-44D4-A890-47A3FF2275EE}">
      <text>
        <r>
          <rPr>
            <b/>
            <sz val="9"/>
            <color indexed="81"/>
            <rFont val="Tahoma"/>
            <family val="2"/>
          </rPr>
          <t>Numero de actividades ejecutadas en valor absoluto</t>
        </r>
      </text>
    </comment>
    <comment ref="AF8" authorId="1" shapeId="0" xr:uid="{022B70F3-EA5A-4748-81AD-FEF4458369B7}">
      <text>
        <r>
          <rPr>
            <b/>
            <sz val="9"/>
            <color indexed="81"/>
            <rFont val="Tahoma"/>
            <family val="2"/>
          </rPr>
          <t>Numero de actividades en valor absoluto</t>
        </r>
      </text>
    </comment>
    <comment ref="AG8" authorId="1" shapeId="0" xr:uid="{6E5A0B01-DA85-4845-98F7-D62F11E3C181}">
      <text>
        <r>
          <rPr>
            <b/>
            <sz val="9"/>
            <color indexed="81"/>
            <rFont val="Tahoma"/>
            <family val="2"/>
          </rPr>
          <t>Porcentaje correspondiente al mes</t>
        </r>
      </text>
    </comment>
    <comment ref="AH8" authorId="1" shapeId="0" xr:uid="{C77099DE-9F4D-458D-A014-74DBA6ED1D1A}">
      <text>
        <r>
          <rPr>
            <b/>
            <sz val="9"/>
            <color indexed="81"/>
            <rFont val="Tahoma"/>
            <family val="2"/>
          </rPr>
          <t>Numero de actividades ejecutadas en valor absoluto</t>
        </r>
      </text>
    </comment>
    <comment ref="AK8" authorId="1" shapeId="0" xr:uid="{41DC3E08-49BF-40CF-ACFF-1BEDC70240A8}">
      <text>
        <r>
          <rPr>
            <b/>
            <sz val="9"/>
            <color indexed="81"/>
            <rFont val="Tahoma"/>
            <family val="2"/>
          </rPr>
          <t>Numero de actividades en valor absoluto</t>
        </r>
      </text>
    </comment>
    <comment ref="AL8" authorId="1" shapeId="0" xr:uid="{B6B1A56D-5239-4A1E-BD86-0BF15EC53946}">
      <text>
        <r>
          <rPr>
            <b/>
            <sz val="9"/>
            <color indexed="81"/>
            <rFont val="Tahoma"/>
            <family val="2"/>
          </rPr>
          <t>Porcentaje correspondiente al mes</t>
        </r>
      </text>
    </comment>
    <comment ref="AM8" authorId="1" shapeId="0" xr:uid="{16B33D0C-A6CB-4AE7-854A-1D04708CF259}">
      <text>
        <r>
          <rPr>
            <b/>
            <sz val="9"/>
            <color indexed="81"/>
            <rFont val="Tahoma"/>
            <family val="2"/>
          </rPr>
          <t>Numero de actividades ejecutadas en valor absoluto</t>
        </r>
      </text>
    </comment>
    <comment ref="AP8" authorId="1" shapeId="0" xr:uid="{41FD2F68-43F7-437D-8E7B-BFAB3886B473}">
      <text>
        <r>
          <rPr>
            <b/>
            <sz val="9"/>
            <color indexed="81"/>
            <rFont val="Tahoma"/>
            <family val="2"/>
          </rPr>
          <t>Numero de actividades en valor absoluto</t>
        </r>
      </text>
    </comment>
    <comment ref="AQ8" authorId="1" shapeId="0" xr:uid="{D1FAF517-C801-47D2-B0BB-AA0AE0256E22}">
      <text>
        <r>
          <rPr>
            <b/>
            <sz val="9"/>
            <color indexed="81"/>
            <rFont val="Tahoma"/>
            <family val="2"/>
          </rPr>
          <t>Porcentaje correspondiente al mes</t>
        </r>
      </text>
    </comment>
    <comment ref="AR8" authorId="1" shapeId="0" xr:uid="{390FB416-D31E-4138-8DAB-51130F7A67C6}">
      <text>
        <r>
          <rPr>
            <b/>
            <sz val="9"/>
            <color indexed="81"/>
            <rFont val="Tahoma"/>
            <family val="2"/>
          </rPr>
          <t>Numero de actividades ejecutadas en valor absoluto</t>
        </r>
      </text>
    </comment>
    <comment ref="AU8" authorId="1" shapeId="0" xr:uid="{B51726DF-E826-449A-92B3-999045F1CEB3}">
      <text>
        <r>
          <rPr>
            <b/>
            <sz val="9"/>
            <color indexed="81"/>
            <rFont val="Tahoma"/>
            <family val="2"/>
          </rPr>
          <t>Numero de actividades en valor absoluto</t>
        </r>
      </text>
    </comment>
    <comment ref="AV8" authorId="1" shapeId="0" xr:uid="{8FE72BF7-8183-446D-A1D2-CEDAB2AAAF42}">
      <text>
        <r>
          <rPr>
            <b/>
            <sz val="9"/>
            <color indexed="81"/>
            <rFont val="Tahoma"/>
            <family val="2"/>
          </rPr>
          <t>Porcentaje correspondiente al mes</t>
        </r>
      </text>
    </comment>
    <comment ref="AW8" authorId="1" shapeId="0" xr:uid="{6E50064B-971D-4F5F-8781-758D042BFBE3}">
      <text>
        <r>
          <rPr>
            <b/>
            <sz val="9"/>
            <color indexed="81"/>
            <rFont val="Tahoma"/>
            <family val="2"/>
          </rPr>
          <t>Numero de actividades ejecutadas en valor absoluto</t>
        </r>
      </text>
    </comment>
    <comment ref="AZ8" authorId="1" shapeId="0" xr:uid="{438E4B0E-6673-45D7-8D2B-C9289071CB6D}">
      <text>
        <r>
          <rPr>
            <b/>
            <sz val="9"/>
            <color indexed="81"/>
            <rFont val="Tahoma"/>
            <family val="2"/>
          </rPr>
          <t>Numero de actividades en valor absoluto</t>
        </r>
      </text>
    </comment>
    <comment ref="BA8" authorId="1" shapeId="0" xr:uid="{17A62C07-CCD5-4342-869D-C6647EAE6679}">
      <text>
        <r>
          <rPr>
            <b/>
            <sz val="9"/>
            <color indexed="81"/>
            <rFont val="Tahoma"/>
            <family val="2"/>
          </rPr>
          <t>Porcentaje correspondiente al mes</t>
        </r>
      </text>
    </comment>
    <comment ref="BB8" authorId="1" shapeId="0" xr:uid="{9E6E6962-0B71-44E4-888F-D0E1FB31A3A9}">
      <text>
        <r>
          <rPr>
            <b/>
            <sz val="9"/>
            <color indexed="81"/>
            <rFont val="Tahoma"/>
            <family val="2"/>
          </rPr>
          <t>Numero de actividades ejecutadas en valor absoluto</t>
        </r>
      </text>
    </comment>
    <comment ref="BE8" authorId="1" shapeId="0" xr:uid="{BD58314C-E25E-4542-B8A7-D2E9328E831F}">
      <text>
        <r>
          <rPr>
            <b/>
            <sz val="9"/>
            <color indexed="81"/>
            <rFont val="Tahoma"/>
            <family val="2"/>
          </rPr>
          <t>Numero de actividades en valor absoluto</t>
        </r>
      </text>
    </comment>
    <comment ref="BF8" authorId="1" shapeId="0" xr:uid="{5FE82841-243A-444F-9EF8-A6307453C119}">
      <text>
        <r>
          <rPr>
            <b/>
            <sz val="9"/>
            <color indexed="81"/>
            <rFont val="Tahoma"/>
            <family val="2"/>
          </rPr>
          <t>Porcentaje correspondiente al mes</t>
        </r>
      </text>
    </comment>
    <comment ref="BG8" authorId="1" shapeId="0" xr:uid="{F4A40304-C2D8-4DB1-AED7-CEBE7E360DC8}">
      <text>
        <r>
          <rPr>
            <b/>
            <sz val="9"/>
            <color indexed="81"/>
            <rFont val="Tahoma"/>
            <family val="2"/>
          </rPr>
          <t>Numero de actividades ejecutadas en valor absoluto</t>
        </r>
      </text>
    </comment>
    <comment ref="BJ8" authorId="1" shapeId="0" xr:uid="{0EEB5BB1-9414-4642-9256-968C24661A94}">
      <text>
        <r>
          <rPr>
            <b/>
            <sz val="9"/>
            <color indexed="81"/>
            <rFont val="Tahoma"/>
            <family val="2"/>
          </rPr>
          <t>Numero de actividades en valor absoluto</t>
        </r>
      </text>
    </comment>
    <comment ref="BK8" authorId="1" shapeId="0" xr:uid="{90EE543F-EED3-4DCC-9B60-D28E61A39A76}">
      <text>
        <r>
          <rPr>
            <b/>
            <sz val="9"/>
            <color indexed="81"/>
            <rFont val="Tahoma"/>
            <family val="2"/>
          </rPr>
          <t>Porcentaje correspondiente al mes</t>
        </r>
      </text>
    </comment>
    <comment ref="BL8" authorId="1" shapeId="0" xr:uid="{702D04E1-D9F7-4BB7-AB1A-345E733E3ECF}">
      <text>
        <r>
          <rPr>
            <b/>
            <sz val="9"/>
            <color indexed="81"/>
            <rFont val="Tahoma"/>
            <family val="2"/>
          </rPr>
          <t>Numero de actividades ejecutadas en valor absoluto</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Sandra Patricia Rodriguez Junco</author>
    <author>J18</author>
  </authors>
  <commentList>
    <comment ref="B6" authorId="0" shapeId="0" xr:uid="{71601D7A-5AC6-4DD1-B263-06750A65FC70}">
      <text>
        <r>
          <rPr>
            <b/>
            <sz val="10"/>
            <color indexed="81"/>
            <rFont val="Tahoma"/>
            <family val="2"/>
          </rPr>
          <t xml:space="preserve">Describa la acción principal objeto de seguimiento en el instrumento PAI, la cual debe estar relacionada según lo consignado en el Anteproyecto de presupuesto.  </t>
        </r>
        <r>
          <rPr>
            <sz val="9"/>
            <color indexed="81"/>
            <rFont val="Tahoma"/>
            <family val="2"/>
          </rPr>
          <t xml:space="preserve">
</t>
        </r>
      </text>
    </comment>
    <comment ref="C6" authorId="0" shapeId="0" xr:uid="{1AF2FE19-4C18-4585-9B5C-9F5DB3FD60F8}">
      <text>
        <r>
          <rPr>
            <b/>
            <sz val="9"/>
            <color indexed="81"/>
            <rFont val="Tahoma"/>
            <family val="2"/>
          </rPr>
          <t xml:space="preserve">Permite la medición de la variable: Actividad principal, se puede formular en valor absoluto o como una relación entre variables </t>
        </r>
        <r>
          <rPr>
            <sz val="9"/>
            <color indexed="81"/>
            <rFont val="Tahoma"/>
            <family val="2"/>
          </rPr>
          <t xml:space="preserve">
</t>
        </r>
      </text>
    </comment>
    <comment ref="D6" authorId="0" shapeId="0" xr:uid="{FB829528-B432-4309-83D8-FFEC9DF1A629}">
      <text>
        <r>
          <rPr>
            <b/>
            <sz val="9"/>
            <color indexed="81"/>
            <rFont val="Tahoma"/>
            <family val="2"/>
          </rPr>
          <t>Debe corresponder a algo tangible. Corresponde a la fuente de verificación y debe ser coherente con el indicador</t>
        </r>
        <r>
          <rPr>
            <sz val="9"/>
            <color indexed="81"/>
            <rFont val="Tahoma"/>
            <family val="2"/>
          </rPr>
          <t xml:space="preserve">
</t>
        </r>
      </text>
    </comment>
    <comment ref="G8" authorId="1" shapeId="0" xr:uid="{019FC104-4E4C-4161-9C1F-8103CBB73AA1}">
      <text>
        <r>
          <rPr>
            <b/>
            <sz val="9"/>
            <color indexed="81"/>
            <rFont val="Tahoma"/>
            <family val="2"/>
          </rPr>
          <t>Numero de actividades en valor absoluto</t>
        </r>
      </text>
    </comment>
    <comment ref="H8" authorId="1" shapeId="0" xr:uid="{D153266F-C4A5-4B4D-A714-12048D065E2A}">
      <text>
        <r>
          <rPr>
            <b/>
            <sz val="9"/>
            <color indexed="81"/>
            <rFont val="Tahoma"/>
            <family val="2"/>
          </rPr>
          <t>Porcentaje correspondiente al mes</t>
        </r>
      </text>
    </comment>
    <comment ref="I8" authorId="1" shapeId="0" xr:uid="{58C34835-B050-446B-904F-43A5B78CBF78}">
      <text>
        <r>
          <rPr>
            <b/>
            <sz val="9"/>
            <color indexed="81"/>
            <rFont val="Tahoma"/>
            <family val="2"/>
          </rPr>
          <t>Numero de actividades ejecutadas en valor absoluto</t>
        </r>
      </text>
    </comment>
    <comment ref="L8" authorId="1" shapeId="0" xr:uid="{0433C010-234E-42C4-95E7-9661EF29BD82}">
      <text>
        <r>
          <rPr>
            <b/>
            <sz val="9"/>
            <color indexed="81"/>
            <rFont val="Tahoma"/>
            <family val="2"/>
          </rPr>
          <t>Numero de actividades en valor absoluto</t>
        </r>
      </text>
    </comment>
    <comment ref="M8" authorId="1" shapeId="0" xr:uid="{25BA41EA-A7BD-4BBB-9586-9AF067A5D806}">
      <text>
        <r>
          <rPr>
            <b/>
            <sz val="9"/>
            <color indexed="81"/>
            <rFont val="Tahoma"/>
            <family val="2"/>
          </rPr>
          <t>Porcentaje correspondiente al mes</t>
        </r>
      </text>
    </comment>
    <comment ref="N8" authorId="1" shapeId="0" xr:uid="{524AC83E-52F4-4CBC-9295-B780747B34ED}">
      <text>
        <r>
          <rPr>
            <b/>
            <sz val="9"/>
            <color indexed="81"/>
            <rFont val="Tahoma"/>
            <family val="2"/>
          </rPr>
          <t>Numero de actividades ejecutadas en valor absoluto</t>
        </r>
      </text>
    </comment>
    <comment ref="Q8" authorId="1" shapeId="0" xr:uid="{2967737B-1B3A-4C12-AA14-DF9BF87BAB7D}">
      <text>
        <r>
          <rPr>
            <b/>
            <sz val="9"/>
            <color indexed="81"/>
            <rFont val="Tahoma"/>
            <family val="2"/>
          </rPr>
          <t>Numero de actividades en valor absoluto</t>
        </r>
      </text>
    </comment>
    <comment ref="R8" authorId="1" shapeId="0" xr:uid="{32F90262-D7C5-4642-A28F-48B3C9C09F47}">
      <text>
        <r>
          <rPr>
            <b/>
            <sz val="9"/>
            <color indexed="81"/>
            <rFont val="Tahoma"/>
            <family val="2"/>
          </rPr>
          <t>Porcentaje correspondiente al mes</t>
        </r>
      </text>
    </comment>
    <comment ref="S8" authorId="1" shapeId="0" xr:uid="{87EAD6CB-32D7-4022-9551-6B4113688A38}">
      <text>
        <r>
          <rPr>
            <b/>
            <sz val="9"/>
            <color indexed="81"/>
            <rFont val="Tahoma"/>
            <family val="2"/>
          </rPr>
          <t>Numero de actividades ejecutadas en valor absoluto</t>
        </r>
      </text>
    </comment>
    <comment ref="V8" authorId="1" shapeId="0" xr:uid="{87D419E3-148A-4F0A-AA8B-BE0166C52924}">
      <text>
        <r>
          <rPr>
            <b/>
            <sz val="9"/>
            <color indexed="81"/>
            <rFont val="Tahoma"/>
            <family val="2"/>
          </rPr>
          <t>Numero de actividades en valor absoluto</t>
        </r>
      </text>
    </comment>
    <comment ref="W8" authorId="1" shapeId="0" xr:uid="{B2245E9E-3CC7-4564-84CE-F81470A7A31F}">
      <text>
        <r>
          <rPr>
            <b/>
            <sz val="9"/>
            <color indexed="81"/>
            <rFont val="Tahoma"/>
            <family val="2"/>
          </rPr>
          <t>Porcentaje correspondiente al mes</t>
        </r>
      </text>
    </comment>
    <comment ref="X8" authorId="1" shapeId="0" xr:uid="{B02DFF65-3536-48E2-8202-98D72A1500F5}">
      <text>
        <r>
          <rPr>
            <b/>
            <sz val="9"/>
            <color indexed="81"/>
            <rFont val="Tahoma"/>
            <family val="2"/>
          </rPr>
          <t>Numero de actividades ejecutadas en valor absoluto</t>
        </r>
      </text>
    </comment>
    <comment ref="AA8" authorId="1" shapeId="0" xr:uid="{7C560BE4-0DF3-46A6-8EA0-87F42D377312}">
      <text>
        <r>
          <rPr>
            <b/>
            <sz val="9"/>
            <color indexed="81"/>
            <rFont val="Tahoma"/>
            <family val="2"/>
          </rPr>
          <t>Numero de actividades en valor absoluto</t>
        </r>
      </text>
    </comment>
    <comment ref="AB8" authorId="1" shapeId="0" xr:uid="{03B77709-8AA0-4538-8327-803D0CD6DFFA}">
      <text>
        <r>
          <rPr>
            <b/>
            <sz val="9"/>
            <color indexed="81"/>
            <rFont val="Tahoma"/>
            <family val="2"/>
          </rPr>
          <t>Porcentaje correspondiente al mes</t>
        </r>
      </text>
    </comment>
    <comment ref="AC8" authorId="1" shapeId="0" xr:uid="{8DD7DD58-ADD5-4927-ADF2-4B2146C48870}">
      <text>
        <r>
          <rPr>
            <b/>
            <sz val="9"/>
            <color indexed="81"/>
            <rFont val="Tahoma"/>
            <family val="2"/>
          </rPr>
          <t>Numero de actividades ejecutadas en valor absoluto</t>
        </r>
      </text>
    </comment>
    <comment ref="AF8" authorId="1" shapeId="0" xr:uid="{7127CBF6-E93B-433E-BB6E-D742AE205E89}">
      <text>
        <r>
          <rPr>
            <b/>
            <sz val="9"/>
            <color indexed="81"/>
            <rFont val="Tahoma"/>
            <family val="2"/>
          </rPr>
          <t>Numero de actividades en valor absoluto</t>
        </r>
      </text>
    </comment>
    <comment ref="AG8" authorId="1" shapeId="0" xr:uid="{5A49B027-A8F5-46B8-B820-E6B498E6FCDC}">
      <text>
        <r>
          <rPr>
            <b/>
            <sz val="9"/>
            <color indexed="81"/>
            <rFont val="Tahoma"/>
            <family val="2"/>
          </rPr>
          <t>Porcentaje correspondiente al mes</t>
        </r>
      </text>
    </comment>
    <comment ref="AH8" authorId="1" shapeId="0" xr:uid="{8E317835-237D-437E-9FB5-0E6A876C222A}">
      <text>
        <r>
          <rPr>
            <b/>
            <sz val="9"/>
            <color indexed="81"/>
            <rFont val="Tahoma"/>
            <family val="2"/>
          </rPr>
          <t>Numero de actividades ejecutadas en valor absoluto</t>
        </r>
      </text>
    </comment>
    <comment ref="AK8" authorId="1" shapeId="0" xr:uid="{34D231E9-B593-4E75-B835-6561BB86C303}">
      <text>
        <r>
          <rPr>
            <b/>
            <sz val="9"/>
            <color indexed="81"/>
            <rFont val="Tahoma"/>
            <family val="2"/>
          </rPr>
          <t>Numero de actividades en valor absoluto</t>
        </r>
      </text>
    </comment>
    <comment ref="AL8" authorId="1" shapeId="0" xr:uid="{C4A436E0-8ED2-4837-BB1C-F1A1A0C29E3C}">
      <text>
        <r>
          <rPr>
            <b/>
            <sz val="9"/>
            <color indexed="81"/>
            <rFont val="Tahoma"/>
            <family val="2"/>
          </rPr>
          <t>Porcentaje correspondiente al mes</t>
        </r>
      </text>
    </comment>
    <comment ref="AM8" authorId="1" shapeId="0" xr:uid="{51355B76-614A-42B4-83A1-B799940AF171}">
      <text>
        <r>
          <rPr>
            <b/>
            <sz val="9"/>
            <color indexed="81"/>
            <rFont val="Tahoma"/>
            <family val="2"/>
          </rPr>
          <t>Numero de actividades ejecutadas en valor absoluto</t>
        </r>
      </text>
    </comment>
    <comment ref="AP8" authorId="1" shapeId="0" xr:uid="{41F37A1C-5740-419D-9804-0E8FCB2552C7}">
      <text>
        <r>
          <rPr>
            <b/>
            <sz val="9"/>
            <color indexed="81"/>
            <rFont val="Tahoma"/>
            <family val="2"/>
          </rPr>
          <t>Numero de actividades en valor absoluto</t>
        </r>
      </text>
    </comment>
    <comment ref="AQ8" authorId="1" shapeId="0" xr:uid="{6F5C31E7-CF86-49D0-8174-07890BBA0DB3}">
      <text>
        <r>
          <rPr>
            <b/>
            <sz val="9"/>
            <color indexed="81"/>
            <rFont val="Tahoma"/>
            <family val="2"/>
          </rPr>
          <t>Porcentaje correspondiente al mes</t>
        </r>
      </text>
    </comment>
    <comment ref="AR8" authorId="1" shapeId="0" xr:uid="{DC865372-FC2B-4BB6-9384-ED46FEB834DE}">
      <text>
        <r>
          <rPr>
            <b/>
            <sz val="9"/>
            <color indexed="81"/>
            <rFont val="Tahoma"/>
            <family val="2"/>
          </rPr>
          <t>Numero de actividades ejecutadas en valor absoluto</t>
        </r>
      </text>
    </comment>
    <comment ref="AU8" authorId="1" shapeId="0" xr:uid="{F6BE62D7-82F5-4E18-8B24-00B832EC408B}">
      <text>
        <r>
          <rPr>
            <b/>
            <sz val="9"/>
            <color indexed="81"/>
            <rFont val="Tahoma"/>
            <family val="2"/>
          </rPr>
          <t>Numero de actividades en valor absoluto</t>
        </r>
      </text>
    </comment>
    <comment ref="AV8" authorId="1" shapeId="0" xr:uid="{E7006FF0-4E98-401A-9FEC-A32EAB536129}">
      <text>
        <r>
          <rPr>
            <b/>
            <sz val="9"/>
            <color indexed="81"/>
            <rFont val="Tahoma"/>
            <family val="2"/>
          </rPr>
          <t>Porcentaje correspondiente al mes</t>
        </r>
      </text>
    </comment>
    <comment ref="AW8" authorId="1" shapeId="0" xr:uid="{1A837A05-672F-41DF-89F3-D2C5F8AC16E4}">
      <text>
        <r>
          <rPr>
            <b/>
            <sz val="9"/>
            <color indexed="81"/>
            <rFont val="Tahoma"/>
            <family val="2"/>
          </rPr>
          <t>Numero de actividades ejecutadas en valor absoluto</t>
        </r>
      </text>
    </comment>
    <comment ref="AZ8" authorId="1" shapeId="0" xr:uid="{C3F6E6E2-AE1B-47DC-8DA0-0A8B69B45E50}">
      <text>
        <r>
          <rPr>
            <b/>
            <sz val="9"/>
            <color indexed="81"/>
            <rFont val="Tahoma"/>
            <family val="2"/>
          </rPr>
          <t>Numero de actividades en valor absoluto</t>
        </r>
      </text>
    </comment>
    <comment ref="BA8" authorId="1" shapeId="0" xr:uid="{BDDE91FB-0D5F-4F04-9E5B-F5DDADCA2227}">
      <text>
        <r>
          <rPr>
            <b/>
            <sz val="9"/>
            <color indexed="81"/>
            <rFont val="Tahoma"/>
            <family val="2"/>
          </rPr>
          <t>Porcentaje correspondiente al mes</t>
        </r>
      </text>
    </comment>
    <comment ref="BB8" authorId="1" shapeId="0" xr:uid="{5A0CC6FB-5BE7-431B-8510-9D368D3DAA87}">
      <text>
        <r>
          <rPr>
            <b/>
            <sz val="9"/>
            <color indexed="81"/>
            <rFont val="Tahoma"/>
            <family val="2"/>
          </rPr>
          <t>Numero de actividades ejecutadas en valor absoluto</t>
        </r>
      </text>
    </comment>
    <comment ref="BE8" authorId="1" shapeId="0" xr:uid="{08F6F576-27AF-4760-A268-34A497CDDA28}">
      <text>
        <r>
          <rPr>
            <b/>
            <sz val="9"/>
            <color indexed="81"/>
            <rFont val="Tahoma"/>
            <family val="2"/>
          </rPr>
          <t>Numero de actividades en valor absoluto</t>
        </r>
      </text>
    </comment>
    <comment ref="BF8" authorId="1" shapeId="0" xr:uid="{B7E5D788-3634-427A-AC8C-429356E345A2}">
      <text>
        <r>
          <rPr>
            <b/>
            <sz val="9"/>
            <color indexed="81"/>
            <rFont val="Tahoma"/>
            <family val="2"/>
          </rPr>
          <t>Porcentaje correspondiente al mes</t>
        </r>
      </text>
    </comment>
    <comment ref="BG8" authorId="1" shapeId="0" xr:uid="{F63EDADC-3165-4C0D-AEA1-4EA582651A87}">
      <text>
        <r>
          <rPr>
            <b/>
            <sz val="9"/>
            <color indexed="81"/>
            <rFont val="Tahoma"/>
            <family val="2"/>
          </rPr>
          <t>Numero de actividades ejecutadas en valor absoluto</t>
        </r>
      </text>
    </comment>
    <comment ref="BJ8" authorId="1" shapeId="0" xr:uid="{C0CDF795-3196-47DF-A7E3-D6968D1D4953}">
      <text>
        <r>
          <rPr>
            <b/>
            <sz val="9"/>
            <color indexed="81"/>
            <rFont val="Tahoma"/>
            <family val="2"/>
          </rPr>
          <t>Numero de actividades en valor absoluto</t>
        </r>
      </text>
    </comment>
    <comment ref="BK8" authorId="1" shapeId="0" xr:uid="{04CE3D11-3204-459B-9807-C5ED571F84A1}">
      <text>
        <r>
          <rPr>
            <b/>
            <sz val="9"/>
            <color indexed="81"/>
            <rFont val="Tahoma"/>
            <family val="2"/>
          </rPr>
          <t>Porcentaje correspondiente al mes</t>
        </r>
      </text>
    </comment>
    <comment ref="BL8" authorId="1" shapeId="0" xr:uid="{368A729C-8DB3-4F7A-8808-A06B38BE8ABA}">
      <text>
        <r>
          <rPr>
            <b/>
            <sz val="9"/>
            <color indexed="81"/>
            <rFont val="Tahoma"/>
            <family val="2"/>
          </rPr>
          <t>Numero de actividades ejecutadas en valor absoluto</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Sandra Patricia Rodriguez Junco</author>
    <author>J18</author>
  </authors>
  <commentList>
    <comment ref="B6" authorId="0" shapeId="0" xr:uid="{5F13D6B4-4286-45A7-8F2E-ECB57FB20BCD}">
      <text>
        <r>
          <rPr>
            <b/>
            <sz val="10"/>
            <color indexed="81"/>
            <rFont val="Tahoma"/>
            <family val="2"/>
          </rPr>
          <t xml:space="preserve">Describa la acción principal objeto de seguimiento en el instrumento PAI, la cual debe estar relacionada según lo consignado en el Anteproyecto de presupuesto.  </t>
        </r>
        <r>
          <rPr>
            <sz val="9"/>
            <color indexed="81"/>
            <rFont val="Tahoma"/>
            <family val="2"/>
          </rPr>
          <t xml:space="preserve">
</t>
        </r>
      </text>
    </comment>
    <comment ref="C6" authorId="0" shapeId="0" xr:uid="{1DCB808C-0E79-46E4-8A7C-E5B5EA94EAD3}">
      <text>
        <r>
          <rPr>
            <b/>
            <sz val="9"/>
            <color indexed="81"/>
            <rFont val="Tahoma"/>
            <family val="2"/>
          </rPr>
          <t xml:space="preserve">Permite la medición de la variable: Actividad principal, se puede formular en valor absoluto o como una relación entre variables </t>
        </r>
        <r>
          <rPr>
            <sz val="9"/>
            <color indexed="81"/>
            <rFont val="Tahoma"/>
            <family val="2"/>
          </rPr>
          <t xml:space="preserve">
</t>
        </r>
      </text>
    </comment>
    <comment ref="D6" authorId="0" shapeId="0" xr:uid="{364AA662-E651-4E23-AA6A-3816500EFCBC}">
      <text>
        <r>
          <rPr>
            <b/>
            <sz val="9"/>
            <color indexed="81"/>
            <rFont val="Tahoma"/>
            <family val="2"/>
          </rPr>
          <t>Debe corresponder a algo tangible. Corresponde a la fuente de verificación y debe ser coherente con el indicador</t>
        </r>
        <r>
          <rPr>
            <sz val="9"/>
            <color indexed="81"/>
            <rFont val="Tahoma"/>
            <family val="2"/>
          </rPr>
          <t xml:space="preserve">
</t>
        </r>
      </text>
    </comment>
    <comment ref="G8" authorId="1" shapeId="0" xr:uid="{8AB51742-8E49-42EA-88BB-16ED174BBF9E}">
      <text>
        <r>
          <rPr>
            <b/>
            <sz val="9"/>
            <color indexed="81"/>
            <rFont val="Tahoma"/>
            <family val="2"/>
          </rPr>
          <t>Numero de actividades en valor absoluto</t>
        </r>
      </text>
    </comment>
    <comment ref="H8" authorId="1" shapeId="0" xr:uid="{9AFCAF43-49F8-485F-BEA4-CA6513CC449C}">
      <text>
        <r>
          <rPr>
            <b/>
            <sz val="9"/>
            <color indexed="81"/>
            <rFont val="Tahoma"/>
            <family val="2"/>
          </rPr>
          <t>Porcentaje correspondiente al mes</t>
        </r>
      </text>
    </comment>
    <comment ref="I8" authorId="1" shapeId="0" xr:uid="{FEB9E0A0-C369-4AF0-A542-861787E814A0}">
      <text>
        <r>
          <rPr>
            <b/>
            <sz val="9"/>
            <color indexed="81"/>
            <rFont val="Tahoma"/>
            <family val="2"/>
          </rPr>
          <t>Numero de actividades ejecutadas en valor absoluto</t>
        </r>
      </text>
    </comment>
    <comment ref="L8" authorId="1" shapeId="0" xr:uid="{32DE9D9F-FBCA-4094-A0FC-20D00B8602CD}">
      <text>
        <r>
          <rPr>
            <b/>
            <sz val="9"/>
            <color indexed="81"/>
            <rFont val="Tahoma"/>
            <family val="2"/>
          </rPr>
          <t>Numero de actividades en valor absoluto</t>
        </r>
      </text>
    </comment>
    <comment ref="M8" authorId="1" shapeId="0" xr:uid="{03FA7208-4A2B-42E7-94AD-23FE8D079C08}">
      <text>
        <r>
          <rPr>
            <b/>
            <sz val="9"/>
            <color indexed="81"/>
            <rFont val="Tahoma"/>
            <family val="2"/>
          </rPr>
          <t>Porcentaje correspondiente al mes</t>
        </r>
      </text>
    </comment>
    <comment ref="N8" authorId="1" shapeId="0" xr:uid="{69177E24-693A-4FB0-8FA5-83C8418DADD0}">
      <text>
        <r>
          <rPr>
            <b/>
            <sz val="9"/>
            <color indexed="81"/>
            <rFont val="Tahoma"/>
            <family val="2"/>
          </rPr>
          <t>Numero de actividades ejecutadas en valor absoluto</t>
        </r>
      </text>
    </comment>
    <comment ref="Q8" authorId="1" shapeId="0" xr:uid="{60B6D620-3425-4974-9F2D-BB6BF1A6AFF3}">
      <text>
        <r>
          <rPr>
            <b/>
            <sz val="9"/>
            <color indexed="81"/>
            <rFont val="Tahoma"/>
            <family val="2"/>
          </rPr>
          <t>Numero de actividades en valor absoluto</t>
        </r>
      </text>
    </comment>
    <comment ref="R8" authorId="1" shapeId="0" xr:uid="{9BBF7FC3-1BE1-4F4E-BCB5-19F4D5219FA3}">
      <text>
        <r>
          <rPr>
            <b/>
            <sz val="9"/>
            <color indexed="81"/>
            <rFont val="Tahoma"/>
            <family val="2"/>
          </rPr>
          <t>Porcentaje correspondiente al mes</t>
        </r>
      </text>
    </comment>
    <comment ref="S8" authorId="1" shapeId="0" xr:uid="{5CBD5ECA-949A-4051-A757-D3F7B65B12DB}">
      <text>
        <r>
          <rPr>
            <b/>
            <sz val="9"/>
            <color indexed="81"/>
            <rFont val="Tahoma"/>
            <family val="2"/>
          </rPr>
          <t>Numero de actividades ejecutadas en valor absoluto</t>
        </r>
      </text>
    </comment>
    <comment ref="V8" authorId="1" shapeId="0" xr:uid="{F1744AD4-AA2B-4D83-9827-31AB735D3151}">
      <text>
        <r>
          <rPr>
            <b/>
            <sz val="9"/>
            <color indexed="81"/>
            <rFont val="Tahoma"/>
            <family val="2"/>
          </rPr>
          <t>Numero de actividades en valor absoluto</t>
        </r>
      </text>
    </comment>
    <comment ref="W8" authorId="1" shapeId="0" xr:uid="{47D3E0CC-262C-4E04-88A7-8B6763310D39}">
      <text>
        <r>
          <rPr>
            <b/>
            <sz val="9"/>
            <color indexed="81"/>
            <rFont val="Tahoma"/>
            <family val="2"/>
          </rPr>
          <t>Porcentaje correspondiente al mes</t>
        </r>
      </text>
    </comment>
    <comment ref="X8" authorId="1" shapeId="0" xr:uid="{C8C35D8C-8631-40A8-80BB-5D6A33338EFA}">
      <text>
        <r>
          <rPr>
            <b/>
            <sz val="9"/>
            <color indexed="81"/>
            <rFont val="Tahoma"/>
            <family val="2"/>
          </rPr>
          <t>Numero de actividades ejecutadas en valor absoluto</t>
        </r>
      </text>
    </comment>
    <comment ref="AA8" authorId="1" shapeId="0" xr:uid="{6B9FFEAA-688A-44FF-8240-A4AE985FCEFA}">
      <text>
        <r>
          <rPr>
            <b/>
            <sz val="9"/>
            <color indexed="81"/>
            <rFont val="Tahoma"/>
            <family val="2"/>
          </rPr>
          <t>Numero de actividades en valor absoluto</t>
        </r>
      </text>
    </comment>
    <comment ref="AB8" authorId="1" shapeId="0" xr:uid="{6B6FB434-65EC-4F1F-B207-E2976D0AD98A}">
      <text>
        <r>
          <rPr>
            <b/>
            <sz val="9"/>
            <color indexed="81"/>
            <rFont val="Tahoma"/>
            <family val="2"/>
          </rPr>
          <t>Porcentaje correspondiente al mes</t>
        </r>
      </text>
    </comment>
    <comment ref="AC8" authorId="1" shapeId="0" xr:uid="{B83593DF-72C5-48D9-93F0-DAE73D10843A}">
      <text>
        <r>
          <rPr>
            <b/>
            <sz val="9"/>
            <color indexed="81"/>
            <rFont val="Tahoma"/>
            <family val="2"/>
          </rPr>
          <t>Numero de actividades ejecutadas en valor absoluto</t>
        </r>
      </text>
    </comment>
    <comment ref="AF8" authorId="1" shapeId="0" xr:uid="{B6AA7E8B-6737-4AEB-9C13-D4D8050FD5E9}">
      <text>
        <r>
          <rPr>
            <b/>
            <sz val="9"/>
            <color indexed="81"/>
            <rFont val="Tahoma"/>
            <family val="2"/>
          </rPr>
          <t>Numero de actividades en valor absoluto</t>
        </r>
      </text>
    </comment>
    <comment ref="AG8" authorId="1" shapeId="0" xr:uid="{94B6CDF2-9662-45CF-B943-F6F260B1E6C5}">
      <text>
        <r>
          <rPr>
            <b/>
            <sz val="9"/>
            <color indexed="81"/>
            <rFont val="Tahoma"/>
            <family val="2"/>
          </rPr>
          <t>Porcentaje correspondiente al mes</t>
        </r>
      </text>
    </comment>
    <comment ref="AH8" authorId="1" shapeId="0" xr:uid="{30EA4434-7341-4AA6-B225-035C601B2586}">
      <text>
        <r>
          <rPr>
            <b/>
            <sz val="9"/>
            <color indexed="81"/>
            <rFont val="Tahoma"/>
            <family val="2"/>
          </rPr>
          <t>Numero de actividades ejecutadas en valor absoluto</t>
        </r>
      </text>
    </comment>
    <comment ref="AK8" authorId="1" shapeId="0" xr:uid="{7E82D8A2-1A4A-4309-986C-BE60CC761FA5}">
      <text>
        <r>
          <rPr>
            <b/>
            <sz val="9"/>
            <color indexed="81"/>
            <rFont val="Tahoma"/>
            <family val="2"/>
          </rPr>
          <t>Numero de actividades en valor absoluto</t>
        </r>
      </text>
    </comment>
    <comment ref="AL8" authorId="1" shapeId="0" xr:uid="{CA81DA79-E02F-46BB-A10F-A61848F138AE}">
      <text>
        <r>
          <rPr>
            <b/>
            <sz val="9"/>
            <color indexed="81"/>
            <rFont val="Tahoma"/>
            <family val="2"/>
          </rPr>
          <t>Porcentaje correspondiente al mes</t>
        </r>
      </text>
    </comment>
    <comment ref="AM8" authorId="1" shapeId="0" xr:uid="{1FEB51AF-77F3-450F-B74A-369F9F3703B9}">
      <text>
        <r>
          <rPr>
            <b/>
            <sz val="9"/>
            <color indexed="81"/>
            <rFont val="Tahoma"/>
            <family val="2"/>
          </rPr>
          <t>Numero de actividades ejecutadas en valor absoluto</t>
        </r>
      </text>
    </comment>
    <comment ref="AP8" authorId="1" shapeId="0" xr:uid="{976A8189-4F83-4EE6-A3CD-2EBFC9CEF582}">
      <text>
        <r>
          <rPr>
            <b/>
            <sz val="9"/>
            <color indexed="81"/>
            <rFont val="Tahoma"/>
            <family val="2"/>
          </rPr>
          <t>Numero de actividades en valor absoluto</t>
        </r>
      </text>
    </comment>
    <comment ref="AQ8" authorId="1" shapeId="0" xr:uid="{E5B5B872-7DF3-4516-8AC4-64076EF584F9}">
      <text>
        <r>
          <rPr>
            <b/>
            <sz val="9"/>
            <color indexed="81"/>
            <rFont val="Tahoma"/>
            <family val="2"/>
          </rPr>
          <t>Porcentaje correspondiente al mes</t>
        </r>
      </text>
    </comment>
    <comment ref="AR8" authorId="1" shapeId="0" xr:uid="{AED9EA40-B6F3-4C32-8AFE-973C81C5BB28}">
      <text>
        <r>
          <rPr>
            <b/>
            <sz val="9"/>
            <color indexed="81"/>
            <rFont val="Tahoma"/>
            <family val="2"/>
          </rPr>
          <t>Numero de actividades ejecutadas en valor absoluto</t>
        </r>
      </text>
    </comment>
    <comment ref="AU8" authorId="1" shapeId="0" xr:uid="{2AAEC3C1-ED0D-481B-993C-0844D97E857B}">
      <text>
        <r>
          <rPr>
            <b/>
            <sz val="9"/>
            <color indexed="81"/>
            <rFont val="Tahoma"/>
            <family val="2"/>
          </rPr>
          <t>Numero de actividades en valor absoluto</t>
        </r>
      </text>
    </comment>
    <comment ref="AV8" authorId="1" shapeId="0" xr:uid="{2A67AF44-6DD9-4F07-BBE7-6E076E570F9A}">
      <text>
        <r>
          <rPr>
            <b/>
            <sz val="9"/>
            <color indexed="81"/>
            <rFont val="Tahoma"/>
            <family val="2"/>
          </rPr>
          <t>Porcentaje correspondiente al mes</t>
        </r>
      </text>
    </comment>
    <comment ref="AW8" authorId="1" shapeId="0" xr:uid="{BF9B0909-AD93-466C-AAF9-A08E75832062}">
      <text>
        <r>
          <rPr>
            <b/>
            <sz val="9"/>
            <color indexed="81"/>
            <rFont val="Tahoma"/>
            <family val="2"/>
          </rPr>
          <t>Numero de actividades ejecutadas en valor absoluto</t>
        </r>
      </text>
    </comment>
    <comment ref="AZ8" authorId="1" shapeId="0" xr:uid="{FD70C5C6-B21F-43D1-9FE4-BFD42B09F151}">
      <text>
        <r>
          <rPr>
            <b/>
            <sz val="9"/>
            <color indexed="81"/>
            <rFont val="Tahoma"/>
            <family val="2"/>
          </rPr>
          <t>Numero de actividades en valor absoluto</t>
        </r>
      </text>
    </comment>
    <comment ref="BA8" authorId="1" shapeId="0" xr:uid="{406BD146-EC35-4A77-91E6-9606E2C253C5}">
      <text>
        <r>
          <rPr>
            <b/>
            <sz val="9"/>
            <color indexed="81"/>
            <rFont val="Tahoma"/>
            <family val="2"/>
          </rPr>
          <t>Porcentaje correspondiente al mes</t>
        </r>
      </text>
    </comment>
    <comment ref="BB8" authorId="1" shapeId="0" xr:uid="{D34A52F6-CA7C-486D-9257-AFADAE927B80}">
      <text>
        <r>
          <rPr>
            <b/>
            <sz val="9"/>
            <color indexed="81"/>
            <rFont val="Tahoma"/>
            <family val="2"/>
          </rPr>
          <t>Numero de actividades ejecutadas en valor absoluto</t>
        </r>
      </text>
    </comment>
    <comment ref="BE8" authorId="1" shapeId="0" xr:uid="{A3EAE5E0-D90A-4250-9242-C0D2047F2889}">
      <text>
        <r>
          <rPr>
            <b/>
            <sz val="9"/>
            <color indexed="81"/>
            <rFont val="Tahoma"/>
            <family val="2"/>
          </rPr>
          <t>Numero de actividades en valor absoluto</t>
        </r>
      </text>
    </comment>
    <comment ref="BF8" authorId="1" shapeId="0" xr:uid="{8C285AAA-8EDB-4BDD-897D-A5981BBCF911}">
      <text>
        <r>
          <rPr>
            <b/>
            <sz val="9"/>
            <color indexed="81"/>
            <rFont val="Tahoma"/>
            <family val="2"/>
          </rPr>
          <t>Porcentaje correspondiente al mes</t>
        </r>
      </text>
    </comment>
    <comment ref="BG8" authorId="1" shapeId="0" xr:uid="{2225E37C-B350-4189-8C12-C917481E81CC}">
      <text>
        <r>
          <rPr>
            <b/>
            <sz val="9"/>
            <color indexed="81"/>
            <rFont val="Tahoma"/>
            <family val="2"/>
          </rPr>
          <t>Numero de actividades ejecutadas en valor absoluto</t>
        </r>
      </text>
    </comment>
    <comment ref="BJ8" authorId="1" shapeId="0" xr:uid="{105D00AD-DD42-4134-8854-2F1FAF2B85C5}">
      <text>
        <r>
          <rPr>
            <b/>
            <sz val="9"/>
            <color indexed="81"/>
            <rFont val="Tahoma"/>
            <family val="2"/>
          </rPr>
          <t>Numero de actividades en valor absoluto</t>
        </r>
      </text>
    </comment>
    <comment ref="BK8" authorId="1" shapeId="0" xr:uid="{C4F17043-40DD-45E6-AABB-3D7772BD0AFE}">
      <text>
        <r>
          <rPr>
            <b/>
            <sz val="9"/>
            <color indexed="81"/>
            <rFont val="Tahoma"/>
            <family val="2"/>
          </rPr>
          <t>Porcentaje correspondiente al mes</t>
        </r>
      </text>
    </comment>
    <comment ref="BL8" authorId="1" shapeId="0" xr:uid="{3454130C-37F7-4743-B16B-E1851F0D9F28}">
      <text>
        <r>
          <rPr>
            <b/>
            <sz val="9"/>
            <color indexed="81"/>
            <rFont val="Tahoma"/>
            <family val="2"/>
          </rPr>
          <t>Numero de actividades ejecutadas en valor absoluto</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Sandra Patricia Rodriguez Junco</author>
    <author>J18</author>
  </authors>
  <commentList>
    <comment ref="B6" authorId="0" shapeId="0" xr:uid="{B31FD8D0-6DA2-4826-A428-03D2AE665B40}">
      <text>
        <r>
          <rPr>
            <b/>
            <sz val="10"/>
            <color indexed="81"/>
            <rFont val="Tahoma"/>
            <family val="2"/>
          </rPr>
          <t xml:space="preserve">Describa la acción principal objeto de seguimiento en el instrumento PAI, la cual debe estar relacionada según lo consignado en el Anteproyecto de presupuesto.  </t>
        </r>
        <r>
          <rPr>
            <sz val="9"/>
            <color indexed="81"/>
            <rFont val="Tahoma"/>
            <family val="2"/>
          </rPr>
          <t xml:space="preserve">
</t>
        </r>
      </text>
    </comment>
    <comment ref="C6" authorId="0" shapeId="0" xr:uid="{AD484502-5AD4-4FC8-9B1D-2A60606F7839}">
      <text>
        <r>
          <rPr>
            <b/>
            <sz val="9"/>
            <color indexed="81"/>
            <rFont val="Tahoma"/>
            <family val="2"/>
          </rPr>
          <t xml:space="preserve">Permite la medición de la variable: Actividad principal, se puede formular en valor absoluto o como una relación entre variables </t>
        </r>
        <r>
          <rPr>
            <sz val="9"/>
            <color indexed="81"/>
            <rFont val="Tahoma"/>
            <family val="2"/>
          </rPr>
          <t xml:space="preserve">
</t>
        </r>
      </text>
    </comment>
    <comment ref="D6" authorId="0" shapeId="0" xr:uid="{02F30000-0EAA-4223-86B0-C93BA36E4F3F}">
      <text>
        <r>
          <rPr>
            <b/>
            <sz val="9"/>
            <color indexed="81"/>
            <rFont val="Tahoma"/>
            <family val="2"/>
          </rPr>
          <t>Debe corresponder a algo tangible. Corresponde a la fuente de verificación y debe ser coherente con el indicador</t>
        </r>
        <r>
          <rPr>
            <sz val="9"/>
            <color indexed="81"/>
            <rFont val="Tahoma"/>
            <family val="2"/>
          </rPr>
          <t xml:space="preserve">
</t>
        </r>
      </text>
    </comment>
    <comment ref="G8" authorId="1" shapeId="0" xr:uid="{FFBE44EB-2449-4120-8DEF-5D8B84FBC5EB}">
      <text>
        <r>
          <rPr>
            <b/>
            <sz val="9"/>
            <color indexed="81"/>
            <rFont val="Tahoma"/>
            <family val="2"/>
          </rPr>
          <t>Numero de actividades en valor absoluto</t>
        </r>
      </text>
    </comment>
    <comment ref="H8" authorId="1" shapeId="0" xr:uid="{5253EF5E-3186-46C5-A66E-D7A66C6427C0}">
      <text>
        <r>
          <rPr>
            <b/>
            <sz val="9"/>
            <color indexed="81"/>
            <rFont val="Tahoma"/>
            <family val="2"/>
          </rPr>
          <t>Porcentaje correspondiente al mes</t>
        </r>
      </text>
    </comment>
    <comment ref="I8" authorId="1" shapeId="0" xr:uid="{979FB136-B502-4007-86AC-348508618856}">
      <text>
        <r>
          <rPr>
            <b/>
            <sz val="9"/>
            <color indexed="81"/>
            <rFont val="Tahoma"/>
            <family val="2"/>
          </rPr>
          <t>Numero de actividades ejecutadas en valor absoluto</t>
        </r>
      </text>
    </comment>
    <comment ref="L8" authorId="1" shapeId="0" xr:uid="{92FBB799-085D-4742-AFC4-230255A7132B}">
      <text>
        <r>
          <rPr>
            <b/>
            <sz val="9"/>
            <color indexed="81"/>
            <rFont val="Tahoma"/>
            <family val="2"/>
          </rPr>
          <t>Numero de actividades en valor absoluto</t>
        </r>
      </text>
    </comment>
    <comment ref="M8" authorId="1" shapeId="0" xr:uid="{00754B7B-93EB-4D56-A1ED-C7014D563885}">
      <text>
        <r>
          <rPr>
            <b/>
            <sz val="9"/>
            <color indexed="81"/>
            <rFont val="Tahoma"/>
            <family val="2"/>
          </rPr>
          <t>Porcentaje correspondiente al mes</t>
        </r>
      </text>
    </comment>
    <comment ref="N8" authorId="1" shapeId="0" xr:uid="{6EB3F6B3-264A-4BF8-9B7F-2BD2441183C5}">
      <text>
        <r>
          <rPr>
            <b/>
            <sz val="9"/>
            <color indexed="81"/>
            <rFont val="Tahoma"/>
            <family val="2"/>
          </rPr>
          <t>Numero de actividades ejecutadas en valor absoluto</t>
        </r>
      </text>
    </comment>
    <comment ref="Q8" authorId="1" shapeId="0" xr:uid="{351714B4-64FE-41DB-8F4C-CA7C516A897D}">
      <text>
        <r>
          <rPr>
            <b/>
            <sz val="9"/>
            <color indexed="81"/>
            <rFont val="Tahoma"/>
            <family val="2"/>
          </rPr>
          <t>Numero de actividades en valor absoluto</t>
        </r>
      </text>
    </comment>
    <comment ref="R8" authorId="1" shapeId="0" xr:uid="{FB6EA892-BB03-41B9-94C1-49E94C4B3996}">
      <text>
        <r>
          <rPr>
            <b/>
            <sz val="9"/>
            <color indexed="81"/>
            <rFont val="Tahoma"/>
            <family val="2"/>
          </rPr>
          <t>Porcentaje correspondiente al mes</t>
        </r>
      </text>
    </comment>
    <comment ref="S8" authorId="1" shapeId="0" xr:uid="{D3BBF7C5-BC01-4D87-BE85-E92350A95386}">
      <text>
        <r>
          <rPr>
            <b/>
            <sz val="9"/>
            <color indexed="81"/>
            <rFont val="Tahoma"/>
            <family val="2"/>
          </rPr>
          <t>Numero de actividades ejecutadas en valor absoluto</t>
        </r>
      </text>
    </comment>
    <comment ref="V8" authorId="1" shapeId="0" xr:uid="{C29A5DA4-E2C5-458E-87B9-1D849760EEAD}">
      <text>
        <r>
          <rPr>
            <b/>
            <sz val="9"/>
            <color indexed="81"/>
            <rFont val="Tahoma"/>
            <family val="2"/>
          </rPr>
          <t>Numero de actividades en valor absoluto</t>
        </r>
      </text>
    </comment>
    <comment ref="W8" authorId="1" shapeId="0" xr:uid="{8A8012F6-891E-4F01-80AC-A9018943FE2C}">
      <text>
        <r>
          <rPr>
            <b/>
            <sz val="9"/>
            <color indexed="81"/>
            <rFont val="Tahoma"/>
            <family val="2"/>
          </rPr>
          <t>Porcentaje correspondiente al mes</t>
        </r>
      </text>
    </comment>
    <comment ref="X8" authorId="1" shapeId="0" xr:uid="{20BCEE37-2F04-43FC-B437-D9058E5D78D6}">
      <text>
        <r>
          <rPr>
            <b/>
            <sz val="9"/>
            <color indexed="81"/>
            <rFont val="Tahoma"/>
            <family val="2"/>
          </rPr>
          <t>Numero de actividades ejecutadas en valor absoluto</t>
        </r>
      </text>
    </comment>
    <comment ref="AA8" authorId="1" shapeId="0" xr:uid="{FDE35AC2-D2EE-4E02-A0DB-2AEC163AFB52}">
      <text>
        <r>
          <rPr>
            <b/>
            <sz val="9"/>
            <color indexed="81"/>
            <rFont val="Tahoma"/>
            <family val="2"/>
          </rPr>
          <t>Numero de actividades en valor absoluto</t>
        </r>
      </text>
    </comment>
    <comment ref="AB8" authorId="1" shapeId="0" xr:uid="{BBFAF42D-527C-449E-B5E6-3162C84750C4}">
      <text>
        <r>
          <rPr>
            <b/>
            <sz val="9"/>
            <color indexed="81"/>
            <rFont val="Tahoma"/>
            <family val="2"/>
          </rPr>
          <t>Porcentaje correspondiente al mes</t>
        </r>
      </text>
    </comment>
    <comment ref="AC8" authorId="1" shapeId="0" xr:uid="{77CDCA56-176A-40A8-AB17-AE2E15B06960}">
      <text>
        <r>
          <rPr>
            <b/>
            <sz val="9"/>
            <color indexed="81"/>
            <rFont val="Tahoma"/>
            <family val="2"/>
          </rPr>
          <t>Numero de actividades ejecutadas en valor absoluto</t>
        </r>
      </text>
    </comment>
    <comment ref="AF8" authorId="1" shapeId="0" xr:uid="{2BF324E0-403A-43E6-84A7-FC8CBDB95293}">
      <text>
        <r>
          <rPr>
            <b/>
            <sz val="9"/>
            <color indexed="81"/>
            <rFont val="Tahoma"/>
            <family val="2"/>
          </rPr>
          <t>Numero de actividades en valor absoluto</t>
        </r>
      </text>
    </comment>
    <comment ref="AG8" authorId="1" shapeId="0" xr:uid="{1A90E296-45C5-4DDB-929A-C4F5D672E2E7}">
      <text>
        <r>
          <rPr>
            <b/>
            <sz val="9"/>
            <color indexed="81"/>
            <rFont val="Tahoma"/>
            <family val="2"/>
          </rPr>
          <t>Porcentaje correspondiente al mes</t>
        </r>
      </text>
    </comment>
    <comment ref="AH8" authorId="1" shapeId="0" xr:uid="{A404FF7E-687A-4875-AB41-4CF6E2BA6237}">
      <text>
        <r>
          <rPr>
            <b/>
            <sz val="9"/>
            <color indexed="81"/>
            <rFont val="Tahoma"/>
            <family val="2"/>
          </rPr>
          <t>Numero de actividades ejecutadas en valor absoluto</t>
        </r>
      </text>
    </comment>
    <comment ref="AK8" authorId="1" shapeId="0" xr:uid="{98249DBC-4665-4DB3-97D2-E3E0A43CC1E1}">
      <text>
        <r>
          <rPr>
            <b/>
            <sz val="9"/>
            <color indexed="81"/>
            <rFont val="Tahoma"/>
            <family val="2"/>
          </rPr>
          <t>Numero de actividades en valor absoluto</t>
        </r>
      </text>
    </comment>
    <comment ref="AL8" authorId="1" shapeId="0" xr:uid="{E00CF170-7F32-47F2-8B27-B28976D084CD}">
      <text>
        <r>
          <rPr>
            <b/>
            <sz val="9"/>
            <color indexed="81"/>
            <rFont val="Tahoma"/>
            <family val="2"/>
          </rPr>
          <t>Porcentaje correspondiente al mes</t>
        </r>
      </text>
    </comment>
    <comment ref="AM8" authorId="1" shapeId="0" xr:uid="{C8A6B0CC-94A4-4AA2-8A5F-852023FEBB86}">
      <text>
        <r>
          <rPr>
            <b/>
            <sz val="9"/>
            <color indexed="81"/>
            <rFont val="Tahoma"/>
            <family val="2"/>
          </rPr>
          <t>Numero de actividades ejecutadas en valor absoluto</t>
        </r>
      </text>
    </comment>
    <comment ref="AP8" authorId="1" shapeId="0" xr:uid="{850EF83E-4D9A-430C-AC27-9DD42EEC513A}">
      <text>
        <r>
          <rPr>
            <b/>
            <sz val="9"/>
            <color indexed="81"/>
            <rFont val="Tahoma"/>
            <family val="2"/>
          </rPr>
          <t>Numero de actividades en valor absoluto</t>
        </r>
      </text>
    </comment>
    <comment ref="AQ8" authorId="1" shapeId="0" xr:uid="{C7CD8D6B-2F4B-4121-8FC3-C4B6B077AD4D}">
      <text>
        <r>
          <rPr>
            <b/>
            <sz val="9"/>
            <color indexed="81"/>
            <rFont val="Tahoma"/>
            <family val="2"/>
          </rPr>
          <t>Porcentaje correspondiente al mes</t>
        </r>
      </text>
    </comment>
    <comment ref="AR8" authorId="1" shapeId="0" xr:uid="{FD5B95BF-032D-45D1-84C3-587DB73A9229}">
      <text>
        <r>
          <rPr>
            <b/>
            <sz val="9"/>
            <color indexed="81"/>
            <rFont val="Tahoma"/>
            <family val="2"/>
          </rPr>
          <t>Numero de actividades ejecutadas en valor absoluto</t>
        </r>
      </text>
    </comment>
    <comment ref="AU8" authorId="1" shapeId="0" xr:uid="{E80B8E06-6D13-473F-9C2C-6C3C5078EA35}">
      <text>
        <r>
          <rPr>
            <b/>
            <sz val="9"/>
            <color indexed="81"/>
            <rFont val="Tahoma"/>
            <family val="2"/>
          </rPr>
          <t>Numero de actividades en valor absoluto</t>
        </r>
      </text>
    </comment>
    <comment ref="AV8" authorId="1" shapeId="0" xr:uid="{07C4EA50-EFBE-432C-BD37-1EAFB3F1636E}">
      <text>
        <r>
          <rPr>
            <b/>
            <sz val="9"/>
            <color indexed="81"/>
            <rFont val="Tahoma"/>
            <family val="2"/>
          </rPr>
          <t>Porcentaje correspondiente al mes</t>
        </r>
      </text>
    </comment>
    <comment ref="AW8" authorId="1" shapeId="0" xr:uid="{21055BEC-FCCC-4D49-90FE-D54B7F095C69}">
      <text>
        <r>
          <rPr>
            <b/>
            <sz val="9"/>
            <color indexed="81"/>
            <rFont val="Tahoma"/>
            <family val="2"/>
          </rPr>
          <t>Numero de actividades ejecutadas en valor absoluto</t>
        </r>
      </text>
    </comment>
    <comment ref="AZ8" authorId="1" shapeId="0" xr:uid="{26B96DAF-FFF4-40EA-949E-7A679F2429CD}">
      <text>
        <r>
          <rPr>
            <b/>
            <sz val="9"/>
            <color indexed="81"/>
            <rFont val="Tahoma"/>
            <family val="2"/>
          </rPr>
          <t>Numero de actividades en valor absoluto</t>
        </r>
      </text>
    </comment>
    <comment ref="BA8" authorId="1" shapeId="0" xr:uid="{E255338F-3F0C-4941-96AE-26A7C8228741}">
      <text>
        <r>
          <rPr>
            <b/>
            <sz val="9"/>
            <color indexed="81"/>
            <rFont val="Tahoma"/>
            <family val="2"/>
          </rPr>
          <t>Porcentaje correspondiente al mes</t>
        </r>
      </text>
    </comment>
    <comment ref="BB8" authorId="1" shapeId="0" xr:uid="{A3903880-1D5D-4377-87D9-74FF752D0530}">
      <text>
        <r>
          <rPr>
            <b/>
            <sz val="9"/>
            <color indexed="81"/>
            <rFont val="Tahoma"/>
            <family val="2"/>
          </rPr>
          <t>Numero de actividades ejecutadas en valor absoluto</t>
        </r>
      </text>
    </comment>
    <comment ref="BE8" authorId="1" shapeId="0" xr:uid="{7190C53C-6707-4527-B64B-2CB2B46079E7}">
      <text>
        <r>
          <rPr>
            <b/>
            <sz val="9"/>
            <color indexed="81"/>
            <rFont val="Tahoma"/>
            <family val="2"/>
          </rPr>
          <t>Numero de actividades en valor absoluto</t>
        </r>
      </text>
    </comment>
    <comment ref="BF8" authorId="1" shapeId="0" xr:uid="{E3436429-8474-4141-AC84-58B6B8859A31}">
      <text>
        <r>
          <rPr>
            <b/>
            <sz val="9"/>
            <color indexed="81"/>
            <rFont val="Tahoma"/>
            <family val="2"/>
          </rPr>
          <t>Porcentaje correspondiente al mes</t>
        </r>
      </text>
    </comment>
    <comment ref="BG8" authorId="1" shapeId="0" xr:uid="{6D6B2201-3ECB-4140-BC0B-5C0AF3543052}">
      <text>
        <r>
          <rPr>
            <b/>
            <sz val="9"/>
            <color indexed="81"/>
            <rFont val="Tahoma"/>
            <family val="2"/>
          </rPr>
          <t>Numero de actividades ejecutadas en valor absoluto</t>
        </r>
      </text>
    </comment>
    <comment ref="BJ8" authorId="1" shapeId="0" xr:uid="{22C46B4A-A110-4F7F-9B5D-33EF3972C8F9}">
      <text>
        <r>
          <rPr>
            <b/>
            <sz val="9"/>
            <color indexed="81"/>
            <rFont val="Tahoma"/>
            <family val="2"/>
          </rPr>
          <t>Numero de actividades en valor absoluto</t>
        </r>
      </text>
    </comment>
    <comment ref="BK8" authorId="1" shapeId="0" xr:uid="{0FE0875A-2FCC-4C28-828E-D8BCF483A5A8}">
      <text>
        <r>
          <rPr>
            <b/>
            <sz val="9"/>
            <color indexed="81"/>
            <rFont val="Tahoma"/>
            <family val="2"/>
          </rPr>
          <t>Porcentaje correspondiente al mes</t>
        </r>
      </text>
    </comment>
    <comment ref="BL8" authorId="1" shapeId="0" xr:uid="{07CBF931-0C6B-4CF1-9351-E3E9EABC5FC2}">
      <text>
        <r>
          <rPr>
            <b/>
            <sz val="9"/>
            <color indexed="81"/>
            <rFont val="Tahoma"/>
            <family val="2"/>
          </rPr>
          <t>Numero de actividades ejecutadas en valor absoluto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Sandra Patricia Rodriguez Junco</author>
    <author>J18</author>
  </authors>
  <commentList>
    <comment ref="B6" authorId="0" shapeId="0" xr:uid="{C0916646-C3F4-4798-8CD5-903B1E769063}">
      <text>
        <r>
          <rPr>
            <b/>
            <sz val="10"/>
            <color indexed="81"/>
            <rFont val="Tahoma"/>
            <family val="2"/>
          </rPr>
          <t xml:space="preserve">Describa la acción principal objeto de seguimiento en el instrumento PAI, la cual debe estar relacionada según lo consignado en el Anteproyecto de presupuesto.  </t>
        </r>
        <r>
          <rPr>
            <sz val="9"/>
            <color indexed="81"/>
            <rFont val="Tahoma"/>
            <family val="2"/>
          </rPr>
          <t xml:space="preserve">
</t>
        </r>
      </text>
    </comment>
    <comment ref="D6" authorId="0" shapeId="0" xr:uid="{D5F609A4-9475-4ACE-A3EC-EC3CA161DF35}">
      <text>
        <r>
          <rPr>
            <b/>
            <sz val="9"/>
            <color indexed="81"/>
            <rFont val="Tahoma"/>
            <family val="2"/>
          </rPr>
          <t xml:space="preserve">Permite la medición de la variable: Actividad principal, se puede formular en valor absoluto o como una relación entre variables </t>
        </r>
        <r>
          <rPr>
            <sz val="9"/>
            <color indexed="81"/>
            <rFont val="Tahoma"/>
            <family val="2"/>
          </rPr>
          <t xml:space="preserve">
</t>
        </r>
      </text>
    </comment>
    <comment ref="E6" authorId="0" shapeId="0" xr:uid="{0AFD1D41-18F6-49DE-BB3A-8B8AEB67F293}">
      <text>
        <r>
          <rPr>
            <b/>
            <sz val="9"/>
            <color indexed="81"/>
            <rFont val="Tahoma"/>
            <family val="2"/>
          </rPr>
          <t>Debe corresponder a algo tangible. Corresponde a la fuente de verificación y debe ser coherente con el indicador</t>
        </r>
        <r>
          <rPr>
            <sz val="9"/>
            <color indexed="81"/>
            <rFont val="Tahoma"/>
            <family val="2"/>
          </rPr>
          <t xml:space="preserve">
</t>
        </r>
      </text>
    </comment>
    <comment ref="H8" authorId="1" shapeId="0" xr:uid="{A5396CD7-C59D-4722-985F-7D6E93ABCD5C}">
      <text>
        <r>
          <rPr>
            <b/>
            <sz val="9"/>
            <color indexed="81"/>
            <rFont val="Tahoma"/>
            <family val="2"/>
          </rPr>
          <t>Numero de actividades en valor absoluto</t>
        </r>
      </text>
    </comment>
    <comment ref="I8" authorId="1" shapeId="0" xr:uid="{9380BD74-5042-4769-92A0-60A11E29F1A4}">
      <text>
        <r>
          <rPr>
            <b/>
            <sz val="9"/>
            <color indexed="81"/>
            <rFont val="Tahoma"/>
            <family val="2"/>
          </rPr>
          <t>Porcentaje correspondiente al mes</t>
        </r>
      </text>
    </comment>
    <comment ref="J8" authorId="1" shapeId="0" xr:uid="{5A9F8960-D082-4578-81FF-0BC42EBE2829}">
      <text>
        <r>
          <rPr>
            <b/>
            <sz val="9"/>
            <color indexed="81"/>
            <rFont val="Tahoma"/>
            <family val="2"/>
          </rPr>
          <t>Numero de actividades ejecutadas en valor absoluto</t>
        </r>
      </text>
    </comment>
    <comment ref="M8" authorId="1" shapeId="0" xr:uid="{A8D9B03C-5285-42AD-A91A-790DDDB4E0B3}">
      <text>
        <r>
          <rPr>
            <b/>
            <sz val="9"/>
            <color indexed="81"/>
            <rFont val="Tahoma"/>
            <family val="2"/>
          </rPr>
          <t>Numero de actividades en valor absoluto</t>
        </r>
      </text>
    </comment>
    <comment ref="N8" authorId="1" shapeId="0" xr:uid="{0E9AFB88-7DE5-4B29-AFFB-9E157319B887}">
      <text>
        <r>
          <rPr>
            <b/>
            <sz val="9"/>
            <color indexed="81"/>
            <rFont val="Tahoma"/>
            <family val="2"/>
          </rPr>
          <t>Porcentaje correspondiente al mes</t>
        </r>
      </text>
    </comment>
    <comment ref="O8" authorId="1" shapeId="0" xr:uid="{7B31A9A9-740E-4C25-B200-5CBD8E89AA71}">
      <text>
        <r>
          <rPr>
            <b/>
            <sz val="9"/>
            <color indexed="81"/>
            <rFont val="Tahoma"/>
            <family val="2"/>
          </rPr>
          <t>Numero de actividades ejecutadas en valor absoluto</t>
        </r>
      </text>
    </comment>
    <comment ref="R8" authorId="1" shapeId="0" xr:uid="{9DE6FBAB-3242-4781-B2E4-92B5B3DDC59F}">
      <text>
        <r>
          <rPr>
            <b/>
            <sz val="9"/>
            <color indexed="81"/>
            <rFont val="Tahoma"/>
            <family val="2"/>
          </rPr>
          <t>Numero de actividades en valor absoluto</t>
        </r>
      </text>
    </comment>
    <comment ref="S8" authorId="1" shapeId="0" xr:uid="{7A87C0DE-BDB7-4E9B-9AD9-BEDDD5005DF2}">
      <text>
        <r>
          <rPr>
            <b/>
            <sz val="9"/>
            <color indexed="81"/>
            <rFont val="Tahoma"/>
            <family val="2"/>
          </rPr>
          <t>Porcentaje correspondiente al mes</t>
        </r>
      </text>
    </comment>
    <comment ref="T8" authorId="1" shapeId="0" xr:uid="{FA1BFC37-18DD-48C5-B0A5-EC43B7FB43C5}">
      <text>
        <r>
          <rPr>
            <b/>
            <sz val="9"/>
            <color indexed="81"/>
            <rFont val="Tahoma"/>
            <family val="2"/>
          </rPr>
          <t>Numero de actividades ejecutadas en valor absoluto</t>
        </r>
      </text>
    </comment>
    <comment ref="W8" authorId="1" shapeId="0" xr:uid="{D515B67C-6910-411D-9937-690281F6A7AE}">
      <text>
        <r>
          <rPr>
            <b/>
            <sz val="9"/>
            <color indexed="81"/>
            <rFont val="Tahoma"/>
            <family val="2"/>
          </rPr>
          <t>Numero de actividades en valor absoluto</t>
        </r>
      </text>
    </comment>
    <comment ref="X8" authorId="1" shapeId="0" xr:uid="{32330B30-716E-4C04-AD1D-2E2B5C5B680B}">
      <text>
        <r>
          <rPr>
            <b/>
            <sz val="9"/>
            <color indexed="81"/>
            <rFont val="Tahoma"/>
            <family val="2"/>
          </rPr>
          <t>Porcentaje correspondiente al mes</t>
        </r>
      </text>
    </comment>
    <comment ref="Y8" authorId="1" shapeId="0" xr:uid="{FA6FB599-FE22-437D-9FDB-0E7A388A3052}">
      <text>
        <r>
          <rPr>
            <b/>
            <sz val="9"/>
            <color indexed="81"/>
            <rFont val="Tahoma"/>
            <family val="2"/>
          </rPr>
          <t>Numero de actividades ejecutadas en valor absoluto</t>
        </r>
      </text>
    </comment>
    <comment ref="AB8" authorId="1" shapeId="0" xr:uid="{00829B84-795E-4286-A82B-821CAAB09DBD}">
      <text>
        <r>
          <rPr>
            <b/>
            <sz val="9"/>
            <color indexed="81"/>
            <rFont val="Tahoma"/>
            <family val="2"/>
          </rPr>
          <t>Numero de actividades en valor absoluto</t>
        </r>
      </text>
    </comment>
    <comment ref="AC8" authorId="1" shapeId="0" xr:uid="{125AF79C-9271-4230-AF03-86EFA3A88E7C}">
      <text>
        <r>
          <rPr>
            <b/>
            <sz val="9"/>
            <color indexed="81"/>
            <rFont val="Tahoma"/>
            <family val="2"/>
          </rPr>
          <t>Porcentaje correspondiente al mes</t>
        </r>
      </text>
    </comment>
    <comment ref="AD8" authorId="1" shapeId="0" xr:uid="{4B63DDE6-8627-4B4E-9004-1AC563154D35}">
      <text>
        <r>
          <rPr>
            <b/>
            <sz val="9"/>
            <color indexed="81"/>
            <rFont val="Tahoma"/>
            <family val="2"/>
          </rPr>
          <t>Numero de actividades ejecutadas en valor absoluto</t>
        </r>
      </text>
    </comment>
    <comment ref="AG8" authorId="1" shapeId="0" xr:uid="{B8A498C8-C41A-4C38-86CC-3AA302309E96}">
      <text>
        <r>
          <rPr>
            <b/>
            <sz val="9"/>
            <color indexed="81"/>
            <rFont val="Tahoma"/>
            <family val="2"/>
          </rPr>
          <t>Numero de actividades en valor absoluto</t>
        </r>
      </text>
    </comment>
    <comment ref="AH8" authorId="1" shapeId="0" xr:uid="{909F6638-0C0D-4FCC-8398-DE45F837C4C9}">
      <text>
        <r>
          <rPr>
            <b/>
            <sz val="9"/>
            <color indexed="81"/>
            <rFont val="Tahoma"/>
            <family val="2"/>
          </rPr>
          <t>Porcentaje correspondiente al mes</t>
        </r>
      </text>
    </comment>
    <comment ref="AI8" authorId="1" shapeId="0" xr:uid="{8E5F7455-582D-411F-BC49-AA25275E47E0}">
      <text>
        <r>
          <rPr>
            <b/>
            <sz val="9"/>
            <color indexed="81"/>
            <rFont val="Tahoma"/>
            <family val="2"/>
          </rPr>
          <t>Numero de actividades ejecutadas en valor absoluto</t>
        </r>
      </text>
    </comment>
    <comment ref="AL8" authorId="1" shapeId="0" xr:uid="{8AF2A334-D3D4-4945-B186-7AF8AA674204}">
      <text>
        <r>
          <rPr>
            <b/>
            <sz val="9"/>
            <color indexed="81"/>
            <rFont val="Tahoma"/>
            <family val="2"/>
          </rPr>
          <t>Numero de actividades en valor absoluto</t>
        </r>
      </text>
    </comment>
    <comment ref="AM8" authorId="1" shapeId="0" xr:uid="{0217155C-1E89-483F-81B9-7A5ED56888D9}">
      <text>
        <r>
          <rPr>
            <b/>
            <sz val="9"/>
            <color indexed="81"/>
            <rFont val="Tahoma"/>
            <family val="2"/>
          </rPr>
          <t>Porcentaje correspondiente al mes</t>
        </r>
      </text>
    </comment>
    <comment ref="AN8" authorId="1" shapeId="0" xr:uid="{13931688-B3B7-439E-A835-D36DCE50EDA5}">
      <text>
        <r>
          <rPr>
            <b/>
            <sz val="9"/>
            <color indexed="81"/>
            <rFont val="Tahoma"/>
            <family val="2"/>
          </rPr>
          <t>Numero de actividades ejecutadas en valor absoluto</t>
        </r>
      </text>
    </comment>
    <comment ref="AQ8" authorId="1" shapeId="0" xr:uid="{95EAC9C1-F5AD-432E-9905-CB07D6A289F7}">
      <text>
        <r>
          <rPr>
            <b/>
            <sz val="9"/>
            <color indexed="81"/>
            <rFont val="Tahoma"/>
            <family val="2"/>
          </rPr>
          <t>Numero de actividades en valor absoluto</t>
        </r>
      </text>
    </comment>
    <comment ref="AR8" authorId="1" shapeId="0" xr:uid="{DF7BECAB-ED3C-4796-990D-178645B2D1D5}">
      <text>
        <r>
          <rPr>
            <b/>
            <sz val="9"/>
            <color indexed="81"/>
            <rFont val="Tahoma"/>
            <family val="2"/>
          </rPr>
          <t>Porcentaje correspondiente al mes</t>
        </r>
      </text>
    </comment>
    <comment ref="AS8" authorId="1" shapeId="0" xr:uid="{A333EAC3-8840-417C-9451-FA9670E763FF}">
      <text>
        <r>
          <rPr>
            <b/>
            <sz val="9"/>
            <color indexed="81"/>
            <rFont val="Tahoma"/>
            <family val="2"/>
          </rPr>
          <t>Numero de actividades ejecutadas en valor absoluto</t>
        </r>
      </text>
    </comment>
    <comment ref="AV8" authorId="1" shapeId="0" xr:uid="{63E306D6-EDF2-4D7C-9FF0-FEF35F13361D}">
      <text>
        <r>
          <rPr>
            <b/>
            <sz val="9"/>
            <color indexed="81"/>
            <rFont val="Tahoma"/>
            <family val="2"/>
          </rPr>
          <t>Numero de actividades en valor absoluto</t>
        </r>
      </text>
    </comment>
    <comment ref="AW8" authorId="1" shapeId="0" xr:uid="{E5116335-BE9A-41C8-9FF3-1E014F0311B0}">
      <text>
        <r>
          <rPr>
            <b/>
            <sz val="9"/>
            <color indexed="81"/>
            <rFont val="Tahoma"/>
            <family val="2"/>
          </rPr>
          <t>Porcentaje correspondiente al mes</t>
        </r>
      </text>
    </comment>
    <comment ref="AX8" authorId="1" shapeId="0" xr:uid="{2A347A81-4644-422F-8A01-C42EAB3E176B}">
      <text>
        <r>
          <rPr>
            <b/>
            <sz val="9"/>
            <color indexed="81"/>
            <rFont val="Tahoma"/>
            <family val="2"/>
          </rPr>
          <t>Numero de actividades ejecutadas en valor absoluto</t>
        </r>
      </text>
    </comment>
    <comment ref="BA8" authorId="1" shapeId="0" xr:uid="{2EA18E08-DA92-4BB6-9225-7A080541B76E}">
      <text>
        <r>
          <rPr>
            <b/>
            <sz val="9"/>
            <color indexed="81"/>
            <rFont val="Tahoma"/>
            <family val="2"/>
          </rPr>
          <t>Numero de actividades en valor absoluto</t>
        </r>
      </text>
    </comment>
    <comment ref="BB8" authorId="1" shapeId="0" xr:uid="{7043F021-7939-4095-B968-D82CF36A452B}">
      <text>
        <r>
          <rPr>
            <b/>
            <sz val="9"/>
            <color indexed="81"/>
            <rFont val="Tahoma"/>
            <family val="2"/>
          </rPr>
          <t>Porcentaje correspondiente al mes</t>
        </r>
      </text>
    </comment>
    <comment ref="BC8" authorId="1" shapeId="0" xr:uid="{4C44251F-A64B-4051-90F4-0010A01A2C8A}">
      <text>
        <r>
          <rPr>
            <b/>
            <sz val="9"/>
            <color indexed="81"/>
            <rFont val="Tahoma"/>
            <family val="2"/>
          </rPr>
          <t>Numero de actividades ejecutadas en valor absoluto</t>
        </r>
      </text>
    </comment>
    <comment ref="BF8" authorId="1" shapeId="0" xr:uid="{4B0F2F97-7262-42CC-9CCC-6ACC073AEAD8}">
      <text>
        <r>
          <rPr>
            <b/>
            <sz val="9"/>
            <color indexed="81"/>
            <rFont val="Tahoma"/>
            <family val="2"/>
          </rPr>
          <t>Numero de actividades en valor absoluto</t>
        </r>
      </text>
    </comment>
    <comment ref="BG8" authorId="1" shapeId="0" xr:uid="{D948C3D3-52C2-4E08-A6C8-BAC6FC7F54C1}">
      <text>
        <r>
          <rPr>
            <b/>
            <sz val="9"/>
            <color indexed="81"/>
            <rFont val="Tahoma"/>
            <family val="2"/>
          </rPr>
          <t>Porcentaje correspondiente al mes</t>
        </r>
      </text>
    </comment>
    <comment ref="BH8" authorId="1" shapeId="0" xr:uid="{BDA70DE6-51AC-4A57-809F-4FECE445D62B}">
      <text>
        <r>
          <rPr>
            <b/>
            <sz val="9"/>
            <color indexed="81"/>
            <rFont val="Tahoma"/>
            <family val="2"/>
          </rPr>
          <t>Numero de actividades ejecutadas en valor absoluto</t>
        </r>
      </text>
    </comment>
    <comment ref="BK8" authorId="1" shapeId="0" xr:uid="{A3CF7A0E-EDE2-4A46-B5FC-BAE7A975BD01}">
      <text>
        <r>
          <rPr>
            <b/>
            <sz val="9"/>
            <color indexed="81"/>
            <rFont val="Tahoma"/>
            <family val="2"/>
          </rPr>
          <t>Numero de actividades en valor absoluto</t>
        </r>
      </text>
    </comment>
    <comment ref="BL8" authorId="1" shapeId="0" xr:uid="{C934A1EC-908B-4B3F-A595-D0E1227AEA67}">
      <text>
        <r>
          <rPr>
            <b/>
            <sz val="9"/>
            <color indexed="81"/>
            <rFont val="Tahoma"/>
            <family val="2"/>
          </rPr>
          <t>Porcentaje correspondiente al mes</t>
        </r>
      </text>
    </comment>
    <comment ref="BM8" authorId="1" shapeId="0" xr:uid="{E9EFB338-B1DC-481C-85C5-C5687D3104DF}">
      <text>
        <r>
          <rPr>
            <b/>
            <sz val="9"/>
            <color indexed="81"/>
            <rFont val="Tahoma"/>
            <family val="2"/>
          </rPr>
          <t>Numero de actividades ejecutadas en valor absoluto</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Sandra Patricia Rodriguez Junco</author>
    <author>J18</author>
  </authors>
  <commentList>
    <comment ref="B6" authorId="0" shapeId="0" xr:uid="{891F807F-4743-4CB7-B285-9259E02976CB}">
      <text>
        <r>
          <rPr>
            <b/>
            <sz val="10"/>
            <color indexed="81"/>
            <rFont val="Tahoma"/>
            <family val="2"/>
          </rPr>
          <t xml:space="preserve">Describa la acción principal objeto de seguimiento en el instrumento PAI, la cual debe estar relacionada según lo consignado en el Anteproyecto de presupuesto.  </t>
        </r>
        <r>
          <rPr>
            <sz val="9"/>
            <color indexed="81"/>
            <rFont val="Tahoma"/>
            <family val="2"/>
          </rPr>
          <t xml:space="preserve">
</t>
        </r>
      </text>
    </comment>
    <comment ref="C6" authorId="0" shapeId="0" xr:uid="{27604490-BBF5-4AB2-B8C0-752DBC25468A}">
      <text>
        <r>
          <rPr>
            <b/>
            <sz val="9"/>
            <color indexed="81"/>
            <rFont val="Tahoma"/>
            <family val="2"/>
          </rPr>
          <t xml:space="preserve">Permite la medición de la variable: Actividad principal, se puede formular en valor absoluto o como una relación entre variables </t>
        </r>
        <r>
          <rPr>
            <sz val="9"/>
            <color indexed="81"/>
            <rFont val="Tahoma"/>
            <family val="2"/>
          </rPr>
          <t xml:space="preserve">
</t>
        </r>
      </text>
    </comment>
    <comment ref="D6" authorId="0" shapeId="0" xr:uid="{CD38B334-102C-4883-A80E-1E7CF3E5B610}">
      <text>
        <r>
          <rPr>
            <b/>
            <sz val="9"/>
            <color indexed="81"/>
            <rFont val="Tahoma"/>
            <family val="2"/>
          </rPr>
          <t>Debe corresponder a algo tangible. Corresponde a la fuente de verificación y debe ser coherente con el indicador</t>
        </r>
        <r>
          <rPr>
            <sz val="9"/>
            <color indexed="81"/>
            <rFont val="Tahoma"/>
            <family val="2"/>
          </rPr>
          <t xml:space="preserve">
</t>
        </r>
      </text>
    </comment>
    <comment ref="G8" authorId="1" shapeId="0" xr:uid="{F57D62E3-F6C4-4C7E-B3CC-48A86613CCCF}">
      <text>
        <r>
          <rPr>
            <b/>
            <sz val="9"/>
            <color indexed="81"/>
            <rFont val="Tahoma"/>
            <family val="2"/>
          </rPr>
          <t>Numero de actividades en valor absoluto</t>
        </r>
      </text>
    </comment>
    <comment ref="H8" authorId="1" shapeId="0" xr:uid="{B7036C10-9936-496C-B1FA-9D24FC7B80E1}">
      <text>
        <r>
          <rPr>
            <b/>
            <sz val="9"/>
            <color indexed="81"/>
            <rFont val="Tahoma"/>
            <family val="2"/>
          </rPr>
          <t>Porcentaje correspondiente al mes</t>
        </r>
      </text>
    </comment>
    <comment ref="I8" authorId="1" shapeId="0" xr:uid="{04C2EF71-3C65-4078-A4CF-F604F36DF2A7}">
      <text>
        <r>
          <rPr>
            <b/>
            <sz val="9"/>
            <color indexed="81"/>
            <rFont val="Tahoma"/>
            <family val="2"/>
          </rPr>
          <t>Numero de actividades ejecutadas en valor absoluto</t>
        </r>
      </text>
    </comment>
    <comment ref="L8" authorId="1" shapeId="0" xr:uid="{3DB5FF7D-F183-459D-9127-FF2392325D89}">
      <text>
        <r>
          <rPr>
            <b/>
            <sz val="9"/>
            <color indexed="81"/>
            <rFont val="Tahoma"/>
            <family val="2"/>
          </rPr>
          <t>Numero de actividades en valor absoluto</t>
        </r>
      </text>
    </comment>
    <comment ref="M8" authorId="1" shapeId="0" xr:uid="{03B4535F-DA4C-4ADD-8383-A1C46764FDC2}">
      <text>
        <r>
          <rPr>
            <b/>
            <sz val="9"/>
            <color indexed="81"/>
            <rFont val="Tahoma"/>
            <family val="2"/>
          </rPr>
          <t>Porcentaje correspondiente al mes</t>
        </r>
      </text>
    </comment>
    <comment ref="N8" authorId="1" shapeId="0" xr:uid="{FA36F688-30B7-4ACE-9A6F-17FB73BA65C9}">
      <text>
        <r>
          <rPr>
            <b/>
            <sz val="9"/>
            <color indexed="81"/>
            <rFont val="Tahoma"/>
            <family val="2"/>
          </rPr>
          <t>Numero de actividades ejecutadas en valor absoluto</t>
        </r>
      </text>
    </comment>
    <comment ref="Q8" authorId="1" shapeId="0" xr:uid="{4613E23C-CF6D-430C-BC08-3739A28D7160}">
      <text>
        <r>
          <rPr>
            <b/>
            <sz val="9"/>
            <color indexed="81"/>
            <rFont val="Tahoma"/>
            <family val="2"/>
          </rPr>
          <t>Numero de actividades en valor absoluto</t>
        </r>
      </text>
    </comment>
    <comment ref="R8" authorId="1" shapeId="0" xr:uid="{9472EF1A-06BB-41FB-B88D-B0B0BFB67BCF}">
      <text>
        <r>
          <rPr>
            <b/>
            <sz val="9"/>
            <color indexed="81"/>
            <rFont val="Tahoma"/>
            <family val="2"/>
          </rPr>
          <t>Porcentaje correspondiente al mes</t>
        </r>
      </text>
    </comment>
    <comment ref="S8" authorId="1" shapeId="0" xr:uid="{A82614D3-F8EE-485B-B567-495A8374E1EB}">
      <text>
        <r>
          <rPr>
            <b/>
            <sz val="9"/>
            <color indexed="81"/>
            <rFont val="Tahoma"/>
            <family val="2"/>
          </rPr>
          <t>Numero de actividades ejecutadas en valor absoluto</t>
        </r>
      </text>
    </comment>
    <comment ref="V8" authorId="1" shapeId="0" xr:uid="{479AC5EA-D505-44A9-B2AD-43CC60941279}">
      <text>
        <r>
          <rPr>
            <b/>
            <sz val="9"/>
            <color indexed="81"/>
            <rFont val="Tahoma"/>
            <family val="2"/>
          </rPr>
          <t>Numero de actividades en valor absoluto</t>
        </r>
      </text>
    </comment>
    <comment ref="W8" authorId="1" shapeId="0" xr:uid="{9911F23F-E528-4D1E-A95B-31F1979DC500}">
      <text>
        <r>
          <rPr>
            <b/>
            <sz val="9"/>
            <color indexed="81"/>
            <rFont val="Tahoma"/>
            <family val="2"/>
          </rPr>
          <t>Porcentaje correspondiente al mes</t>
        </r>
      </text>
    </comment>
    <comment ref="X8" authorId="1" shapeId="0" xr:uid="{4E5B9174-66DE-46D7-B450-A9D850FB1085}">
      <text>
        <r>
          <rPr>
            <b/>
            <sz val="9"/>
            <color indexed="81"/>
            <rFont val="Tahoma"/>
            <family val="2"/>
          </rPr>
          <t>Numero de actividades ejecutadas en valor absoluto</t>
        </r>
      </text>
    </comment>
    <comment ref="AA8" authorId="1" shapeId="0" xr:uid="{305256CA-8D1F-43FC-A77D-ED2476DE7D04}">
      <text>
        <r>
          <rPr>
            <b/>
            <sz val="9"/>
            <color indexed="81"/>
            <rFont val="Tahoma"/>
            <family val="2"/>
          </rPr>
          <t>Numero de actividades en valor absoluto</t>
        </r>
      </text>
    </comment>
    <comment ref="AB8" authorId="1" shapeId="0" xr:uid="{7140A94C-C03D-4C0C-BD35-E8A5C1BDF7A6}">
      <text>
        <r>
          <rPr>
            <b/>
            <sz val="9"/>
            <color indexed="81"/>
            <rFont val="Tahoma"/>
            <family val="2"/>
          </rPr>
          <t>Porcentaje correspondiente al mes</t>
        </r>
      </text>
    </comment>
    <comment ref="AC8" authorId="1" shapeId="0" xr:uid="{F7365C4D-C78A-48C5-83C3-C36FC83A9119}">
      <text>
        <r>
          <rPr>
            <b/>
            <sz val="9"/>
            <color indexed="81"/>
            <rFont val="Tahoma"/>
            <family val="2"/>
          </rPr>
          <t>Numero de actividades ejecutadas en valor absoluto</t>
        </r>
      </text>
    </comment>
    <comment ref="AF8" authorId="1" shapeId="0" xr:uid="{6ABF4B24-545A-41C6-B8EA-7A2F5E63EDE3}">
      <text>
        <r>
          <rPr>
            <b/>
            <sz val="9"/>
            <color indexed="81"/>
            <rFont val="Tahoma"/>
            <family val="2"/>
          </rPr>
          <t>Numero de actividades en valor absoluto</t>
        </r>
      </text>
    </comment>
    <comment ref="AG8" authorId="1" shapeId="0" xr:uid="{3670BED1-277B-4964-A857-4E966EA90F31}">
      <text>
        <r>
          <rPr>
            <b/>
            <sz val="9"/>
            <color indexed="81"/>
            <rFont val="Tahoma"/>
            <family val="2"/>
          </rPr>
          <t>Porcentaje correspondiente al mes</t>
        </r>
      </text>
    </comment>
    <comment ref="AH8" authorId="1" shapeId="0" xr:uid="{14C80AAE-8C52-4D9C-A1C9-BB31D27448AB}">
      <text>
        <r>
          <rPr>
            <b/>
            <sz val="9"/>
            <color indexed="81"/>
            <rFont val="Tahoma"/>
            <family val="2"/>
          </rPr>
          <t>Numero de actividades ejecutadas en valor absoluto</t>
        </r>
      </text>
    </comment>
    <comment ref="AK8" authorId="1" shapeId="0" xr:uid="{DC3A2069-8508-4685-B411-3239DF629170}">
      <text>
        <r>
          <rPr>
            <b/>
            <sz val="9"/>
            <color indexed="81"/>
            <rFont val="Tahoma"/>
            <family val="2"/>
          </rPr>
          <t>Numero de actividades en valor absoluto</t>
        </r>
      </text>
    </comment>
    <comment ref="AL8" authorId="1" shapeId="0" xr:uid="{A1107C67-3604-4FCC-A584-1D631D209F29}">
      <text>
        <r>
          <rPr>
            <b/>
            <sz val="9"/>
            <color indexed="81"/>
            <rFont val="Tahoma"/>
            <family val="2"/>
          </rPr>
          <t>Porcentaje correspondiente al mes</t>
        </r>
      </text>
    </comment>
    <comment ref="AM8" authorId="1" shapeId="0" xr:uid="{4EFEA2AD-02A9-4E93-96ED-A71999643597}">
      <text>
        <r>
          <rPr>
            <b/>
            <sz val="9"/>
            <color indexed="81"/>
            <rFont val="Tahoma"/>
            <family val="2"/>
          </rPr>
          <t>Numero de actividades ejecutadas en valor absoluto</t>
        </r>
      </text>
    </comment>
    <comment ref="AP8" authorId="1" shapeId="0" xr:uid="{236F7495-5135-48F8-96AD-F4FA15F6090F}">
      <text>
        <r>
          <rPr>
            <b/>
            <sz val="9"/>
            <color indexed="81"/>
            <rFont val="Tahoma"/>
            <family val="2"/>
          </rPr>
          <t>Numero de actividades en valor absoluto</t>
        </r>
      </text>
    </comment>
    <comment ref="AQ8" authorId="1" shapeId="0" xr:uid="{0F307C15-B65D-4CA0-A054-CD4EE494472F}">
      <text>
        <r>
          <rPr>
            <b/>
            <sz val="9"/>
            <color indexed="81"/>
            <rFont val="Tahoma"/>
            <family val="2"/>
          </rPr>
          <t>Porcentaje correspondiente al mes</t>
        </r>
      </text>
    </comment>
    <comment ref="AR8" authorId="1" shapeId="0" xr:uid="{7B518CF0-4440-43AF-A0AD-31669D2D1DC3}">
      <text>
        <r>
          <rPr>
            <b/>
            <sz val="9"/>
            <color indexed="81"/>
            <rFont val="Tahoma"/>
            <family val="2"/>
          </rPr>
          <t>Numero de actividades ejecutadas en valor absoluto</t>
        </r>
      </text>
    </comment>
    <comment ref="AU8" authorId="1" shapeId="0" xr:uid="{6CFE0C9F-CF7F-4E00-B490-593F0FCA2004}">
      <text>
        <r>
          <rPr>
            <b/>
            <sz val="9"/>
            <color indexed="81"/>
            <rFont val="Tahoma"/>
            <family val="2"/>
          </rPr>
          <t>Numero de actividades en valor absoluto</t>
        </r>
      </text>
    </comment>
    <comment ref="AV8" authorId="1" shapeId="0" xr:uid="{89E0970E-A181-4DE2-B11A-F85E169D9216}">
      <text>
        <r>
          <rPr>
            <b/>
            <sz val="9"/>
            <color indexed="81"/>
            <rFont val="Tahoma"/>
            <family val="2"/>
          </rPr>
          <t>Porcentaje correspondiente al mes</t>
        </r>
      </text>
    </comment>
    <comment ref="AW8" authorId="1" shapeId="0" xr:uid="{C1FDC9E9-FC57-4C01-8A5D-3D7B964C65E8}">
      <text>
        <r>
          <rPr>
            <b/>
            <sz val="9"/>
            <color indexed="81"/>
            <rFont val="Tahoma"/>
            <family val="2"/>
          </rPr>
          <t>Numero de actividades ejecutadas en valor absoluto</t>
        </r>
      </text>
    </comment>
    <comment ref="AZ8" authorId="1" shapeId="0" xr:uid="{8C3B55E1-03A4-4844-A411-D2361CEB3434}">
      <text>
        <r>
          <rPr>
            <b/>
            <sz val="9"/>
            <color indexed="81"/>
            <rFont val="Tahoma"/>
            <family val="2"/>
          </rPr>
          <t>Numero de actividades en valor absoluto</t>
        </r>
      </text>
    </comment>
    <comment ref="BA8" authorId="1" shapeId="0" xr:uid="{1FC0CDA6-3287-4F01-A662-CA358EC0364F}">
      <text>
        <r>
          <rPr>
            <b/>
            <sz val="9"/>
            <color indexed="81"/>
            <rFont val="Tahoma"/>
            <family val="2"/>
          </rPr>
          <t>Porcentaje correspondiente al mes</t>
        </r>
      </text>
    </comment>
    <comment ref="BB8" authorId="1" shapeId="0" xr:uid="{F1947910-C554-4B4C-9831-870B4B015740}">
      <text>
        <r>
          <rPr>
            <b/>
            <sz val="9"/>
            <color indexed="81"/>
            <rFont val="Tahoma"/>
            <family val="2"/>
          </rPr>
          <t>Numero de actividades ejecutadas en valor absoluto</t>
        </r>
      </text>
    </comment>
    <comment ref="BE8" authorId="1" shapeId="0" xr:uid="{9284AB23-8C16-4993-A224-0FD0394D9ABC}">
      <text>
        <r>
          <rPr>
            <b/>
            <sz val="9"/>
            <color indexed="81"/>
            <rFont val="Tahoma"/>
            <family val="2"/>
          </rPr>
          <t>Numero de actividades en valor absoluto</t>
        </r>
      </text>
    </comment>
    <comment ref="BF8" authorId="1" shapeId="0" xr:uid="{5AA32D28-FB33-41D9-9841-5DC61C110C6E}">
      <text>
        <r>
          <rPr>
            <b/>
            <sz val="9"/>
            <color indexed="81"/>
            <rFont val="Tahoma"/>
            <family val="2"/>
          </rPr>
          <t>Porcentaje correspondiente al mes</t>
        </r>
      </text>
    </comment>
    <comment ref="BG8" authorId="1" shapeId="0" xr:uid="{FEDF7331-13D1-497B-AA70-B69A2EFC3622}">
      <text>
        <r>
          <rPr>
            <b/>
            <sz val="9"/>
            <color indexed="81"/>
            <rFont val="Tahoma"/>
            <family val="2"/>
          </rPr>
          <t>Numero de actividades ejecutadas en valor absoluto</t>
        </r>
      </text>
    </comment>
    <comment ref="BJ8" authorId="1" shapeId="0" xr:uid="{E5C60E37-5FA8-44A8-A493-0B0F9ED6EB20}">
      <text>
        <r>
          <rPr>
            <b/>
            <sz val="9"/>
            <color indexed="81"/>
            <rFont val="Tahoma"/>
            <family val="2"/>
          </rPr>
          <t>Numero de actividades en valor absoluto</t>
        </r>
      </text>
    </comment>
    <comment ref="BK8" authorId="1" shapeId="0" xr:uid="{B77C5B9C-CA75-4809-AE3F-6A55A08F9839}">
      <text>
        <r>
          <rPr>
            <b/>
            <sz val="9"/>
            <color indexed="81"/>
            <rFont val="Tahoma"/>
            <family val="2"/>
          </rPr>
          <t>Porcentaje correspondiente al mes</t>
        </r>
      </text>
    </comment>
    <comment ref="BL8" authorId="1" shapeId="0" xr:uid="{05175A84-B07F-4CD2-A36C-26EE67B2CAD7}">
      <text>
        <r>
          <rPr>
            <b/>
            <sz val="9"/>
            <color indexed="81"/>
            <rFont val="Tahoma"/>
            <family val="2"/>
          </rPr>
          <t>Numero de actividades ejecutadas en valor absoluto</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Sandra Patricia Rodriguez Junco</author>
    <author>J18</author>
  </authors>
  <commentList>
    <comment ref="B6" authorId="0" shapeId="0" xr:uid="{60E450F8-777D-483F-9EE8-07B2AD27155C}">
      <text>
        <r>
          <rPr>
            <b/>
            <sz val="10"/>
            <color indexed="81"/>
            <rFont val="Tahoma"/>
            <family val="2"/>
          </rPr>
          <t xml:space="preserve">Describa la acción principal objeto de seguimiento en el instrumento PAI, la cual debe estar relacionada según lo consignado en el Anteproyecto de presupuesto.  </t>
        </r>
        <r>
          <rPr>
            <sz val="9"/>
            <color indexed="81"/>
            <rFont val="Tahoma"/>
            <family val="2"/>
          </rPr>
          <t xml:space="preserve">
</t>
        </r>
      </text>
    </comment>
    <comment ref="C6" authorId="0" shapeId="0" xr:uid="{0ADD0855-1201-44B6-AD9A-D12131CFF1C2}">
      <text>
        <r>
          <rPr>
            <b/>
            <sz val="9"/>
            <color indexed="81"/>
            <rFont val="Tahoma"/>
            <family val="2"/>
          </rPr>
          <t xml:space="preserve">Permite la medición de la variable: Actividad principal, se puede formular en valor absoluto o como una relación entre variables </t>
        </r>
        <r>
          <rPr>
            <sz val="9"/>
            <color indexed="81"/>
            <rFont val="Tahoma"/>
            <family val="2"/>
          </rPr>
          <t xml:space="preserve">
</t>
        </r>
      </text>
    </comment>
    <comment ref="D6" authorId="0" shapeId="0" xr:uid="{C19F8840-D651-49AC-BCB4-A9B2AEA76665}">
      <text>
        <r>
          <rPr>
            <b/>
            <sz val="9"/>
            <color indexed="81"/>
            <rFont val="Tahoma"/>
            <family val="2"/>
          </rPr>
          <t>Debe corresponder a algo tangible. Corresponde a la fuente de verificación y debe ser coherente con el indicador</t>
        </r>
        <r>
          <rPr>
            <sz val="9"/>
            <color indexed="81"/>
            <rFont val="Tahoma"/>
            <family val="2"/>
          </rPr>
          <t xml:space="preserve">
</t>
        </r>
      </text>
    </comment>
    <comment ref="G8" authorId="1" shapeId="0" xr:uid="{E2A736BC-A52C-486A-A1A4-8CC4E5C0B14F}">
      <text>
        <r>
          <rPr>
            <b/>
            <sz val="9"/>
            <color indexed="81"/>
            <rFont val="Tahoma"/>
            <family val="2"/>
          </rPr>
          <t>Numero de actividades en valor absoluto</t>
        </r>
      </text>
    </comment>
    <comment ref="H8" authorId="1" shapeId="0" xr:uid="{B5144404-B87A-4D94-9F46-54722A260D23}">
      <text>
        <r>
          <rPr>
            <b/>
            <sz val="9"/>
            <color indexed="81"/>
            <rFont val="Tahoma"/>
            <family val="2"/>
          </rPr>
          <t>Porcentaje correspondiente al mes</t>
        </r>
      </text>
    </comment>
    <comment ref="I8" authorId="1" shapeId="0" xr:uid="{C44ED5B1-C121-4454-9D07-CB6A9A8CCBFA}">
      <text>
        <r>
          <rPr>
            <b/>
            <sz val="9"/>
            <color indexed="81"/>
            <rFont val="Tahoma"/>
            <family val="2"/>
          </rPr>
          <t>Numero de actividades ejecutadas en valor absoluto</t>
        </r>
      </text>
    </comment>
    <comment ref="L8" authorId="1" shapeId="0" xr:uid="{C1B0D599-3950-4A8B-A604-1973CDE9759A}">
      <text>
        <r>
          <rPr>
            <b/>
            <sz val="9"/>
            <color indexed="81"/>
            <rFont val="Tahoma"/>
            <family val="2"/>
          </rPr>
          <t>Numero de actividades en valor absoluto</t>
        </r>
      </text>
    </comment>
    <comment ref="M8" authorId="1" shapeId="0" xr:uid="{1364C8EE-E0F5-455E-B8A7-23B8AF896139}">
      <text>
        <r>
          <rPr>
            <b/>
            <sz val="9"/>
            <color indexed="81"/>
            <rFont val="Tahoma"/>
            <family val="2"/>
          </rPr>
          <t>Porcentaje correspondiente al mes</t>
        </r>
      </text>
    </comment>
    <comment ref="N8" authorId="1" shapeId="0" xr:uid="{BB6DBD7F-BC05-4382-9DB0-45ABF240F910}">
      <text>
        <r>
          <rPr>
            <b/>
            <sz val="9"/>
            <color indexed="81"/>
            <rFont val="Tahoma"/>
            <family val="2"/>
          </rPr>
          <t>Numero de actividades ejecutadas en valor absoluto</t>
        </r>
      </text>
    </comment>
    <comment ref="Q8" authorId="1" shapeId="0" xr:uid="{C05D755A-2D79-4DEC-8207-62BE8B0E29F6}">
      <text>
        <r>
          <rPr>
            <b/>
            <sz val="9"/>
            <color indexed="81"/>
            <rFont val="Tahoma"/>
            <family val="2"/>
          </rPr>
          <t>Numero de actividades en valor absoluto</t>
        </r>
      </text>
    </comment>
    <comment ref="R8" authorId="1" shapeId="0" xr:uid="{036BE914-7B73-4235-BAD8-2F9B18BA7DA1}">
      <text>
        <r>
          <rPr>
            <b/>
            <sz val="9"/>
            <color indexed="81"/>
            <rFont val="Tahoma"/>
            <family val="2"/>
          </rPr>
          <t>Porcentaje correspondiente al mes</t>
        </r>
      </text>
    </comment>
    <comment ref="S8" authorId="1" shapeId="0" xr:uid="{BAD70790-0C68-4536-BC2D-85D5B6001933}">
      <text>
        <r>
          <rPr>
            <b/>
            <sz val="9"/>
            <color indexed="81"/>
            <rFont val="Tahoma"/>
            <family val="2"/>
          </rPr>
          <t>Numero de actividades ejecutadas en valor absoluto</t>
        </r>
      </text>
    </comment>
    <comment ref="V8" authorId="1" shapeId="0" xr:uid="{E5FC2EAD-0F32-41DE-B765-431366B9C4E1}">
      <text>
        <r>
          <rPr>
            <b/>
            <sz val="9"/>
            <color indexed="81"/>
            <rFont val="Tahoma"/>
            <family val="2"/>
          </rPr>
          <t>Numero de actividades en valor absoluto</t>
        </r>
      </text>
    </comment>
    <comment ref="W8" authorId="1" shapeId="0" xr:uid="{DA1E957B-03B5-46AF-A8AB-A4D58DE9A7AA}">
      <text>
        <r>
          <rPr>
            <b/>
            <sz val="9"/>
            <color indexed="81"/>
            <rFont val="Tahoma"/>
            <family val="2"/>
          </rPr>
          <t>Porcentaje correspondiente al mes</t>
        </r>
      </text>
    </comment>
    <comment ref="X8" authorId="1" shapeId="0" xr:uid="{1A0EC95A-C8EB-40B4-882C-E64BCCB06A3C}">
      <text>
        <r>
          <rPr>
            <b/>
            <sz val="9"/>
            <color indexed="81"/>
            <rFont val="Tahoma"/>
            <family val="2"/>
          </rPr>
          <t>Numero de actividades ejecutadas en valor absoluto</t>
        </r>
      </text>
    </comment>
    <comment ref="AA8" authorId="1" shapeId="0" xr:uid="{4FF90B99-4CE6-40EB-80C2-9D52F28F0F4E}">
      <text>
        <r>
          <rPr>
            <b/>
            <sz val="9"/>
            <color indexed="81"/>
            <rFont val="Tahoma"/>
            <family val="2"/>
          </rPr>
          <t>Numero de actividades en valor absoluto</t>
        </r>
      </text>
    </comment>
    <comment ref="AB8" authorId="1" shapeId="0" xr:uid="{5356F9EE-9950-4976-A953-F2469433D0A1}">
      <text>
        <r>
          <rPr>
            <b/>
            <sz val="9"/>
            <color indexed="81"/>
            <rFont val="Tahoma"/>
            <family val="2"/>
          </rPr>
          <t>Porcentaje correspondiente al mes</t>
        </r>
      </text>
    </comment>
    <comment ref="AC8" authorId="1" shapeId="0" xr:uid="{E1CAD270-51E7-4B2A-B9D7-7ED8D3C919C9}">
      <text>
        <r>
          <rPr>
            <b/>
            <sz val="9"/>
            <color indexed="81"/>
            <rFont val="Tahoma"/>
            <family val="2"/>
          </rPr>
          <t>Numero de actividades ejecutadas en valor absoluto</t>
        </r>
      </text>
    </comment>
    <comment ref="AF8" authorId="1" shapeId="0" xr:uid="{0E0E9CBB-D0C4-4CA3-9594-5554CB8D93E9}">
      <text>
        <r>
          <rPr>
            <b/>
            <sz val="9"/>
            <color indexed="81"/>
            <rFont val="Tahoma"/>
            <family val="2"/>
          </rPr>
          <t>Numero de actividades en valor absoluto</t>
        </r>
      </text>
    </comment>
    <comment ref="AG8" authorId="1" shapeId="0" xr:uid="{4B104F0E-3169-4233-BD5F-ECE243ED55A8}">
      <text>
        <r>
          <rPr>
            <b/>
            <sz val="9"/>
            <color indexed="81"/>
            <rFont val="Tahoma"/>
            <family val="2"/>
          </rPr>
          <t>Porcentaje correspondiente al mes</t>
        </r>
      </text>
    </comment>
    <comment ref="AH8" authorId="1" shapeId="0" xr:uid="{8122990F-8C43-477D-98D3-046E4597227E}">
      <text>
        <r>
          <rPr>
            <b/>
            <sz val="9"/>
            <color indexed="81"/>
            <rFont val="Tahoma"/>
            <family val="2"/>
          </rPr>
          <t>Numero de actividades ejecutadas en valor absoluto</t>
        </r>
      </text>
    </comment>
    <comment ref="AK8" authorId="1" shapeId="0" xr:uid="{9A124EC2-D29D-4A61-B366-32E99BFB2C94}">
      <text>
        <r>
          <rPr>
            <b/>
            <sz val="9"/>
            <color indexed="81"/>
            <rFont val="Tahoma"/>
            <family val="2"/>
          </rPr>
          <t>Numero de actividades en valor absoluto</t>
        </r>
      </text>
    </comment>
    <comment ref="AL8" authorId="1" shapeId="0" xr:uid="{3A0FD145-96D3-4D36-BAA7-0E7481EF06C8}">
      <text>
        <r>
          <rPr>
            <b/>
            <sz val="9"/>
            <color indexed="81"/>
            <rFont val="Tahoma"/>
            <family val="2"/>
          </rPr>
          <t>Porcentaje correspondiente al mes</t>
        </r>
      </text>
    </comment>
    <comment ref="AM8" authorId="1" shapeId="0" xr:uid="{6EAA2798-015D-4CB7-8FAE-935F19E0B021}">
      <text>
        <r>
          <rPr>
            <b/>
            <sz val="9"/>
            <color indexed="81"/>
            <rFont val="Tahoma"/>
            <family val="2"/>
          </rPr>
          <t>Numero de actividades ejecutadas en valor absoluto</t>
        </r>
      </text>
    </comment>
    <comment ref="AP8" authorId="1" shapeId="0" xr:uid="{E1E4BA3C-D8E9-4940-85EA-DB71C8287FB6}">
      <text>
        <r>
          <rPr>
            <b/>
            <sz val="9"/>
            <color indexed="81"/>
            <rFont val="Tahoma"/>
            <family val="2"/>
          </rPr>
          <t>Numero de actividades en valor absoluto</t>
        </r>
      </text>
    </comment>
    <comment ref="AQ8" authorId="1" shapeId="0" xr:uid="{F1056041-1D9B-44EE-91BA-383E3EAB27A3}">
      <text>
        <r>
          <rPr>
            <b/>
            <sz val="9"/>
            <color indexed="81"/>
            <rFont val="Tahoma"/>
            <family val="2"/>
          </rPr>
          <t>Porcentaje correspondiente al mes</t>
        </r>
      </text>
    </comment>
    <comment ref="AR8" authorId="1" shapeId="0" xr:uid="{1DCC8781-ED1D-42C7-A4F3-3E892CB2BD7B}">
      <text>
        <r>
          <rPr>
            <b/>
            <sz val="9"/>
            <color indexed="81"/>
            <rFont val="Tahoma"/>
            <family val="2"/>
          </rPr>
          <t>Numero de actividades ejecutadas en valor absoluto</t>
        </r>
      </text>
    </comment>
    <comment ref="AU8" authorId="1" shapeId="0" xr:uid="{4739C0AA-5004-4BED-856E-B0E658818E82}">
      <text>
        <r>
          <rPr>
            <b/>
            <sz val="9"/>
            <color indexed="81"/>
            <rFont val="Tahoma"/>
            <family val="2"/>
          </rPr>
          <t>Numero de actividades en valor absoluto</t>
        </r>
      </text>
    </comment>
    <comment ref="AV8" authorId="1" shapeId="0" xr:uid="{4709C6DE-942D-46C5-BE23-9A063C3BD125}">
      <text>
        <r>
          <rPr>
            <b/>
            <sz val="9"/>
            <color indexed="81"/>
            <rFont val="Tahoma"/>
            <family val="2"/>
          </rPr>
          <t>Porcentaje correspondiente al mes</t>
        </r>
      </text>
    </comment>
    <comment ref="AW8" authorId="1" shapeId="0" xr:uid="{A11889D1-336A-45EF-9A1C-9FE71EE46964}">
      <text>
        <r>
          <rPr>
            <b/>
            <sz val="9"/>
            <color indexed="81"/>
            <rFont val="Tahoma"/>
            <family val="2"/>
          </rPr>
          <t>Numero de actividades ejecutadas en valor absoluto</t>
        </r>
      </text>
    </comment>
    <comment ref="AZ8" authorId="1" shapeId="0" xr:uid="{4589DD4F-C264-49E9-BE3F-0A8E806910A1}">
      <text>
        <r>
          <rPr>
            <b/>
            <sz val="9"/>
            <color indexed="81"/>
            <rFont val="Tahoma"/>
            <family val="2"/>
          </rPr>
          <t>Numero de actividades en valor absoluto</t>
        </r>
      </text>
    </comment>
    <comment ref="BA8" authorId="1" shapeId="0" xr:uid="{1D360448-F489-445E-A020-5DAE4DE19A12}">
      <text>
        <r>
          <rPr>
            <b/>
            <sz val="9"/>
            <color indexed="81"/>
            <rFont val="Tahoma"/>
            <family val="2"/>
          </rPr>
          <t>Porcentaje correspondiente al mes</t>
        </r>
      </text>
    </comment>
    <comment ref="BB8" authorId="1" shapeId="0" xr:uid="{EE8CB5B6-F638-413F-B4E5-8E2F466406F2}">
      <text>
        <r>
          <rPr>
            <b/>
            <sz val="9"/>
            <color indexed="81"/>
            <rFont val="Tahoma"/>
            <family val="2"/>
          </rPr>
          <t>Numero de actividades ejecutadas en valor absoluto</t>
        </r>
      </text>
    </comment>
    <comment ref="BE8" authorId="1" shapeId="0" xr:uid="{5FD27080-FB5D-4A68-96A5-BE54FABB8B66}">
      <text>
        <r>
          <rPr>
            <b/>
            <sz val="9"/>
            <color indexed="81"/>
            <rFont val="Tahoma"/>
            <family val="2"/>
          </rPr>
          <t>Numero de actividades en valor absoluto</t>
        </r>
      </text>
    </comment>
    <comment ref="BF8" authorId="1" shapeId="0" xr:uid="{E530B0FE-D625-41B3-A79E-1486A012D37B}">
      <text>
        <r>
          <rPr>
            <b/>
            <sz val="9"/>
            <color indexed="81"/>
            <rFont val="Tahoma"/>
            <family val="2"/>
          </rPr>
          <t>Porcentaje correspondiente al mes</t>
        </r>
      </text>
    </comment>
    <comment ref="BG8" authorId="1" shapeId="0" xr:uid="{8331106E-36F7-4681-8B8D-6848B0F59D6C}">
      <text>
        <r>
          <rPr>
            <b/>
            <sz val="9"/>
            <color indexed="81"/>
            <rFont val="Tahoma"/>
            <family val="2"/>
          </rPr>
          <t>Numero de actividades ejecutadas en valor absoluto</t>
        </r>
      </text>
    </comment>
    <comment ref="BJ8" authorId="1" shapeId="0" xr:uid="{F766E0D5-73C9-4538-BA66-3F36BA92C9C8}">
      <text>
        <r>
          <rPr>
            <b/>
            <sz val="9"/>
            <color indexed="81"/>
            <rFont val="Tahoma"/>
            <family val="2"/>
          </rPr>
          <t>Numero de actividades en valor absoluto</t>
        </r>
      </text>
    </comment>
    <comment ref="BK8" authorId="1" shapeId="0" xr:uid="{D2B77EF9-4B47-4B20-851D-4736F5A81652}">
      <text>
        <r>
          <rPr>
            <b/>
            <sz val="9"/>
            <color indexed="81"/>
            <rFont val="Tahoma"/>
            <family val="2"/>
          </rPr>
          <t>Porcentaje correspondiente al mes</t>
        </r>
      </text>
    </comment>
    <comment ref="BL8" authorId="1" shapeId="0" xr:uid="{B788C085-F866-463B-AC64-03AFABDACCC8}">
      <text>
        <r>
          <rPr>
            <b/>
            <sz val="9"/>
            <color indexed="81"/>
            <rFont val="Tahoma"/>
            <family val="2"/>
          </rPr>
          <t>Numero de actividades ejecutadas en valor absoluto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Sandra Patricia Rodriguez Junco</author>
    <author>J18</author>
  </authors>
  <commentList>
    <comment ref="C6" authorId="0" shapeId="0" xr:uid="{95885A15-2CE4-490F-AB45-C0BAA0F258B1}">
      <text>
        <r>
          <rPr>
            <b/>
            <sz val="9"/>
            <color indexed="81"/>
            <rFont val="Tahoma"/>
            <family val="2"/>
          </rPr>
          <t>Debe corresponder a algo tangible. Corresponde a la fuente de verificación y debe ser coherente con el indicador</t>
        </r>
        <r>
          <rPr>
            <sz val="9"/>
            <color indexed="81"/>
            <rFont val="Tahoma"/>
            <family val="2"/>
          </rPr>
          <t xml:space="preserve">
</t>
        </r>
      </text>
    </comment>
    <comment ref="H8" authorId="1" shapeId="0" xr:uid="{EEC5797D-6EB2-45AA-BB04-785CFDFDF9C0}">
      <text>
        <r>
          <rPr>
            <b/>
            <sz val="9"/>
            <color indexed="81"/>
            <rFont val="Tahoma"/>
            <family val="2"/>
          </rPr>
          <t>Porcentaje correspondiente al mes</t>
        </r>
      </text>
    </comment>
    <comment ref="O8" authorId="1" shapeId="0" xr:uid="{D6B816E6-7DBF-4790-BF0C-96930C98AFF2}">
      <text>
        <r>
          <rPr>
            <b/>
            <sz val="9"/>
            <color indexed="81"/>
            <rFont val="Tahoma"/>
            <family val="2"/>
          </rPr>
          <t>Porcentaje correspondiente al mes</t>
        </r>
      </text>
    </comment>
    <comment ref="V8" authorId="1" shapeId="0" xr:uid="{CB26FC2F-E364-4173-B069-F0AD35D6C6F6}">
      <text>
        <r>
          <rPr>
            <b/>
            <sz val="9"/>
            <color indexed="81"/>
            <rFont val="Tahoma"/>
            <family val="2"/>
          </rPr>
          <t>Porcentaje correspondiente al mes</t>
        </r>
      </text>
    </comment>
    <comment ref="AC8" authorId="1" shapeId="0" xr:uid="{3E7D292F-71B5-474B-BD22-DB6AA4E4895F}">
      <text>
        <r>
          <rPr>
            <b/>
            <sz val="9"/>
            <color indexed="81"/>
            <rFont val="Tahoma"/>
            <family val="2"/>
          </rPr>
          <t>Porcentaje correspondiente al mes</t>
        </r>
      </text>
    </comment>
    <comment ref="AJ8" authorId="1" shapeId="0" xr:uid="{5C6B8CC2-5592-440A-8309-6EEF1FA83647}">
      <text>
        <r>
          <rPr>
            <b/>
            <sz val="9"/>
            <color indexed="81"/>
            <rFont val="Tahoma"/>
            <family val="2"/>
          </rPr>
          <t>Porcentaje correspondiente al mes</t>
        </r>
      </text>
    </comment>
    <comment ref="AQ8" authorId="1" shapeId="0" xr:uid="{280971F2-8981-4E41-9C6F-0550F3A499B9}">
      <text>
        <r>
          <rPr>
            <b/>
            <sz val="9"/>
            <color indexed="81"/>
            <rFont val="Tahoma"/>
            <family val="2"/>
          </rPr>
          <t>Porcentaje correspondiente al mes</t>
        </r>
      </text>
    </comment>
    <comment ref="AX8" authorId="1" shapeId="0" xr:uid="{272C7935-9839-407C-A075-075739EC9BF2}">
      <text>
        <r>
          <rPr>
            <b/>
            <sz val="9"/>
            <color indexed="81"/>
            <rFont val="Tahoma"/>
            <family val="2"/>
          </rPr>
          <t>Porcentaje correspondiente al mes</t>
        </r>
      </text>
    </comment>
    <comment ref="BE8" authorId="1" shapeId="0" xr:uid="{7FB98D71-DED4-40A6-B14E-391797E96BDB}">
      <text>
        <r>
          <rPr>
            <b/>
            <sz val="9"/>
            <color indexed="81"/>
            <rFont val="Tahoma"/>
            <family val="2"/>
          </rPr>
          <t>Porcentaje correspondiente al mes</t>
        </r>
      </text>
    </comment>
    <comment ref="BL8" authorId="1" shapeId="0" xr:uid="{8CC97369-5200-4B4E-A770-C553BE94C380}">
      <text>
        <r>
          <rPr>
            <b/>
            <sz val="9"/>
            <color indexed="81"/>
            <rFont val="Tahoma"/>
            <family val="2"/>
          </rPr>
          <t>Porcentaje correspondiente al mes</t>
        </r>
      </text>
    </comment>
    <comment ref="BS8" authorId="1" shapeId="0" xr:uid="{D2D01DEC-2690-4765-A664-97D894AE5EFE}">
      <text>
        <r>
          <rPr>
            <b/>
            <sz val="9"/>
            <color indexed="81"/>
            <rFont val="Tahoma"/>
            <family val="2"/>
          </rPr>
          <t>Porcentaje correspondiente al mes</t>
        </r>
      </text>
    </comment>
    <comment ref="BZ8" authorId="1" shapeId="0" xr:uid="{44B1D1BE-C16D-4B61-86AD-44DF88D8C170}">
      <text>
        <r>
          <rPr>
            <b/>
            <sz val="9"/>
            <color indexed="81"/>
            <rFont val="Tahoma"/>
            <family val="2"/>
          </rPr>
          <t>Porcentaje correspondiente al mes</t>
        </r>
      </text>
    </comment>
    <comment ref="CG8" authorId="1" shapeId="0" xr:uid="{96DAD976-3671-4FC2-89C1-DBEF8415D2B1}">
      <text>
        <r>
          <rPr>
            <b/>
            <sz val="9"/>
            <color indexed="81"/>
            <rFont val="Tahoma"/>
            <family val="2"/>
          </rPr>
          <t>Porcentaje correspondiente al mes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Sandra Patricia Rodriguez Junco</author>
    <author>J18</author>
  </authors>
  <commentList>
    <comment ref="B6" authorId="0" shapeId="0" xr:uid="{79A3AEE4-7AE4-40DB-A645-E1FE68344BFC}">
      <text>
        <r>
          <rPr>
            <b/>
            <sz val="10"/>
            <color indexed="81"/>
            <rFont val="Tahoma"/>
            <family val="2"/>
          </rPr>
          <t xml:space="preserve">Describa la acción principal objeto de seguimiento en el instrumento PAI, la cual debe estar relacionada según lo consignado en el Anteproyecto de presupuesto.  </t>
        </r>
        <r>
          <rPr>
            <sz val="9"/>
            <color indexed="81"/>
            <rFont val="Tahoma"/>
            <family val="2"/>
          </rPr>
          <t xml:space="preserve">
</t>
        </r>
      </text>
    </comment>
    <comment ref="C6" authorId="0" shapeId="0" xr:uid="{CF1BECD6-A4C9-470B-851A-D4BC7080800F}">
      <text>
        <r>
          <rPr>
            <b/>
            <sz val="9"/>
            <color indexed="81"/>
            <rFont val="Tahoma"/>
            <family val="2"/>
          </rPr>
          <t xml:space="preserve">Permite la medición de la variable: Actividad principal, se puede formular en valor absoluto o como una relación entre variables </t>
        </r>
        <r>
          <rPr>
            <sz val="9"/>
            <color indexed="81"/>
            <rFont val="Tahoma"/>
            <family val="2"/>
          </rPr>
          <t xml:space="preserve">
</t>
        </r>
      </text>
    </comment>
    <comment ref="D6" authorId="0" shapeId="0" xr:uid="{19747659-3476-409A-B9B5-C1C2C58F3880}">
      <text>
        <r>
          <rPr>
            <b/>
            <sz val="9"/>
            <color indexed="81"/>
            <rFont val="Tahoma"/>
            <family val="2"/>
          </rPr>
          <t>Debe corresponder a algo tangible. Corresponde a la fuente de verificación y debe ser coherente con el indicador</t>
        </r>
        <r>
          <rPr>
            <sz val="9"/>
            <color indexed="81"/>
            <rFont val="Tahoma"/>
            <family val="2"/>
          </rPr>
          <t xml:space="preserve">
</t>
        </r>
      </text>
    </comment>
    <comment ref="G8" authorId="1" shapeId="0" xr:uid="{5EC200CA-C966-452B-AA80-CF61844356FB}">
      <text>
        <r>
          <rPr>
            <b/>
            <sz val="9"/>
            <color indexed="81"/>
            <rFont val="Tahoma"/>
            <family val="2"/>
          </rPr>
          <t>Numero de actividades en valor absoluto</t>
        </r>
      </text>
    </comment>
    <comment ref="H8" authorId="1" shapeId="0" xr:uid="{DB85FEF8-8FA8-4F8D-926E-AE2A18FE72A0}">
      <text>
        <r>
          <rPr>
            <b/>
            <sz val="9"/>
            <color indexed="81"/>
            <rFont val="Tahoma"/>
            <family val="2"/>
          </rPr>
          <t>Porcentaje correspondiente al mes</t>
        </r>
      </text>
    </comment>
    <comment ref="I8" authorId="1" shapeId="0" xr:uid="{7E9FC6EC-38C6-4EDD-9742-7B0E77CFE20D}">
      <text>
        <r>
          <rPr>
            <b/>
            <sz val="9"/>
            <color indexed="81"/>
            <rFont val="Tahoma"/>
            <family val="2"/>
          </rPr>
          <t>Numero de actividades ejecutadas en valor absoluto</t>
        </r>
      </text>
    </comment>
    <comment ref="L8" authorId="1" shapeId="0" xr:uid="{5F03F639-0437-4770-B1EE-864CF7567C56}">
      <text>
        <r>
          <rPr>
            <b/>
            <sz val="9"/>
            <color indexed="81"/>
            <rFont val="Tahoma"/>
            <family val="2"/>
          </rPr>
          <t>Numero de actividades en valor absoluto</t>
        </r>
      </text>
    </comment>
    <comment ref="M8" authorId="1" shapeId="0" xr:uid="{4027E157-3451-45F7-8C87-AEBD08E2E634}">
      <text>
        <r>
          <rPr>
            <b/>
            <sz val="9"/>
            <color indexed="81"/>
            <rFont val="Tahoma"/>
            <family val="2"/>
          </rPr>
          <t>Porcentaje correspondiente al mes</t>
        </r>
      </text>
    </comment>
    <comment ref="N8" authorId="1" shapeId="0" xr:uid="{90EF451B-7C8B-4A85-97A3-7816F9D057A5}">
      <text>
        <r>
          <rPr>
            <b/>
            <sz val="9"/>
            <color indexed="81"/>
            <rFont val="Tahoma"/>
            <family val="2"/>
          </rPr>
          <t>Numero de actividades ejecutadas en valor absoluto</t>
        </r>
      </text>
    </comment>
    <comment ref="Q8" authorId="1" shapeId="0" xr:uid="{97510044-4AA2-4D75-9429-F83809DCFCA9}">
      <text>
        <r>
          <rPr>
            <b/>
            <sz val="9"/>
            <color indexed="81"/>
            <rFont val="Tahoma"/>
            <family val="2"/>
          </rPr>
          <t>Numero de actividades en valor absoluto</t>
        </r>
      </text>
    </comment>
    <comment ref="R8" authorId="1" shapeId="0" xr:uid="{2C64E2E1-ED6C-4255-9A04-D76315C6DC3B}">
      <text>
        <r>
          <rPr>
            <b/>
            <sz val="9"/>
            <color indexed="81"/>
            <rFont val="Tahoma"/>
            <family val="2"/>
          </rPr>
          <t>Porcentaje correspondiente al mes</t>
        </r>
      </text>
    </comment>
    <comment ref="S8" authorId="1" shapeId="0" xr:uid="{882AA339-56BF-4DA6-B340-06ABDBD55A98}">
      <text>
        <r>
          <rPr>
            <b/>
            <sz val="9"/>
            <color indexed="81"/>
            <rFont val="Tahoma"/>
            <family val="2"/>
          </rPr>
          <t>Numero de actividades ejecutadas en valor absoluto</t>
        </r>
      </text>
    </comment>
    <comment ref="V8" authorId="1" shapeId="0" xr:uid="{13E381CC-C7DC-4D67-A056-E518D12CA8B0}">
      <text>
        <r>
          <rPr>
            <b/>
            <sz val="9"/>
            <color indexed="81"/>
            <rFont val="Tahoma"/>
            <family val="2"/>
          </rPr>
          <t>Numero de actividades en valor absoluto</t>
        </r>
      </text>
    </comment>
    <comment ref="W8" authorId="1" shapeId="0" xr:uid="{A88EFA54-F48A-4F3F-B872-0ECFE3ACDA7F}">
      <text>
        <r>
          <rPr>
            <b/>
            <sz val="9"/>
            <color indexed="81"/>
            <rFont val="Tahoma"/>
            <family val="2"/>
          </rPr>
          <t>Porcentaje correspondiente al mes</t>
        </r>
      </text>
    </comment>
    <comment ref="X8" authorId="1" shapeId="0" xr:uid="{B1EC35FF-E18E-40E1-AEEB-4FD8F077F3DF}">
      <text>
        <r>
          <rPr>
            <b/>
            <sz val="9"/>
            <color indexed="81"/>
            <rFont val="Tahoma"/>
            <family val="2"/>
          </rPr>
          <t>Numero de actividades ejecutadas en valor absoluto</t>
        </r>
      </text>
    </comment>
    <comment ref="AA8" authorId="1" shapeId="0" xr:uid="{DB90784F-310F-4F92-BDA6-5785C6C382DC}">
      <text>
        <r>
          <rPr>
            <b/>
            <sz val="9"/>
            <color indexed="81"/>
            <rFont val="Tahoma"/>
            <family val="2"/>
          </rPr>
          <t>Numero de actividades en valor absoluto</t>
        </r>
      </text>
    </comment>
    <comment ref="AB8" authorId="1" shapeId="0" xr:uid="{C322692D-91AA-40C9-B7BD-A620B71DFA74}">
      <text>
        <r>
          <rPr>
            <b/>
            <sz val="9"/>
            <color indexed="81"/>
            <rFont val="Tahoma"/>
            <family val="2"/>
          </rPr>
          <t>Porcentaje correspondiente al mes</t>
        </r>
      </text>
    </comment>
    <comment ref="AC8" authorId="1" shapeId="0" xr:uid="{B4FB6E5E-18BB-4790-AE1A-A735E8B6B799}">
      <text>
        <r>
          <rPr>
            <b/>
            <sz val="9"/>
            <color indexed="81"/>
            <rFont val="Tahoma"/>
            <family val="2"/>
          </rPr>
          <t>Numero de actividades ejecutadas en valor absoluto</t>
        </r>
      </text>
    </comment>
    <comment ref="AF8" authorId="1" shapeId="0" xr:uid="{CC8F85DE-2817-4833-A3F9-DEF137F53D49}">
      <text>
        <r>
          <rPr>
            <b/>
            <sz val="9"/>
            <color indexed="81"/>
            <rFont val="Tahoma"/>
            <family val="2"/>
          </rPr>
          <t>Numero de actividades en valor absoluto</t>
        </r>
      </text>
    </comment>
    <comment ref="AG8" authorId="1" shapeId="0" xr:uid="{ED7CD00A-1506-4AC7-ACBC-82002CFA8CFF}">
      <text>
        <r>
          <rPr>
            <b/>
            <sz val="9"/>
            <color indexed="81"/>
            <rFont val="Tahoma"/>
            <family val="2"/>
          </rPr>
          <t>Porcentaje correspondiente al mes</t>
        </r>
      </text>
    </comment>
    <comment ref="AH8" authorId="1" shapeId="0" xr:uid="{D063E01C-7D69-4E29-8161-481464E26FFC}">
      <text>
        <r>
          <rPr>
            <b/>
            <sz val="9"/>
            <color indexed="81"/>
            <rFont val="Tahoma"/>
            <family val="2"/>
          </rPr>
          <t>Numero de actividades ejecutadas en valor absoluto</t>
        </r>
      </text>
    </comment>
    <comment ref="AK8" authorId="1" shapeId="0" xr:uid="{67FBD2D0-5ADB-446B-9843-A05C20A68A09}">
      <text>
        <r>
          <rPr>
            <b/>
            <sz val="9"/>
            <color indexed="81"/>
            <rFont val="Tahoma"/>
            <family val="2"/>
          </rPr>
          <t>Numero de actividades en valor absoluto</t>
        </r>
      </text>
    </comment>
    <comment ref="AL8" authorId="1" shapeId="0" xr:uid="{5173EACD-35E5-49E6-8D4D-D6283FA0D3B5}">
      <text>
        <r>
          <rPr>
            <b/>
            <sz val="9"/>
            <color indexed="81"/>
            <rFont val="Tahoma"/>
            <family val="2"/>
          </rPr>
          <t>Porcentaje correspondiente al mes</t>
        </r>
      </text>
    </comment>
    <comment ref="AM8" authorId="1" shapeId="0" xr:uid="{18A7C8A0-635F-4B19-84A5-C5614E6B214B}">
      <text>
        <r>
          <rPr>
            <b/>
            <sz val="9"/>
            <color indexed="81"/>
            <rFont val="Tahoma"/>
            <family val="2"/>
          </rPr>
          <t>Numero de actividades ejecutadas en valor absoluto</t>
        </r>
      </text>
    </comment>
    <comment ref="AP8" authorId="1" shapeId="0" xr:uid="{A316E322-F00D-4DD8-BFF7-3DE195AFF18C}">
      <text>
        <r>
          <rPr>
            <b/>
            <sz val="9"/>
            <color indexed="81"/>
            <rFont val="Tahoma"/>
            <family val="2"/>
          </rPr>
          <t>Numero de actividades en valor absoluto</t>
        </r>
      </text>
    </comment>
    <comment ref="AQ8" authorId="1" shapeId="0" xr:uid="{C55BDA97-7FC9-485D-ADE8-713561494EE7}">
      <text>
        <r>
          <rPr>
            <b/>
            <sz val="9"/>
            <color indexed="81"/>
            <rFont val="Tahoma"/>
            <family val="2"/>
          </rPr>
          <t>Porcentaje correspondiente al mes</t>
        </r>
      </text>
    </comment>
    <comment ref="AR8" authorId="1" shapeId="0" xr:uid="{AC528158-B57D-4BDE-B404-226B4F7A37C8}">
      <text>
        <r>
          <rPr>
            <b/>
            <sz val="9"/>
            <color indexed="81"/>
            <rFont val="Tahoma"/>
            <family val="2"/>
          </rPr>
          <t>Numero de actividades ejecutadas en valor absoluto</t>
        </r>
      </text>
    </comment>
    <comment ref="AU8" authorId="1" shapeId="0" xr:uid="{D7BA2251-E09F-443D-874E-F716D3FB2929}">
      <text>
        <r>
          <rPr>
            <b/>
            <sz val="9"/>
            <color indexed="81"/>
            <rFont val="Tahoma"/>
            <family val="2"/>
          </rPr>
          <t>Numero de actividades en valor absoluto</t>
        </r>
      </text>
    </comment>
    <comment ref="AV8" authorId="1" shapeId="0" xr:uid="{24E8CCBC-8F24-487D-8C13-316E8054ADB5}">
      <text>
        <r>
          <rPr>
            <b/>
            <sz val="9"/>
            <color indexed="81"/>
            <rFont val="Tahoma"/>
            <family val="2"/>
          </rPr>
          <t>Porcentaje correspondiente al mes</t>
        </r>
      </text>
    </comment>
    <comment ref="AW8" authorId="1" shapeId="0" xr:uid="{F66A7017-B90A-4412-9883-2BE03145DB65}">
      <text>
        <r>
          <rPr>
            <b/>
            <sz val="9"/>
            <color indexed="81"/>
            <rFont val="Tahoma"/>
            <family val="2"/>
          </rPr>
          <t>Numero de actividades ejecutadas en valor absoluto</t>
        </r>
      </text>
    </comment>
    <comment ref="AZ8" authorId="1" shapeId="0" xr:uid="{4207C448-8460-4CC5-9A5E-D95BDA63FE94}">
      <text>
        <r>
          <rPr>
            <b/>
            <sz val="9"/>
            <color indexed="81"/>
            <rFont val="Tahoma"/>
            <family val="2"/>
          </rPr>
          <t>Numero de actividades en valor absoluto</t>
        </r>
      </text>
    </comment>
    <comment ref="BA8" authorId="1" shapeId="0" xr:uid="{C6CF2968-227E-418B-ACDC-3A92CFD6D0D6}">
      <text>
        <r>
          <rPr>
            <b/>
            <sz val="9"/>
            <color indexed="81"/>
            <rFont val="Tahoma"/>
            <family val="2"/>
          </rPr>
          <t>Porcentaje correspondiente al mes</t>
        </r>
      </text>
    </comment>
    <comment ref="BB8" authorId="1" shapeId="0" xr:uid="{608F7891-4B88-4159-86C2-866D7ECEFB2F}">
      <text>
        <r>
          <rPr>
            <b/>
            <sz val="9"/>
            <color indexed="81"/>
            <rFont val="Tahoma"/>
            <family val="2"/>
          </rPr>
          <t>Numero de actividades ejecutadas en valor absoluto</t>
        </r>
      </text>
    </comment>
    <comment ref="BE8" authorId="1" shapeId="0" xr:uid="{1953027D-0243-4E30-8135-971F0F36647A}">
      <text>
        <r>
          <rPr>
            <b/>
            <sz val="9"/>
            <color indexed="81"/>
            <rFont val="Tahoma"/>
            <family val="2"/>
          </rPr>
          <t>Numero de actividades en valor absoluto</t>
        </r>
      </text>
    </comment>
    <comment ref="BF8" authorId="1" shapeId="0" xr:uid="{CB6CBE53-02F9-4A93-82A5-7841BC227169}">
      <text>
        <r>
          <rPr>
            <b/>
            <sz val="9"/>
            <color indexed="81"/>
            <rFont val="Tahoma"/>
            <family val="2"/>
          </rPr>
          <t>Porcentaje correspondiente al mes</t>
        </r>
      </text>
    </comment>
    <comment ref="BG8" authorId="1" shapeId="0" xr:uid="{72A5C07A-88B6-40A3-BB72-F39B9CDF70A9}">
      <text>
        <r>
          <rPr>
            <b/>
            <sz val="9"/>
            <color indexed="81"/>
            <rFont val="Tahoma"/>
            <family val="2"/>
          </rPr>
          <t>Numero de actividades ejecutadas en valor absoluto</t>
        </r>
      </text>
    </comment>
    <comment ref="BJ8" authorId="1" shapeId="0" xr:uid="{33476125-EF38-4772-8589-0E9380DF8230}">
      <text>
        <r>
          <rPr>
            <b/>
            <sz val="9"/>
            <color indexed="81"/>
            <rFont val="Tahoma"/>
            <family val="2"/>
          </rPr>
          <t>Numero de actividades en valor absoluto</t>
        </r>
      </text>
    </comment>
    <comment ref="BK8" authorId="1" shapeId="0" xr:uid="{DBE409A2-0FED-4B42-AAB4-90DF692ADB9D}">
      <text>
        <r>
          <rPr>
            <b/>
            <sz val="9"/>
            <color indexed="81"/>
            <rFont val="Tahoma"/>
            <family val="2"/>
          </rPr>
          <t>Porcentaje correspondiente al mes</t>
        </r>
      </text>
    </comment>
    <comment ref="BL8" authorId="1" shapeId="0" xr:uid="{3FAA9B7B-6B93-425A-8BBB-7BE092FD2948}">
      <text>
        <r>
          <rPr>
            <b/>
            <sz val="9"/>
            <color indexed="81"/>
            <rFont val="Tahoma"/>
            <family val="2"/>
          </rPr>
          <t>Numero de actividades ejecutadas en valor absoluto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Sandra Patricia Rodriguez Junco</author>
    <author>J18</author>
  </authors>
  <commentList>
    <comment ref="B6" authorId="0" shapeId="0" xr:uid="{223B842D-B93A-425A-8781-8FEE0F7F40F4}">
      <text>
        <r>
          <rPr>
            <b/>
            <sz val="10"/>
            <color indexed="81"/>
            <rFont val="Tahoma"/>
            <family val="2"/>
          </rPr>
          <t xml:space="preserve">Describa la acción principal objeto de seguimiento en el instrumento PAI, la cual debe estar relacionada según lo consignado en el Anteproyecto de presupuesto.  </t>
        </r>
        <r>
          <rPr>
            <sz val="9"/>
            <color indexed="81"/>
            <rFont val="Tahoma"/>
            <family val="2"/>
          </rPr>
          <t xml:space="preserve">
</t>
        </r>
      </text>
    </comment>
    <comment ref="C6" authorId="0" shapeId="0" xr:uid="{A1AA1C6C-00BE-4CA3-9B61-D727CE4242D8}">
      <text>
        <r>
          <rPr>
            <b/>
            <sz val="9"/>
            <color indexed="81"/>
            <rFont val="Tahoma"/>
            <family val="2"/>
          </rPr>
          <t xml:space="preserve">Permite la medición de la variable: Actividad principal, se puede formular en valor absoluto o como una relación entre variables </t>
        </r>
        <r>
          <rPr>
            <sz val="9"/>
            <color indexed="81"/>
            <rFont val="Tahoma"/>
            <family val="2"/>
          </rPr>
          <t xml:space="preserve">
</t>
        </r>
      </text>
    </comment>
    <comment ref="D6" authorId="0" shapeId="0" xr:uid="{2CAB9096-7727-4A87-A319-A7516270509D}">
      <text>
        <r>
          <rPr>
            <b/>
            <sz val="9"/>
            <color indexed="81"/>
            <rFont val="Tahoma"/>
            <family val="2"/>
          </rPr>
          <t>Debe corresponder a algo tangible. Corresponde a la fuente de verificación y debe ser coherente con el indicador</t>
        </r>
        <r>
          <rPr>
            <sz val="9"/>
            <color indexed="81"/>
            <rFont val="Tahoma"/>
            <family val="2"/>
          </rPr>
          <t xml:space="preserve">
</t>
        </r>
      </text>
    </comment>
    <comment ref="G8" authorId="1" shapeId="0" xr:uid="{7BCD10F9-B510-4980-B3E2-C9BDCAF33650}">
      <text>
        <r>
          <rPr>
            <b/>
            <sz val="9"/>
            <color indexed="81"/>
            <rFont val="Tahoma"/>
            <family val="2"/>
          </rPr>
          <t>Numero de actividades en valor absoluto</t>
        </r>
      </text>
    </comment>
    <comment ref="H8" authorId="1" shapeId="0" xr:uid="{9695BF8D-CC7E-4A52-B120-DAA4332672EB}">
      <text>
        <r>
          <rPr>
            <b/>
            <sz val="9"/>
            <color indexed="81"/>
            <rFont val="Tahoma"/>
            <family val="2"/>
          </rPr>
          <t>Porcentaje correspondiente al mes</t>
        </r>
      </text>
    </comment>
    <comment ref="I8" authorId="1" shapeId="0" xr:uid="{FCEBD043-EBF7-4A26-8C29-1B587327B1B1}">
      <text>
        <r>
          <rPr>
            <b/>
            <sz val="9"/>
            <color indexed="81"/>
            <rFont val="Tahoma"/>
            <family val="2"/>
          </rPr>
          <t>Numero de actividades ejecutadas en valor absoluto</t>
        </r>
      </text>
    </comment>
    <comment ref="L8" authorId="1" shapeId="0" xr:uid="{65886F67-08BE-4F4B-8358-ADA0F1D76989}">
      <text>
        <r>
          <rPr>
            <b/>
            <sz val="9"/>
            <color indexed="81"/>
            <rFont val="Tahoma"/>
            <family val="2"/>
          </rPr>
          <t>Numero de actividades en valor absoluto</t>
        </r>
      </text>
    </comment>
    <comment ref="M8" authorId="1" shapeId="0" xr:uid="{0E1D95BB-677B-4355-9DAD-AFBE544D5CB4}">
      <text>
        <r>
          <rPr>
            <b/>
            <sz val="9"/>
            <color indexed="81"/>
            <rFont val="Tahoma"/>
            <family val="2"/>
          </rPr>
          <t>Porcentaje correspondiente al mes</t>
        </r>
      </text>
    </comment>
    <comment ref="N8" authorId="1" shapeId="0" xr:uid="{9DF3D5F3-2A0D-4114-A4DD-4822EBA565B4}">
      <text>
        <r>
          <rPr>
            <b/>
            <sz val="9"/>
            <color indexed="81"/>
            <rFont val="Tahoma"/>
            <family val="2"/>
          </rPr>
          <t>Numero de actividades ejecutadas en valor absoluto</t>
        </r>
      </text>
    </comment>
    <comment ref="Q8" authorId="1" shapeId="0" xr:uid="{E8BA8787-83B8-49E3-BA45-6F1B5AD9D23D}">
      <text>
        <r>
          <rPr>
            <b/>
            <sz val="9"/>
            <color indexed="81"/>
            <rFont val="Tahoma"/>
            <family val="2"/>
          </rPr>
          <t>Numero de actividades en valor absoluto</t>
        </r>
      </text>
    </comment>
    <comment ref="R8" authorId="1" shapeId="0" xr:uid="{3C43585D-E677-4469-AABD-C13C9724BC9C}">
      <text>
        <r>
          <rPr>
            <b/>
            <sz val="9"/>
            <color indexed="81"/>
            <rFont val="Tahoma"/>
            <family val="2"/>
          </rPr>
          <t>Porcentaje correspondiente al mes</t>
        </r>
      </text>
    </comment>
    <comment ref="S8" authorId="1" shapeId="0" xr:uid="{44AF784A-C8EC-47ED-A02D-31A1AD6760B0}">
      <text>
        <r>
          <rPr>
            <b/>
            <sz val="9"/>
            <color indexed="81"/>
            <rFont val="Tahoma"/>
            <family val="2"/>
          </rPr>
          <t>Numero de actividades ejecutadas en valor absoluto</t>
        </r>
      </text>
    </comment>
    <comment ref="V8" authorId="1" shapeId="0" xr:uid="{16E4FADE-E1D2-46C6-96AA-0AE33E92CB18}">
      <text>
        <r>
          <rPr>
            <b/>
            <sz val="9"/>
            <color indexed="81"/>
            <rFont val="Tahoma"/>
            <family val="2"/>
          </rPr>
          <t>Numero de actividades en valor absoluto</t>
        </r>
      </text>
    </comment>
    <comment ref="W8" authorId="1" shapeId="0" xr:uid="{4B5FE64A-48DF-48DF-8A04-EDD1F7513AF9}">
      <text>
        <r>
          <rPr>
            <b/>
            <sz val="9"/>
            <color indexed="81"/>
            <rFont val="Tahoma"/>
            <family val="2"/>
          </rPr>
          <t>Porcentaje correspondiente al mes</t>
        </r>
      </text>
    </comment>
    <comment ref="X8" authorId="1" shapeId="0" xr:uid="{1CFBB500-D71B-46E2-84E5-405CBE076A37}">
      <text>
        <r>
          <rPr>
            <b/>
            <sz val="9"/>
            <color indexed="81"/>
            <rFont val="Tahoma"/>
            <family val="2"/>
          </rPr>
          <t>Numero de actividades ejecutadas en valor absoluto</t>
        </r>
      </text>
    </comment>
    <comment ref="AA8" authorId="1" shapeId="0" xr:uid="{1148C695-7E0D-4A09-BB6A-E46B0DB57F0C}">
      <text>
        <r>
          <rPr>
            <b/>
            <sz val="9"/>
            <color indexed="81"/>
            <rFont val="Tahoma"/>
            <family val="2"/>
          </rPr>
          <t>Numero de actividades en valor absoluto</t>
        </r>
      </text>
    </comment>
    <comment ref="AB8" authorId="1" shapeId="0" xr:uid="{7B384C31-264B-4794-963A-2BF784F96E55}">
      <text>
        <r>
          <rPr>
            <b/>
            <sz val="9"/>
            <color indexed="81"/>
            <rFont val="Tahoma"/>
            <family val="2"/>
          </rPr>
          <t>Porcentaje correspondiente al mes</t>
        </r>
      </text>
    </comment>
    <comment ref="AC8" authorId="1" shapeId="0" xr:uid="{2A9FD2AB-DD02-4E93-AA71-300FEB71165E}">
      <text>
        <r>
          <rPr>
            <b/>
            <sz val="9"/>
            <color indexed="81"/>
            <rFont val="Tahoma"/>
            <family val="2"/>
          </rPr>
          <t>Numero de actividades ejecutadas en valor absoluto</t>
        </r>
      </text>
    </comment>
    <comment ref="AF8" authorId="1" shapeId="0" xr:uid="{1C3BCD1B-731B-4506-9799-131373552EE1}">
      <text>
        <r>
          <rPr>
            <b/>
            <sz val="9"/>
            <color indexed="81"/>
            <rFont val="Tahoma"/>
            <family val="2"/>
          </rPr>
          <t>Numero de actividades en valor absoluto</t>
        </r>
      </text>
    </comment>
    <comment ref="AG8" authorId="1" shapeId="0" xr:uid="{0F237060-2EBC-42C6-894B-D553141709D7}">
      <text>
        <r>
          <rPr>
            <b/>
            <sz val="9"/>
            <color indexed="81"/>
            <rFont val="Tahoma"/>
            <family val="2"/>
          </rPr>
          <t>Porcentaje correspondiente al mes</t>
        </r>
      </text>
    </comment>
    <comment ref="AH8" authorId="1" shapeId="0" xr:uid="{3458078A-6A73-44CF-9F43-7BBE6D35FEF8}">
      <text>
        <r>
          <rPr>
            <b/>
            <sz val="9"/>
            <color indexed="81"/>
            <rFont val="Tahoma"/>
            <family val="2"/>
          </rPr>
          <t>Numero de actividades ejecutadas en valor absoluto</t>
        </r>
      </text>
    </comment>
    <comment ref="AK8" authorId="1" shapeId="0" xr:uid="{5BC9B223-E813-42D1-BC1A-6C3C6F82BD40}">
      <text>
        <r>
          <rPr>
            <b/>
            <sz val="9"/>
            <color indexed="81"/>
            <rFont val="Tahoma"/>
            <family val="2"/>
          </rPr>
          <t>Numero de actividades en valor absoluto</t>
        </r>
      </text>
    </comment>
    <comment ref="AL8" authorId="1" shapeId="0" xr:uid="{EB66D3D8-25C9-43EB-896E-0170F5071F21}">
      <text>
        <r>
          <rPr>
            <b/>
            <sz val="9"/>
            <color indexed="81"/>
            <rFont val="Tahoma"/>
            <family val="2"/>
          </rPr>
          <t>Porcentaje correspondiente al mes</t>
        </r>
      </text>
    </comment>
    <comment ref="AM8" authorId="1" shapeId="0" xr:uid="{561B76F2-0E24-4C8A-BF28-B3E40F355F3E}">
      <text>
        <r>
          <rPr>
            <b/>
            <sz val="9"/>
            <color indexed="81"/>
            <rFont val="Tahoma"/>
            <family val="2"/>
          </rPr>
          <t>Numero de actividades ejecutadas en valor absoluto</t>
        </r>
      </text>
    </comment>
    <comment ref="AP8" authorId="1" shapeId="0" xr:uid="{B1B50130-238E-4DBC-821F-7D752D965371}">
      <text>
        <r>
          <rPr>
            <b/>
            <sz val="9"/>
            <color indexed="81"/>
            <rFont val="Tahoma"/>
            <family val="2"/>
          </rPr>
          <t>Numero de actividades en valor absoluto</t>
        </r>
      </text>
    </comment>
    <comment ref="AQ8" authorId="1" shapeId="0" xr:uid="{A9F27C45-A426-470A-A5D9-8086CD6BF0CD}">
      <text>
        <r>
          <rPr>
            <b/>
            <sz val="9"/>
            <color indexed="81"/>
            <rFont val="Tahoma"/>
            <family val="2"/>
          </rPr>
          <t>Porcentaje correspondiente al mes</t>
        </r>
      </text>
    </comment>
    <comment ref="AR8" authorId="1" shapeId="0" xr:uid="{C7C7967E-9C1B-405E-A38F-C04E3930015F}">
      <text>
        <r>
          <rPr>
            <b/>
            <sz val="9"/>
            <color indexed="81"/>
            <rFont val="Tahoma"/>
            <family val="2"/>
          </rPr>
          <t>Numero de actividades ejecutadas en valor absoluto</t>
        </r>
      </text>
    </comment>
    <comment ref="AU8" authorId="1" shapeId="0" xr:uid="{DBE9FAA3-EF78-4BFE-A0CD-8E0A314A6ADA}">
      <text>
        <r>
          <rPr>
            <b/>
            <sz val="9"/>
            <color indexed="81"/>
            <rFont val="Tahoma"/>
            <family val="2"/>
          </rPr>
          <t>Numero de actividades en valor absoluto</t>
        </r>
      </text>
    </comment>
    <comment ref="AV8" authorId="1" shapeId="0" xr:uid="{698824E3-1F99-4A12-A97F-D624784DDD49}">
      <text>
        <r>
          <rPr>
            <b/>
            <sz val="9"/>
            <color indexed="81"/>
            <rFont val="Tahoma"/>
            <family val="2"/>
          </rPr>
          <t>Porcentaje correspondiente al mes</t>
        </r>
      </text>
    </comment>
    <comment ref="AW8" authorId="1" shapeId="0" xr:uid="{B4643D38-ACA9-4305-8994-7473FC12DF52}">
      <text>
        <r>
          <rPr>
            <b/>
            <sz val="9"/>
            <color indexed="81"/>
            <rFont val="Tahoma"/>
            <family val="2"/>
          </rPr>
          <t>Numero de actividades ejecutadas en valor absoluto</t>
        </r>
      </text>
    </comment>
    <comment ref="AZ8" authorId="1" shapeId="0" xr:uid="{2CF804AA-364B-4986-8AF0-19EE221FDE76}">
      <text>
        <r>
          <rPr>
            <b/>
            <sz val="9"/>
            <color indexed="81"/>
            <rFont val="Tahoma"/>
            <family val="2"/>
          </rPr>
          <t>Numero de actividades en valor absoluto</t>
        </r>
      </text>
    </comment>
    <comment ref="BA8" authorId="1" shapeId="0" xr:uid="{B328056B-F4DC-44C8-B60D-D5D34D9EF3AD}">
      <text>
        <r>
          <rPr>
            <b/>
            <sz val="9"/>
            <color indexed="81"/>
            <rFont val="Tahoma"/>
            <family val="2"/>
          </rPr>
          <t>Porcentaje correspondiente al mes</t>
        </r>
      </text>
    </comment>
    <comment ref="BB8" authorId="1" shapeId="0" xr:uid="{F7901183-93D7-4677-858E-AE5BEFE4ED6A}">
      <text>
        <r>
          <rPr>
            <b/>
            <sz val="9"/>
            <color indexed="81"/>
            <rFont val="Tahoma"/>
            <family val="2"/>
          </rPr>
          <t>Numero de actividades ejecutadas en valor absoluto</t>
        </r>
      </text>
    </comment>
    <comment ref="BE8" authorId="1" shapeId="0" xr:uid="{BB3164E5-7CD3-463A-B6E8-01C63520C4E7}">
      <text>
        <r>
          <rPr>
            <b/>
            <sz val="9"/>
            <color indexed="81"/>
            <rFont val="Tahoma"/>
            <family val="2"/>
          </rPr>
          <t>Numero de actividades en valor absoluto</t>
        </r>
      </text>
    </comment>
    <comment ref="BF8" authorId="1" shapeId="0" xr:uid="{C9732011-8F8F-4003-9776-29DFE7D82C5D}">
      <text>
        <r>
          <rPr>
            <b/>
            <sz val="9"/>
            <color indexed="81"/>
            <rFont val="Tahoma"/>
            <family val="2"/>
          </rPr>
          <t>Porcentaje correspondiente al mes</t>
        </r>
      </text>
    </comment>
    <comment ref="BG8" authorId="1" shapeId="0" xr:uid="{CCE57484-722B-4CB5-9C91-093019A968D8}">
      <text>
        <r>
          <rPr>
            <b/>
            <sz val="9"/>
            <color indexed="81"/>
            <rFont val="Tahoma"/>
            <family val="2"/>
          </rPr>
          <t>Numero de actividades ejecutadas en valor absoluto</t>
        </r>
      </text>
    </comment>
    <comment ref="BJ8" authorId="1" shapeId="0" xr:uid="{18BCF174-ED14-4508-B790-191526626467}">
      <text>
        <r>
          <rPr>
            <b/>
            <sz val="9"/>
            <color indexed="81"/>
            <rFont val="Tahoma"/>
            <family val="2"/>
          </rPr>
          <t>Numero de actividades en valor absoluto</t>
        </r>
      </text>
    </comment>
    <comment ref="BK8" authorId="1" shapeId="0" xr:uid="{F9740544-D868-45C9-915F-C67A4DDB215F}">
      <text>
        <r>
          <rPr>
            <b/>
            <sz val="9"/>
            <color indexed="81"/>
            <rFont val="Tahoma"/>
            <family val="2"/>
          </rPr>
          <t>Porcentaje correspondiente al mes</t>
        </r>
      </text>
    </comment>
    <comment ref="BL8" authorId="1" shapeId="0" xr:uid="{FD5F5F9A-B68E-471B-84E8-E5D0A5CA5A13}">
      <text>
        <r>
          <rPr>
            <b/>
            <sz val="9"/>
            <color indexed="81"/>
            <rFont val="Tahoma"/>
            <family val="2"/>
          </rPr>
          <t>Numero de actividades ejecutadas en valor absoluto</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Sandra Patricia Rodriguez Junco</author>
    <author>J18</author>
  </authors>
  <commentList>
    <comment ref="B6" authorId="0" shapeId="0" xr:uid="{E95B1A6F-170B-4410-91DF-898C86E899ED}">
      <text>
        <r>
          <rPr>
            <b/>
            <sz val="10"/>
            <color indexed="81"/>
            <rFont val="Tahoma"/>
            <family val="2"/>
          </rPr>
          <t xml:space="preserve">Describa la acción principal objeto de seguimiento en el instrumento PAI, la cual debe estar relacionada según lo consignado en el Anteproyecto de presupuesto.  </t>
        </r>
        <r>
          <rPr>
            <sz val="9"/>
            <color indexed="81"/>
            <rFont val="Tahoma"/>
            <family val="2"/>
          </rPr>
          <t xml:space="preserve">
</t>
        </r>
      </text>
    </comment>
    <comment ref="C6" authorId="0" shapeId="0" xr:uid="{F0F77830-C7B0-48EE-93F4-2853B983DA33}">
      <text>
        <r>
          <rPr>
            <b/>
            <sz val="9"/>
            <color indexed="81"/>
            <rFont val="Tahoma"/>
            <family val="2"/>
          </rPr>
          <t xml:space="preserve">Permite la medición de la variable: Actividad principal, se puede formular en valor absoluto o como una relación entre variables </t>
        </r>
        <r>
          <rPr>
            <sz val="9"/>
            <color indexed="81"/>
            <rFont val="Tahoma"/>
            <family val="2"/>
          </rPr>
          <t xml:space="preserve">
</t>
        </r>
      </text>
    </comment>
    <comment ref="D6" authorId="0" shapeId="0" xr:uid="{22E49701-EAC0-4757-986F-4E4125C294E4}">
      <text>
        <r>
          <rPr>
            <b/>
            <sz val="9"/>
            <color indexed="81"/>
            <rFont val="Tahoma"/>
            <family val="2"/>
          </rPr>
          <t>Debe corresponder a algo tangible. Corresponde a la fuente de verificación y debe ser coherente con el indicador</t>
        </r>
        <r>
          <rPr>
            <sz val="9"/>
            <color indexed="81"/>
            <rFont val="Tahoma"/>
            <family val="2"/>
          </rPr>
          <t xml:space="preserve">
</t>
        </r>
      </text>
    </comment>
    <comment ref="G8" authorId="1" shapeId="0" xr:uid="{8F9B63B3-BC2D-4444-92C8-4B1479F24F57}">
      <text>
        <r>
          <rPr>
            <b/>
            <sz val="9"/>
            <color indexed="81"/>
            <rFont val="Tahoma"/>
            <family val="2"/>
          </rPr>
          <t>Numero de actividades en valor absoluto</t>
        </r>
      </text>
    </comment>
    <comment ref="H8" authorId="1" shapeId="0" xr:uid="{0C668E25-A04F-4310-953E-53D658D87B2F}">
      <text>
        <r>
          <rPr>
            <b/>
            <sz val="9"/>
            <color indexed="81"/>
            <rFont val="Tahoma"/>
            <family val="2"/>
          </rPr>
          <t>Porcentaje correspondiente al mes</t>
        </r>
      </text>
    </comment>
    <comment ref="I8" authorId="1" shapeId="0" xr:uid="{0210EE81-89C7-446C-AC66-2E7B75F24406}">
      <text>
        <r>
          <rPr>
            <b/>
            <sz val="9"/>
            <color indexed="81"/>
            <rFont val="Tahoma"/>
            <family val="2"/>
          </rPr>
          <t>Numero de actividades ejecutadas en valor absoluto</t>
        </r>
      </text>
    </comment>
    <comment ref="L8" authorId="1" shapeId="0" xr:uid="{7A1FFAD3-6127-46BF-9315-3E405AA24A42}">
      <text>
        <r>
          <rPr>
            <b/>
            <sz val="9"/>
            <color indexed="81"/>
            <rFont val="Tahoma"/>
            <family val="2"/>
          </rPr>
          <t>Numero de actividades en valor absoluto</t>
        </r>
      </text>
    </comment>
    <comment ref="M8" authorId="1" shapeId="0" xr:uid="{327AAF81-671E-4815-BA7F-7777D642E22E}">
      <text>
        <r>
          <rPr>
            <b/>
            <sz val="9"/>
            <color indexed="81"/>
            <rFont val="Tahoma"/>
            <family val="2"/>
          </rPr>
          <t>Porcentaje correspondiente al mes</t>
        </r>
      </text>
    </comment>
    <comment ref="N8" authorId="1" shapeId="0" xr:uid="{5DBD0D3C-A4FE-485F-AEC8-262AAD2A2338}">
      <text>
        <r>
          <rPr>
            <b/>
            <sz val="9"/>
            <color indexed="81"/>
            <rFont val="Tahoma"/>
            <family val="2"/>
          </rPr>
          <t>Numero de actividades ejecutadas en valor absoluto</t>
        </r>
      </text>
    </comment>
    <comment ref="Q8" authorId="1" shapeId="0" xr:uid="{593D09DA-00AC-4C26-B94C-C2EDDC67953E}">
      <text>
        <r>
          <rPr>
            <b/>
            <sz val="9"/>
            <color indexed="81"/>
            <rFont val="Tahoma"/>
            <family val="2"/>
          </rPr>
          <t>Numero de actividades en valor absoluto</t>
        </r>
      </text>
    </comment>
    <comment ref="R8" authorId="1" shapeId="0" xr:uid="{904A7E64-E3B1-4645-89BA-0089036E17D8}">
      <text>
        <r>
          <rPr>
            <b/>
            <sz val="9"/>
            <color indexed="81"/>
            <rFont val="Tahoma"/>
            <family val="2"/>
          </rPr>
          <t>Porcentaje correspondiente al mes</t>
        </r>
      </text>
    </comment>
    <comment ref="S8" authorId="1" shapeId="0" xr:uid="{65A8E59B-818F-4AAC-9F11-E57CA3709FBB}">
      <text>
        <r>
          <rPr>
            <b/>
            <sz val="9"/>
            <color indexed="81"/>
            <rFont val="Tahoma"/>
            <family val="2"/>
          </rPr>
          <t>Numero de actividades ejecutadas en valor absoluto</t>
        </r>
      </text>
    </comment>
    <comment ref="V8" authorId="1" shapeId="0" xr:uid="{0FAB402E-0531-47E0-83B7-B34377C970B9}">
      <text>
        <r>
          <rPr>
            <b/>
            <sz val="9"/>
            <color indexed="81"/>
            <rFont val="Tahoma"/>
            <family val="2"/>
          </rPr>
          <t>Numero de actividades en valor absoluto</t>
        </r>
      </text>
    </comment>
    <comment ref="W8" authorId="1" shapeId="0" xr:uid="{F3407CD2-DE0A-4BFD-8AC5-1E42E2097DD5}">
      <text>
        <r>
          <rPr>
            <b/>
            <sz val="9"/>
            <color indexed="81"/>
            <rFont val="Tahoma"/>
            <family val="2"/>
          </rPr>
          <t>Porcentaje correspondiente al mes</t>
        </r>
      </text>
    </comment>
    <comment ref="X8" authorId="1" shapeId="0" xr:uid="{7322427D-8A16-47AC-B3A5-A6EF12B176DB}">
      <text>
        <r>
          <rPr>
            <b/>
            <sz val="9"/>
            <color indexed="81"/>
            <rFont val="Tahoma"/>
            <family val="2"/>
          </rPr>
          <t>Numero de actividades ejecutadas en valor absoluto</t>
        </r>
      </text>
    </comment>
    <comment ref="AA8" authorId="1" shapeId="0" xr:uid="{7BF75DDF-5F46-485C-91ED-E4B380E4FD18}">
      <text>
        <r>
          <rPr>
            <b/>
            <sz val="9"/>
            <color indexed="81"/>
            <rFont val="Tahoma"/>
            <family val="2"/>
          </rPr>
          <t>Numero de actividades en valor absoluto</t>
        </r>
      </text>
    </comment>
    <comment ref="AB8" authorId="1" shapeId="0" xr:uid="{00C4E7DA-0387-4095-8391-0888A707AF9C}">
      <text>
        <r>
          <rPr>
            <b/>
            <sz val="9"/>
            <color indexed="81"/>
            <rFont val="Tahoma"/>
            <family val="2"/>
          </rPr>
          <t>Porcentaje correspondiente al mes</t>
        </r>
      </text>
    </comment>
    <comment ref="AC8" authorId="1" shapeId="0" xr:uid="{FDB1D339-474F-4064-B8C2-1338A39750C1}">
      <text>
        <r>
          <rPr>
            <b/>
            <sz val="9"/>
            <color indexed="81"/>
            <rFont val="Tahoma"/>
            <family val="2"/>
          </rPr>
          <t>Numero de actividades ejecutadas en valor absoluto</t>
        </r>
      </text>
    </comment>
    <comment ref="AF8" authorId="1" shapeId="0" xr:uid="{326D1502-04E0-44D7-B6AA-260E73302E12}">
      <text>
        <r>
          <rPr>
            <b/>
            <sz val="9"/>
            <color indexed="81"/>
            <rFont val="Tahoma"/>
            <family val="2"/>
          </rPr>
          <t>Numero de actividades en valor absoluto</t>
        </r>
      </text>
    </comment>
    <comment ref="AG8" authorId="1" shapeId="0" xr:uid="{0B7AF453-3121-41DA-BA33-C427B1E0C60D}">
      <text>
        <r>
          <rPr>
            <b/>
            <sz val="9"/>
            <color indexed="81"/>
            <rFont val="Tahoma"/>
            <family val="2"/>
          </rPr>
          <t>Porcentaje correspondiente al mes</t>
        </r>
      </text>
    </comment>
    <comment ref="AH8" authorId="1" shapeId="0" xr:uid="{A8442143-BB4B-49F8-BDC5-D9B26FE871B7}">
      <text>
        <r>
          <rPr>
            <b/>
            <sz val="9"/>
            <color indexed="81"/>
            <rFont val="Tahoma"/>
            <family val="2"/>
          </rPr>
          <t>Numero de actividades ejecutadas en valor absoluto</t>
        </r>
      </text>
    </comment>
    <comment ref="AK8" authorId="1" shapeId="0" xr:uid="{EADAC67F-D731-4216-8FAA-7925ED2E0004}">
      <text>
        <r>
          <rPr>
            <b/>
            <sz val="9"/>
            <color indexed="81"/>
            <rFont val="Tahoma"/>
            <family val="2"/>
          </rPr>
          <t>Numero de actividades en valor absoluto</t>
        </r>
      </text>
    </comment>
    <comment ref="AL8" authorId="1" shapeId="0" xr:uid="{6137CDCD-22C2-47C9-A46B-01AFFCA417A9}">
      <text>
        <r>
          <rPr>
            <b/>
            <sz val="9"/>
            <color indexed="81"/>
            <rFont val="Tahoma"/>
            <family val="2"/>
          </rPr>
          <t>Porcentaje correspondiente al mes</t>
        </r>
      </text>
    </comment>
    <comment ref="AM8" authorId="1" shapeId="0" xr:uid="{9A966DEE-948C-4056-A67E-F63D6BCA031A}">
      <text>
        <r>
          <rPr>
            <b/>
            <sz val="9"/>
            <color indexed="81"/>
            <rFont val="Tahoma"/>
            <family val="2"/>
          </rPr>
          <t>Numero de actividades ejecutadas en valor absoluto</t>
        </r>
      </text>
    </comment>
    <comment ref="AP8" authorId="1" shapeId="0" xr:uid="{C7C3DF8F-B924-4248-ABB6-E3AD931E47BD}">
      <text>
        <r>
          <rPr>
            <b/>
            <sz val="9"/>
            <color indexed="81"/>
            <rFont val="Tahoma"/>
            <family val="2"/>
          </rPr>
          <t>Numero de actividades en valor absoluto</t>
        </r>
      </text>
    </comment>
    <comment ref="AQ8" authorId="1" shapeId="0" xr:uid="{B052E4CA-7DE5-46E6-995F-DCD5A8BDE3A2}">
      <text>
        <r>
          <rPr>
            <b/>
            <sz val="9"/>
            <color indexed="81"/>
            <rFont val="Tahoma"/>
            <family val="2"/>
          </rPr>
          <t>Porcentaje correspondiente al mes</t>
        </r>
      </text>
    </comment>
    <comment ref="AR8" authorId="1" shapeId="0" xr:uid="{9004B285-3ABF-4FCA-8CC1-C9F800F40D85}">
      <text>
        <r>
          <rPr>
            <b/>
            <sz val="9"/>
            <color indexed="81"/>
            <rFont val="Tahoma"/>
            <family val="2"/>
          </rPr>
          <t>Numero de actividades ejecutadas en valor absoluto</t>
        </r>
      </text>
    </comment>
    <comment ref="AU8" authorId="1" shapeId="0" xr:uid="{EF49A90C-2653-4B1B-BBB9-AE0266DC7EB4}">
      <text>
        <r>
          <rPr>
            <b/>
            <sz val="9"/>
            <color indexed="81"/>
            <rFont val="Tahoma"/>
            <family val="2"/>
          </rPr>
          <t>Numero de actividades en valor absoluto</t>
        </r>
      </text>
    </comment>
    <comment ref="AV8" authorId="1" shapeId="0" xr:uid="{68527AB2-05CD-4A4B-94C2-2DADC13AE5D0}">
      <text>
        <r>
          <rPr>
            <b/>
            <sz val="9"/>
            <color indexed="81"/>
            <rFont val="Tahoma"/>
            <family val="2"/>
          </rPr>
          <t>Porcentaje correspondiente al mes</t>
        </r>
      </text>
    </comment>
    <comment ref="AW8" authorId="1" shapeId="0" xr:uid="{39EBDA4E-4A53-41FB-9FF3-BBD13DEE9683}">
      <text>
        <r>
          <rPr>
            <b/>
            <sz val="9"/>
            <color indexed="81"/>
            <rFont val="Tahoma"/>
            <family val="2"/>
          </rPr>
          <t>Numero de actividades ejecutadas en valor absoluto</t>
        </r>
      </text>
    </comment>
    <comment ref="AZ8" authorId="1" shapeId="0" xr:uid="{6CCA31FE-C197-4EAA-8B7B-63DAFD68D83B}">
      <text>
        <r>
          <rPr>
            <b/>
            <sz val="9"/>
            <color indexed="81"/>
            <rFont val="Tahoma"/>
            <family val="2"/>
          </rPr>
          <t>Numero de actividades en valor absoluto</t>
        </r>
      </text>
    </comment>
    <comment ref="BA8" authorId="1" shapeId="0" xr:uid="{175D8D60-A3C6-4FA5-A2A9-60C32240C8C7}">
      <text>
        <r>
          <rPr>
            <b/>
            <sz val="9"/>
            <color indexed="81"/>
            <rFont val="Tahoma"/>
            <family val="2"/>
          </rPr>
          <t>Porcentaje correspondiente al mes</t>
        </r>
      </text>
    </comment>
    <comment ref="BB8" authorId="1" shapeId="0" xr:uid="{04DB2B70-E7DA-4DD9-8497-011DBE2F4177}">
      <text>
        <r>
          <rPr>
            <b/>
            <sz val="9"/>
            <color indexed="81"/>
            <rFont val="Tahoma"/>
            <family val="2"/>
          </rPr>
          <t>Numero de actividades ejecutadas en valor absoluto</t>
        </r>
      </text>
    </comment>
    <comment ref="BE8" authorId="1" shapeId="0" xr:uid="{8DC7F556-1C3D-4D14-A51F-0F4986728CC5}">
      <text>
        <r>
          <rPr>
            <b/>
            <sz val="9"/>
            <color indexed="81"/>
            <rFont val="Tahoma"/>
            <family val="2"/>
          </rPr>
          <t>Numero de actividades en valor absoluto</t>
        </r>
      </text>
    </comment>
    <comment ref="BF8" authorId="1" shapeId="0" xr:uid="{8C157D58-290F-490C-8281-F362518E7A35}">
      <text>
        <r>
          <rPr>
            <b/>
            <sz val="9"/>
            <color indexed="81"/>
            <rFont val="Tahoma"/>
            <family val="2"/>
          </rPr>
          <t>Porcentaje correspondiente al mes</t>
        </r>
      </text>
    </comment>
    <comment ref="BG8" authorId="1" shapeId="0" xr:uid="{B677D73D-376B-495D-8102-06BABDB0965E}">
      <text>
        <r>
          <rPr>
            <b/>
            <sz val="9"/>
            <color indexed="81"/>
            <rFont val="Tahoma"/>
            <family val="2"/>
          </rPr>
          <t>Numero de actividades ejecutadas en valor absoluto</t>
        </r>
      </text>
    </comment>
    <comment ref="BJ8" authorId="1" shapeId="0" xr:uid="{9519F6EF-CF2C-4751-A401-0AC39B6DB250}">
      <text>
        <r>
          <rPr>
            <b/>
            <sz val="9"/>
            <color indexed="81"/>
            <rFont val="Tahoma"/>
            <family val="2"/>
          </rPr>
          <t>Numero de actividades en valor absoluto</t>
        </r>
      </text>
    </comment>
    <comment ref="BK8" authorId="1" shapeId="0" xr:uid="{58423E46-5FAE-4ACB-942B-A16AECE631E2}">
      <text>
        <r>
          <rPr>
            <b/>
            <sz val="9"/>
            <color indexed="81"/>
            <rFont val="Tahoma"/>
            <family val="2"/>
          </rPr>
          <t>Porcentaje correspondiente al mes</t>
        </r>
      </text>
    </comment>
    <comment ref="BL8" authorId="1" shapeId="0" xr:uid="{45441888-2FC2-40B5-89DD-282302E924AE}">
      <text>
        <r>
          <rPr>
            <b/>
            <sz val="9"/>
            <color indexed="81"/>
            <rFont val="Tahoma"/>
            <family val="2"/>
          </rPr>
          <t>Numero de actividades ejecutadas en valor absoluto</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Sandra Patricia Rodriguez Junco</author>
    <author>J18</author>
  </authors>
  <commentList>
    <comment ref="B6" authorId="0" shapeId="0" xr:uid="{0A2D3513-0D13-4407-959A-CBA15E5A3E39}">
      <text>
        <r>
          <rPr>
            <b/>
            <sz val="10"/>
            <color indexed="81"/>
            <rFont val="Tahoma"/>
            <family val="2"/>
          </rPr>
          <t xml:space="preserve">Describa la acción principal objeto de seguimiento en el instrumento PAI, la cual debe estar relacionada según lo consignado en el Anteproyecto de presupuesto.  </t>
        </r>
        <r>
          <rPr>
            <sz val="9"/>
            <color indexed="81"/>
            <rFont val="Tahoma"/>
            <family val="2"/>
          </rPr>
          <t xml:space="preserve">
</t>
        </r>
      </text>
    </comment>
    <comment ref="C6" authorId="0" shapeId="0" xr:uid="{13B6E934-AB57-4790-9C4F-5FE801688B3E}">
      <text>
        <r>
          <rPr>
            <b/>
            <sz val="9"/>
            <color indexed="81"/>
            <rFont val="Tahoma"/>
            <family val="2"/>
          </rPr>
          <t xml:space="preserve">Permite la medición de la variable: Actividad principal, se puede formular en valor absoluto o como una relación entre variables </t>
        </r>
        <r>
          <rPr>
            <sz val="9"/>
            <color indexed="81"/>
            <rFont val="Tahoma"/>
            <family val="2"/>
          </rPr>
          <t xml:space="preserve">
</t>
        </r>
      </text>
    </comment>
    <comment ref="D6" authorId="0" shapeId="0" xr:uid="{52BD48DB-CA42-48B5-86C1-D227F5C05F6B}">
      <text>
        <r>
          <rPr>
            <b/>
            <sz val="9"/>
            <color indexed="81"/>
            <rFont val="Tahoma"/>
            <family val="2"/>
          </rPr>
          <t>Debe corresponder a algo tangible. Corresponde a la fuente de verificación y debe ser coherente con el indicador</t>
        </r>
        <r>
          <rPr>
            <sz val="9"/>
            <color indexed="81"/>
            <rFont val="Tahoma"/>
            <family val="2"/>
          </rPr>
          <t xml:space="preserve">
</t>
        </r>
      </text>
    </comment>
    <comment ref="G8" authorId="1" shapeId="0" xr:uid="{1753B2AB-8310-4021-8452-D9178FEF602F}">
      <text>
        <r>
          <rPr>
            <b/>
            <sz val="9"/>
            <color indexed="81"/>
            <rFont val="Tahoma"/>
            <family val="2"/>
          </rPr>
          <t>Numero de actividades en valor absoluto</t>
        </r>
      </text>
    </comment>
    <comment ref="H8" authorId="1" shapeId="0" xr:uid="{2E8BDE20-03F1-47F3-A5A2-0A82CE03952A}">
      <text>
        <r>
          <rPr>
            <b/>
            <sz val="9"/>
            <color indexed="81"/>
            <rFont val="Tahoma"/>
            <family val="2"/>
          </rPr>
          <t>Porcentaje correspondiente al mes</t>
        </r>
      </text>
    </comment>
    <comment ref="I8" authorId="1" shapeId="0" xr:uid="{D960A784-6AD4-4143-A342-98D570A6B71F}">
      <text>
        <r>
          <rPr>
            <b/>
            <sz val="9"/>
            <color indexed="81"/>
            <rFont val="Tahoma"/>
            <family val="2"/>
          </rPr>
          <t>Numero de actividades ejecutadas en valor absoluto</t>
        </r>
      </text>
    </comment>
    <comment ref="L8" authorId="1" shapeId="0" xr:uid="{09AE7C8D-0277-4CC6-8535-D2ABF51321AD}">
      <text>
        <r>
          <rPr>
            <b/>
            <sz val="9"/>
            <color indexed="81"/>
            <rFont val="Tahoma"/>
            <family val="2"/>
          </rPr>
          <t>Numero de actividades en valor absoluto</t>
        </r>
      </text>
    </comment>
    <comment ref="M8" authorId="1" shapeId="0" xr:uid="{D45AA51E-C4B2-4CC3-9E8B-7557351AECF5}">
      <text>
        <r>
          <rPr>
            <b/>
            <sz val="9"/>
            <color indexed="81"/>
            <rFont val="Tahoma"/>
            <family val="2"/>
          </rPr>
          <t>Porcentaje correspondiente al mes</t>
        </r>
      </text>
    </comment>
    <comment ref="N8" authorId="1" shapeId="0" xr:uid="{E570D606-9768-4075-96E6-ED8ADDE87CBD}">
      <text>
        <r>
          <rPr>
            <b/>
            <sz val="9"/>
            <color indexed="81"/>
            <rFont val="Tahoma"/>
            <family val="2"/>
          </rPr>
          <t>Numero de actividades ejecutadas en valor absoluto</t>
        </r>
      </text>
    </comment>
    <comment ref="Q8" authorId="1" shapeId="0" xr:uid="{E86DDDF8-D895-4F17-9C64-6E0D44886795}">
      <text>
        <r>
          <rPr>
            <b/>
            <sz val="9"/>
            <color indexed="81"/>
            <rFont val="Tahoma"/>
            <family val="2"/>
          </rPr>
          <t>Numero de actividades en valor absoluto</t>
        </r>
      </text>
    </comment>
    <comment ref="R8" authorId="1" shapeId="0" xr:uid="{635AC66D-7FA9-4E69-B7C6-D9C0D0250641}">
      <text>
        <r>
          <rPr>
            <b/>
            <sz val="9"/>
            <color indexed="81"/>
            <rFont val="Tahoma"/>
            <family val="2"/>
          </rPr>
          <t>Porcentaje correspondiente al mes</t>
        </r>
      </text>
    </comment>
    <comment ref="S8" authorId="1" shapeId="0" xr:uid="{D61DB455-8DA8-4C7E-BCFD-D77849B6EC1D}">
      <text>
        <r>
          <rPr>
            <b/>
            <sz val="9"/>
            <color indexed="81"/>
            <rFont val="Tahoma"/>
            <family val="2"/>
          </rPr>
          <t>Numero de actividades ejecutadas en valor absoluto</t>
        </r>
      </text>
    </comment>
    <comment ref="V8" authorId="1" shapeId="0" xr:uid="{117ECB7E-3E74-435A-AEC0-15E108EFA03A}">
      <text>
        <r>
          <rPr>
            <b/>
            <sz val="9"/>
            <color indexed="81"/>
            <rFont val="Tahoma"/>
            <family val="2"/>
          </rPr>
          <t>Numero de actividades en valor absoluto</t>
        </r>
      </text>
    </comment>
    <comment ref="W8" authorId="1" shapeId="0" xr:uid="{C9ACE6BF-7DDA-470C-BB19-094FAFAE4A07}">
      <text>
        <r>
          <rPr>
            <b/>
            <sz val="9"/>
            <color indexed="81"/>
            <rFont val="Tahoma"/>
            <family val="2"/>
          </rPr>
          <t>Porcentaje correspondiente al mes</t>
        </r>
      </text>
    </comment>
    <comment ref="X8" authorId="1" shapeId="0" xr:uid="{356E3001-156F-4FE3-A620-E556B0FD38D2}">
      <text>
        <r>
          <rPr>
            <b/>
            <sz val="9"/>
            <color indexed="81"/>
            <rFont val="Tahoma"/>
            <family val="2"/>
          </rPr>
          <t>Numero de actividades ejecutadas en valor absoluto</t>
        </r>
      </text>
    </comment>
    <comment ref="AA8" authorId="1" shapeId="0" xr:uid="{746AE458-CB99-4903-883E-24F5E23F583F}">
      <text>
        <r>
          <rPr>
            <b/>
            <sz val="9"/>
            <color indexed="81"/>
            <rFont val="Tahoma"/>
            <family val="2"/>
          </rPr>
          <t>Numero de actividades en valor absoluto</t>
        </r>
      </text>
    </comment>
    <comment ref="AB8" authorId="1" shapeId="0" xr:uid="{A777FE50-87C3-4A3F-A46D-4F900D5DB2BD}">
      <text>
        <r>
          <rPr>
            <b/>
            <sz val="9"/>
            <color indexed="81"/>
            <rFont val="Tahoma"/>
            <family val="2"/>
          </rPr>
          <t>Porcentaje correspondiente al mes</t>
        </r>
      </text>
    </comment>
    <comment ref="AC8" authorId="1" shapeId="0" xr:uid="{A63385EE-EF49-4A46-8FBA-91BCFF57AAE8}">
      <text>
        <r>
          <rPr>
            <b/>
            <sz val="9"/>
            <color indexed="81"/>
            <rFont val="Tahoma"/>
            <family val="2"/>
          </rPr>
          <t>Numero de actividades ejecutadas en valor absoluto</t>
        </r>
      </text>
    </comment>
    <comment ref="AF8" authorId="1" shapeId="0" xr:uid="{148C6639-60D0-491A-A1DC-0F0809683112}">
      <text>
        <r>
          <rPr>
            <b/>
            <sz val="9"/>
            <color indexed="81"/>
            <rFont val="Tahoma"/>
            <family val="2"/>
          </rPr>
          <t>Numero de actividades en valor absoluto</t>
        </r>
      </text>
    </comment>
    <comment ref="AG8" authorId="1" shapeId="0" xr:uid="{ED1B58C7-FC10-42BE-BE98-6DE388C682C1}">
      <text>
        <r>
          <rPr>
            <b/>
            <sz val="9"/>
            <color indexed="81"/>
            <rFont val="Tahoma"/>
            <family val="2"/>
          </rPr>
          <t>Porcentaje correspondiente al mes</t>
        </r>
      </text>
    </comment>
    <comment ref="AH8" authorId="1" shapeId="0" xr:uid="{4A7D8413-1A5A-44E7-923C-CFABD77DD355}">
      <text>
        <r>
          <rPr>
            <b/>
            <sz val="9"/>
            <color indexed="81"/>
            <rFont val="Tahoma"/>
            <family val="2"/>
          </rPr>
          <t>Numero de actividades ejecutadas en valor absoluto</t>
        </r>
      </text>
    </comment>
    <comment ref="AK8" authorId="1" shapeId="0" xr:uid="{1D6D0EB7-63AC-45F2-86E5-A4ED741A1C3F}">
      <text>
        <r>
          <rPr>
            <b/>
            <sz val="9"/>
            <color indexed="81"/>
            <rFont val="Tahoma"/>
            <family val="2"/>
          </rPr>
          <t>Numero de actividades en valor absoluto</t>
        </r>
      </text>
    </comment>
    <comment ref="AL8" authorId="1" shapeId="0" xr:uid="{F75850AD-32BB-4706-BCE2-824CCB4977F3}">
      <text>
        <r>
          <rPr>
            <b/>
            <sz val="9"/>
            <color indexed="81"/>
            <rFont val="Tahoma"/>
            <family val="2"/>
          </rPr>
          <t>Porcentaje correspondiente al mes</t>
        </r>
      </text>
    </comment>
    <comment ref="AM8" authorId="1" shapeId="0" xr:uid="{923FE263-3E73-4AE6-8902-E6F41F01849A}">
      <text>
        <r>
          <rPr>
            <b/>
            <sz val="9"/>
            <color indexed="81"/>
            <rFont val="Tahoma"/>
            <family val="2"/>
          </rPr>
          <t>Numero de actividades ejecutadas en valor absoluto</t>
        </r>
      </text>
    </comment>
    <comment ref="AP8" authorId="1" shapeId="0" xr:uid="{56E18820-EB4F-4B22-94D6-3AAF820E1389}">
      <text>
        <r>
          <rPr>
            <b/>
            <sz val="9"/>
            <color indexed="81"/>
            <rFont val="Tahoma"/>
            <family val="2"/>
          </rPr>
          <t>Numero de actividades en valor absoluto</t>
        </r>
      </text>
    </comment>
    <comment ref="AQ8" authorId="1" shapeId="0" xr:uid="{5C2DA45C-31BA-4899-82A3-980B5575EFAE}">
      <text>
        <r>
          <rPr>
            <b/>
            <sz val="9"/>
            <color indexed="81"/>
            <rFont val="Tahoma"/>
            <family val="2"/>
          </rPr>
          <t>Porcentaje correspondiente al mes</t>
        </r>
      </text>
    </comment>
    <comment ref="AR8" authorId="1" shapeId="0" xr:uid="{111BE4DD-5754-4A7F-89FE-E51A691C1E14}">
      <text>
        <r>
          <rPr>
            <b/>
            <sz val="9"/>
            <color indexed="81"/>
            <rFont val="Tahoma"/>
            <family val="2"/>
          </rPr>
          <t>Numero de actividades ejecutadas en valor absoluto</t>
        </r>
      </text>
    </comment>
    <comment ref="AU8" authorId="1" shapeId="0" xr:uid="{84C8E8D1-82DA-4C44-89B9-71410CF75D14}">
      <text>
        <r>
          <rPr>
            <b/>
            <sz val="9"/>
            <color indexed="81"/>
            <rFont val="Tahoma"/>
            <family val="2"/>
          </rPr>
          <t>Numero de actividades en valor absoluto</t>
        </r>
      </text>
    </comment>
    <comment ref="AV8" authorId="1" shapeId="0" xr:uid="{E079F557-950C-4DAE-8068-3199D3A50959}">
      <text>
        <r>
          <rPr>
            <b/>
            <sz val="9"/>
            <color indexed="81"/>
            <rFont val="Tahoma"/>
            <family val="2"/>
          </rPr>
          <t>Porcentaje correspondiente al mes</t>
        </r>
      </text>
    </comment>
    <comment ref="AW8" authorId="1" shapeId="0" xr:uid="{20557CD3-D738-4964-9FA8-9B38B29EE571}">
      <text>
        <r>
          <rPr>
            <b/>
            <sz val="9"/>
            <color indexed="81"/>
            <rFont val="Tahoma"/>
            <family val="2"/>
          </rPr>
          <t>Numero de actividades ejecutadas en valor absoluto</t>
        </r>
      </text>
    </comment>
    <comment ref="AZ8" authorId="1" shapeId="0" xr:uid="{DE540D3C-74B0-40DA-8292-021CBA09C589}">
      <text>
        <r>
          <rPr>
            <b/>
            <sz val="9"/>
            <color indexed="81"/>
            <rFont val="Tahoma"/>
            <family val="2"/>
          </rPr>
          <t>Numero de actividades en valor absoluto</t>
        </r>
      </text>
    </comment>
    <comment ref="BA8" authorId="1" shapeId="0" xr:uid="{E172C5DE-FE0F-4419-A441-1BB9A9605240}">
      <text>
        <r>
          <rPr>
            <b/>
            <sz val="9"/>
            <color indexed="81"/>
            <rFont val="Tahoma"/>
            <family val="2"/>
          </rPr>
          <t>Porcentaje correspondiente al mes</t>
        </r>
      </text>
    </comment>
    <comment ref="BB8" authorId="1" shapeId="0" xr:uid="{F4ACB3EB-6187-444E-9BA0-B66253905CFD}">
      <text>
        <r>
          <rPr>
            <b/>
            <sz val="9"/>
            <color indexed="81"/>
            <rFont val="Tahoma"/>
            <family val="2"/>
          </rPr>
          <t>Numero de actividades ejecutadas en valor absoluto</t>
        </r>
      </text>
    </comment>
    <comment ref="BE8" authorId="1" shapeId="0" xr:uid="{0B589C11-43BD-4588-9DAA-814718439E13}">
      <text>
        <r>
          <rPr>
            <b/>
            <sz val="9"/>
            <color indexed="81"/>
            <rFont val="Tahoma"/>
            <family val="2"/>
          </rPr>
          <t>Numero de actividades en valor absoluto</t>
        </r>
      </text>
    </comment>
    <comment ref="BF8" authorId="1" shapeId="0" xr:uid="{BCA44FE1-4B0C-42E5-839C-4014D9396CA3}">
      <text>
        <r>
          <rPr>
            <b/>
            <sz val="9"/>
            <color indexed="81"/>
            <rFont val="Tahoma"/>
            <family val="2"/>
          </rPr>
          <t>Porcentaje correspondiente al mes</t>
        </r>
      </text>
    </comment>
    <comment ref="BG8" authorId="1" shapeId="0" xr:uid="{139F8C0E-55B4-49D4-87F7-ADB2281E68D8}">
      <text>
        <r>
          <rPr>
            <b/>
            <sz val="9"/>
            <color indexed="81"/>
            <rFont val="Tahoma"/>
            <family val="2"/>
          </rPr>
          <t>Numero de actividades ejecutadas en valor absoluto</t>
        </r>
      </text>
    </comment>
    <comment ref="BJ8" authorId="1" shapeId="0" xr:uid="{ED8BBBF4-4D40-4348-B0EF-B57142AF4726}">
      <text>
        <r>
          <rPr>
            <b/>
            <sz val="9"/>
            <color indexed="81"/>
            <rFont val="Tahoma"/>
            <family val="2"/>
          </rPr>
          <t>Numero de actividades en valor absoluto</t>
        </r>
      </text>
    </comment>
    <comment ref="BK8" authorId="1" shapeId="0" xr:uid="{A053EAEA-EF9A-42E9-B1D7-690A3F2A4859}">
      <text>
        <r>
          <rPr>
            <b/>
            <sz val="9"/>
            <color indexed="81"/>
            <rFont val="Tahoma"/>
            <family val="2"/>
          </rPr>
          <t>Porcentaje correspondiente al mes</t>
        </r>
      </text>
    </comment>
    <comment ref="BL8" authorId="1" shapeId="0" xr:uid="{D91A9E50-6831-4E10-A26B-8130929F811B}">
      <text>
        <r>
          <rPr>
            <b/>
            <sz val="9"/>
            <color indexed="81"/>
            <rFont val="Tahoma"/>
            <family val="2"/>
          </rPr>
          <t>Numero de actividades ejecutadas en valor absoluto</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Sandra Patricia Rodriguez Junco</author>
    <author>J18</author>
  </authors>
  <commentList>
    <comment ref="B6" authorId="0" shapeId="0" xr:uid="{12AFA54A-DB94-4468-84D4-5E160B5473E7}">
      <text>
        <r>
          <rPr>
            <b/>
            <sz val="10"/>
            <color indexed="81"/>
            <rFont val="Tahoma"/>
            <family val="2"/>
          </rPr>
          <t xml:space="preserve">Describa la acción principal objeto de seguimiento en el instrumento PAI, la cual debe estar relacionada según lo consignado en el Anteproyecto de presupuesto.  </t>
        </r>
        <r>
          <rPr>
            <sz val="9"/>
            <color indexed="81"/>
            <rFont val="Tahoma"/>
            <family val="2"/>
          </rPr>
          <t xml:space="preserve">
</t>
        </r>
      </text>
    </comment>
    <comment ref="C6" authorId="0" shapeId="0" xr:uid="{12A0F95A-0ECA-426C-AFAA-FE53F7997448}">
      <text>
        <r>
          <rPr>
            <b/>
            <sz val="9"/>
            <color indexed="81"/>
            <rFont val="Tahoma"/>
            <family val="2"/>
          </rPr>
          <t xml:space="preserve">Permite la medición de la variable: Actividad principal, se puede formular en valor absoluto o como una relación entre variables </t>
        </r>
        <r>
          <rPr>
            <sz val="9"/>
            <color indexed="81"/>
            <rFont val="Tahoma"/>
            <family val="2"/>
          </rPr>
          <t xml:space="preserve">
</t>
        </r>
      </text>
    </comment>
    <comment ref="D6" authorId="0" shapeId="0" xr:uid="{AB8A1FD1-9048-43E0-AA70-BEDB35BC6595}">
      <text>
        <r>
          <rPr>
            <b/>
            <sz val="9"/>
            <color indexed="81"/>
            <rFont val="Tahoma"/>
            <family val="2"/>
          </rPr>
          <t>Debe corresponder a algo tangible. Corresponde a la fuente de verificación y debe ser coherente con el indicador</t>
        </r>
        <r>
          <rPr>
            <sz val="9"/>
            <color indexed="81"/>
            <rFont val="Tahoma"/>
            <family val="2"/>
          </rPr>
          <t xml:space="preserve">
</t>
        </r>
      </text>
    </comment>
    <comment ref="G8" authorId="1" shapeId="0" xr:uid="{7D5CABE1-3AF9-4A21-922B-32963F9C21B3}">
      <text>
        <r>
          <rPr>
            <b/>
            <sz val="9"/>
            <color indexed="81"/>
            <rFont val="Tahoma"/>
            <family val="2"/>
          </rPr>
          <t>Numero de actividades en valor absoluto</t>
        </r>
      </text>
    </comment>
    <comment ref="H8" authorId="1" shapeId="0" xr:uid="{F3057B39-ABE7-4F86-A870-4713C47ECB19}">
      <text>
        <r>
          <rPr>
            <b/>
            <sz val="9"/>
            <color indexed="81"/>
            <rFont val="Tahoma"/>
            <family val="2"/>
          </rPr>
          <t>Porcentaje correspondiente al mes</t>
        </r>
      </text>
    </comment>
    <comment ref="I8" authorId="1" shapeId="0" xr:uid="{C0ACBC3D-E996-4D2C-AF98-D86D958898B7}">
      <text>
        <r>
          <rPr>
            <b/>
            <sz val="9"/>
            <color indexed="81"/>
            <rFont val="Tahoma"/>
            <family val="2"/>
          </rPr>
          <t>Numero de actividades ejecutadas en valor absoluto</t>
        </r>
      </text>
    </comment>
    <comment ref="L8" authorId="1" shapeId="0" xr:uid="{FE6D074A-BAA0-4D9D-9E20-9F544B929C57}">
      <text>
        <r>
          <rPr>
            <b/>
            <sz val="9"/>
            <color indexed="81"/>
            <rFont val="Tahoma"/>
            <family val="2"/>
          </rPr>
          <t>Numero de actividades en valor absoluto</t>
        </r>
      </text>
    </comment>
    <comment ref="M8" authorId="1" shapeId="0" xr:uid="{1C882FC7-F44A-4DCA-BE2F-D444A2E64F6C}">
      <text>
        <r>
          <rPr>
            <b/>
            <sz val="9"/>
            <color indexed="81"/>
            <rFont val="Tahoma"/>
            <family val="2"/>
          </rPr>
          <t>Porcentaje correspondiente al mes</t>
        </r>
      </text>
    </comment>
    <comment ref="N8" authorId="1" shapeId="0" xr:uid="{27B45C82-DB4C-4EE7-9487-5D8D222B3D8F}">
      <text>
        <r>
          <rPr>
            <b/>
            <sz val="9"/>
            <color indexed="81"/>
            <rFont val="Tahoma"/>
            <family val="2"/>
          </rPr>
          <t>Numero de actividades ejecutadas en valor absoluto</t>
        </r>
      </text>
    </comment>
    <comment ref="Q8" authorId="1" shapeId="0" xr:uid="{C5CC34CB-BDCA-455D-BC26-54A96C440AD6}">
      <text>
        <r>
          <rPr>
            <b/>
            <sz val="9"/>
            <color indexed="81"/>
            <rFont val="Tahoma"/>
            <family val="2"/>
          </rPr>
          <t>Numero de actividades en valor absoluto</t>
        </r>
      </text>
    </comment>
    <comment ref="R8" authorId="1" shapeId="0" xr:uid="{131CEE26-EA17-4517-ACF3-E87CF290AE73}">
      <text>
        <r>
          <rPr>
            <b/>
            <sz val="9"/>
            <color indexed="81"/>
            <rFont val="Tahoma"/>
            <family val="2"/>
          </rPr>
          <t>Porcentaje correspondiente al mes</t>
        </r>
      </text>
    </comment>
    <comment ref="S8" authorId="1" shapeId="0" xr:uid="{1DDFE59E-2F55-43D5-BC8A-009F9C0EAA76}">
      <text>
        <r>
          <rPr>
            <b/>
            <sz val="9"/>
            <color indexed="81"/>
            <rFont val="Tahoma"/>
            <family val="2"/>
          </rPr>
          <t>Numero de actividades ejecutadas en valor absoluto</t>
        </r>
      </text>
    </comment>
    <comment ref="V8" authorId="1" shapeId="0" xr:uid="{974062D6-6507-43FD-9B72-2EC483A02768}">
      <text>
        <r>
          <rPr>
            <b/>
            <sz val="9"/>
            <color indexed="81"/>
            <rFont val="Tahoma"/>
            <family val="2"/>
          </rPr>
          <t>Numero de actividades en valor absoluto</t>
        </r>
      </text>
    </comment>
    <comment ref="W8" authorId="1" shapeId="0" xr:uid="{3EE32B4E-E84B-4E79-874F-04A52516C42B}">
      <text>
        <r>
          <rPr>
            <b/>
            <sz val="9"/>
            <color indexed="81"/>
            <rFont val="Tahoma"/>
            <family val="2"/>
          </rPr>
          <t>Porcentaje correspondiente al mes</t>
        </r>
      </text>
    </comment>
    <comment ref="X8" authorId="1" shapeId="0" xr:uid="{DC26B510-C6A5-4456-9F4B-069FE8D6503E}">
      <text>
        <r>
          <rPr>
            <b/>
            <sz val="9"/>
            <color indexed="81"/>
            <rFont val="Tahoma"/>
            <family val="2"/>
          </rPr>
          <t>Numero de actividades ejecutadas en valor absoluto</t>
        </r>
      </text>
    </comment>
    <comment ref="AA8" authorId="1" shapeId="0" xr:uid="{6EA17E19-052F-4D1B-A77C-2AFDAD0C4DB2}">
      <text>
        <r>
          <rPr>
            <b/>
            <sz val="9"/>
            <color indexed="81"/>
            <rFont val="Tahoma"/>
            <family val="2"/>
          </rPr>
          <t>Numero de actividades en valor absoluto</t>
        </r>
      </text>
    </comment>
    <comment ref="AB8" authorId="1" shapeId="0" xr:uid="{39C83218-5907-4A77-B1B7-C9C852CD123D}">
      <text>
        <r>
          <rPr>
            <b/>
            <sz val="9"/>
            <color indexed="81"/>
            <rFont val="Tahoma"/>
            <family val="2"/>
          </rPr>
          <t>Porcentaje correspondiente al mes</t>
        </r>
      </text>
    </comment>
    <comment ref="AC8" authorId="1" shapeId="0" xr:uid="{A97CE33A-C697-47D2-992B-2CB0CE84E01E}">
      <text>
        <r>
          <rPr>
            <b/>
            <sz val="9"/>
            <color indexed="81"/>
            <rFont val="Tahoma"/>
            <family val="2"/>
          </rPr>
          <t>Numero de actividades ejecutadas en valor absoluto</t>
        </r>
      </text>
    </comment>
    <comment ref="AF8" authorId="1" shapeId="0" xr:uid="{5D29B86A-9831-4ECB-B54E-FE5BB5658420}">
      <text>
        <r>
          <rPr>
            <b/>
            <sz val="9"/>
            <color indexed="81"/>
            <rFont val="Tahoma"/>
            <family val="2"/>
          </rPr>
          <t>Numero de actividades en valor absoluto</t>
        </r>
      </text>
    </comment>
    <comment ref="AG8" authorId="1" shapeId="0" xr:uid="{4ABC721A-50B5-48F2-AA61-02F82E0D9FA0}">
      <text>
        <r>
          <rPr>
            <b/>
            <sz val="9"/>
            <color indexed="81"/>
            <rFont val="Tahoma"/>
            <family val="2"/>
          </rPr>
          <t>Porcentaje correspondiente al mes</t>
        </r>
      </text>
    </comment>
    <comment ref="AH8" authorId="1" shapeId="0" xr:uid="{A141C482-C878-4F0E-9442-F998F85AF7B2}">
      <text>
        <r>
          <rPr>
            <b/>
            <sz val="9"/>
            <color indexed="81"/>
            <rFont val="Tahoma"/>
            <family val="2"/>
          </rPr>
          <t>Numero de actividades ejecutadas en valor absoluto</t>
        </r>
      </text>
    </comment>
    <comment ref="AK8" authorId="1" shapeId="0" xr:uid="{3FF7C96F-8F11-458A-8841-29065E2C1846}">
      <text>
        <r>
          <rPr>
            <b/>
            <sz val="9"/>
            <color indexed="81"/>
            <rFont val="Tahoma"/>
            <family val="2"/>
          </rPr>
          <t>Numero de actividades en valor absoluto</t>
        </r>
      </text>
    </comment>
    <comment ref="AL8" authorId="1" shapeId="0" xr:uid="{45EEC2E2-9722-4BB4-920F-7C9FD1EC10E1}">
      <text>
        <r>
          <rPr>
            <b/>
            <sz val="9"/>
            <color indexed="81"/>
            <rFont val="Tahoma"/>
            <family val="2"/>
          </rPr>
          <t>Porcentaje correspondiente al mes</t>
        </r>
      </text>
    </comment>
    <comment ref="AM8" authorId="1" shapeId="0" xr:uid="{1F10DFBA-AA7C-47B3-A2B7-AC67BAD403FD}">
      <text>
        <r>
          <rPr>
            <b/>
            <sz val="9"/>
            <color indexed="81"/>
            <rFont val="Tahoma"/>
            <family val="2"/>
          </rPr>
          <t>Numero de actividades ejecutadas en valor absoluto</t>
        </r>
      </text>
    </comment>
    <comment ref="AP8" authorId="1" shapeId="0" xr:uid="{28A19FE9-AF4D-4766-8A5B-6D4E47BD16A5}">
      <text>
        <r>
          <rPr>
            <b/>
            <sz val="9"/>
            <color indexed="81"/>
            <rFont val="Tahoma"/>
            <family val="2"/>
          </rPr>
          <t>Numero de actividades en valor absoluto</t>
        </r>
      </text>
    </comment>
    <comment ref="AQ8" authorId="1" shapeId="0" xr:uid="{6E9BFB39-804C-40EA-A74A-7F7A6D1D5C5C}">
      <text>
        <r>
          <rPr>
            <b/>
            <sz val="9"/>
            <color indexed="81"/>
            <rFont val="Tahoma"/>
            <family val="2"/>
          </rPr>
          <t>Porcentaje correspondiente al mes</t>
        </r>
      </text>
    </comment>
    <comment ref="AR8" authorId="1" shapeId="0" xr:uid="{8D9377B5-F9F5-4DB0-B246-B5932433A820}">
      <text>
        <r>
          <rPr>
            <b/>
            <sz val="9"/>
            <color indexed="81"/>
            <rFont val="Tahoma"/>
            <family val="2"/>
          </rPr>
          <t>Numero de actividades ejecutadas en valor absoluto</t>
        </r>
      </text>
    </comment>
    <comment ref="AU8" authorId="1" shapeId="0" xr:uid="{03D3DD61-38C9-46C7-89D6-5675D492032D}">
      <text>
        <r>
          <rPr>
            <b/>
            <sz val="9"/>
            <color indexed="81"/>
            <rFont val="Tahoma"/>
            <family val="2"/>
          </rPr>
          <t>Numero de actividades en valor absoluto</t>
        </r>
      </text>
    </comment>
    <comment ref="AV8" authorId="1" shapeId="0" xr:uid="{39358E21-D1E3-454E-B7B3-0DC76891E6FB}">
      <text>
        <r>
          <rPr>
            <b/>
            <sz val="9"/>
            <color indexed="81"/>
            <rFont val="Tahoma"/>
            <family val="2"/>
          </rPr>
          <t>Porcentaje correspondiente al mes</t>
        </r>
      </text>
    </comment>
    <comment ref="AW8" authorId="1" shapeId="0" xr:uid="{A158FA81-3F84-4367-8769-55D7E89E3A92}">
      <text>
        <r>
          <rPr>
            <b/>
            <sz val="9"/>
            <color indexed="81"/>
            <rFont val="Tahoma"/>
            <family val="2"/>
          </rPr>
          <t>Numero de actividades ejecutadas en valor absoluto</t>
        </r>
      </text>
    </comment>
    <comment ref="AZ8" authorId="1" shapeId="0" xr:uid="{7A0ABF63-53A8-49A6-BFAB-17FB04742BB2}">
      <text>
        <r>
          <rPr>
            <b/>
            <sz val="9"/>
            <color indexed="81"/>
            <rFont val="Tahoma"/>
            <family val="2"/>
          </rPr>
          <t>Numero de actividades en valor absoluto</t>
        </r>
      </text>
    </comment>
    <comment ref="BA8" authorId="1" shapeId="0" xr:uid="{98E76E14-A888-44D6-9F9D-1543281719C5}">
      <text>
        <r>
          <rPr>
            <b/>
            <sz val="9"/>
            <color indexed="81"/>
            <rFont val="Tahoma"/>
            <family val="2"/>
          </rPr>
          <t>Porcentaje correspondiente al mes</t>
        </r>
      </text>
    </comment>
    <comment ref="BB8" authorId="1" shapeId="0" xr:uid="{0BCD3EC2-123C-41BE-B26B-928F144F5FB3}">
      <text>
        <r>
          <rPr>
            <b/>
            <sz val="9"/>
            <color indexed="81"/>
            <rFont val="Tahoma"/>
            <family val="2"/>
          </rPr>
          <t>Numero de actividades ejecutadas en valor absoluto</t>
        </r>
      </text>
    </comment>
    <comment ref="BE8" authorId="1" shapeId="0" xr:uid="{A3C9F435-9524-4B47-ACAA-B047A9095632}">
      <text>
        <r>
          <rPr>
            <b/>
            <sz val="9"/>
            <color indexed="81"/>
            <rFont val="Tahoma"/>
            <family val="2"/>
          </rPr>
          <t>Numero de actividades en valor absoluto</t>
        </r>
      </text>
    </comment>
    <comment ref="BF8" authorId="1" shapeId="0" xr:uid="{7AB8E022-E117-4D05-AE65-F0912F1F90B0}">
      <text>
        <r>
          <rPr>
            <b/>
            <sz val="9"/>
            <color indexed="81"/>
            <rFont val="Tahoma"/>
            <family val="2"/>
          </rPr>
          <t>Porcentaje correspondiente al mes</t>
        </r>
      </text>
    </comment>
    <comment ref="BG8" authorId="1" shapeId="0" xr:uid="{77F4E002-565A-49E3-8B28-2331BF08E14B}">
      <text>
        <r>
          <rPr>
            <b/>
            <sz val="9"/>
            <color indexed="81"/>
            <rFont val="Tahoma"/>
            <family val="2"/>
          </rPr>
          <t>Numero de actividades ejecutadas en valor absoluto</t>
        </r>
      </text>
    </comment>
    <comment ref="BJ8" authorId="1" shapeId="0" xr:uid="{C336BBB6-9437-4632-ABE5-95017BF7E2AF}">
      <text>
        <r>
          <rPr>
            <b/>
            <sz val="9"/>
            <color indexed="81"/>
            <rFont val="Tahoma"/>
            <family val="2"/>
          </rPr>
          <t>Numero de actividades en valor absoluto</t>
        </r>
      </text>
    </comment>
    <comment ref="BK8" authorId="1" shapeId="0" xr:uid="{CB49F743-02D4-4DAF-AA94-3F1B581AB1B9}">
      <text>
        <r>
          <rPr>
            <b/>
            <sz val="9"/>
            <color indexed="81"/>
            <rFont val="Tahoma"/>
            <family val="2"/>
          </rPr>
          <t>Porcentaje correspondiente al mes</t>
        </r>
      </text>
    </comment>
    <comment ref="BL8" authorId="1" shapeId="0" xr:uid="{0607BD59-7AA2-476E-9A0C-2C7B85E050C1}">
      <text>
        <r>
          <rPr>
            <b/>
            <sz val="9"/>
            <color indexed="81"/>
            <rFont val="Tahoma"/>
            <family val="2"/>
          </rPr>
          <t>Numero de actividades ejecutadas en valor absoluto</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Sandra Patricia Rodriguez Junco</author>
    <author>J18</author>
  </authors>
  <commentList>
    <comment ref="B6" authorId="0" shapeId="0" xr:uid="{FE97F6B4-41B6-4E29-AE68-A9AB8078F11C}">
      <text>
        <r>
          <rPr>
            <b/>
            <sz val="10"/>
            <color indexed="81"/>
            <rFont val="Tahoma"/>
            <family val="2"/>
          </rPr>
          <t xml:space="preserve">Describa la acción principal objeto de seguimiento en el instrumento PAI, la cual debe estar relacionada según lo consignado en el Anteproyecto de presupuesto.  </t>
        </r>
        <r>
          <rPr>
            <sz val="9"/>
            <color indexed="81"/>
            <rFont val="Tahoma"/>
            <family val="2"/>
          </rPr>
          <t xml:space="preserve">
</t>
        </r>
      </text>
    </comment>
    <comment ref="C6" authorId="0" shapeId="0" xr:uid="{8A823D2B-49B9-49B6-B906-02952CFE6F23}">
      <text>
        <r>
          <rPr>
            <b/>
            <sz val="9"/>
            <color indexed="81"/>
            <rFont val="Tahoma"/>
            <family val="2"/>
          </rPr>
          <t xml:space="preserve">Permite la medición de la variable: Actividad principal, se puede formular en valor absoluto o como una relación entre variables </t>
        </r>
        <r>
          <rPr>
            <sz val="9"/>
            <color indexed="81"/>
            <rFont val="Tahoma"/>
            <family val="2"/>
          </rPr>
          <t xml:space="preserve">
</t>
        </r>
      </text>
    </comment>
    <comment ref="D6" authorId="0" shapeId="0" xr:uid="{9FF0A6EE-65D2-4904-8CDE-A9A63FBAFC70}">
      <text>
        <r>
          <rPr>
            <b/>
            <sz val="9"/>
            <color indexed="81"/>
            <rFont val="Tahoma"/>
            <family val="2"/>
          </rPr>
          <t>Debe corresponder a algo tangible. Corresponde a la fuente de verificación y debe ser coherente con el indicador</t>
        </r>
        <r>
          <rPr>
            <sz val="9"/>
            <color indexed="81"/>
            <rFont val="Tahoma"/>
            <family val="2"/>
          </rPr>
          <t xml:space="preserve">
</t>
        </r>
      </text>
    </comment>
    <comment ref="G8" authorId="1" shapeId="0" xr:uid="{888C56DD-7CCE-4DCC-AA2C-BB90250136C2}">
      <text>
        <r>
          <rPr>
            <b/>
            <sz val="9"/>
            <color indexed="81"/>
            <rFont val="Tahoma"/>
            <family val="2"/>
          </rPr>
          <t>Numero de actividades en valor absoluto</t>
        </r>
      </text>
    </comment>
    <comment ref="H8" authorId="1" shapeId="0" xr:uid="{8B8CDBB1-4AD3-40BB-86FD-65C98AF01EC8}">
      <text>
        <r>
          <rPr>
            <b/>
            <sz val="9"/>
            <color indexed="81"/>
            <rFont val="Tahoma"/>
            <family val="2"/>
          </rPr>
          <t>Porcentaje correspondiente al mes</t>
        </r>
      </text>
    </comment>
    <comment ref="I8" authorId="1" shapeId="0" xr:uid="{5184C784-8090-4943-B1AB-21D46F03743A}">
      <text>
        <r>
          <rPr>
            <b/>
            <sz val="9"/>
            <color indexed="81"/>
            <rFont val="Tahoma"/>
            <family val="2"/>
          </rPr>
          <t>Numero de actividades ejecutadas en valor absoluto</t>
        </r>
      </text>
    </comment>
    <comment ref="L8" authorId="1" shapeId="0" xr:uid="{480F70E9-C6A5-4D21-B0C7-C436F7922032}">
      <text>
        <r>
          <rPr>
            <b/>
            <sz val="9"/>
            <color indexed="81"/>
            <rFont val="Tahoma"/>
            <family val="2"/>
          </rPr>
          <t>Numero de actividades en valor absoluto</t>
        </r>
      </text>
    </comment>
    <comment ref="M8" authorId="1" shapeId="0" xr:uid="{0929E2B9-962A-478C-9600-04F4BAA3D616}">
      <text>
        <r>
          <rPr>
            <b/>
            <sz val="9"/>
            <color indexed="81"/>
            <rFont val="Tahoma"/>
            <family val="2"/>
          </rPr>
          <t>Porcentaje correspondiente al mes</t>
        </r>
      </text>
    </comment>
    <comment ref="N8" authorId="1" shapeId="0" xr:uid="{3D66B738-4678-43CA-A138-2F6410315969}">
      <text>
        <r>
          <rPr>
            <b/>
            <sz val="9"/>
            <color indexed="81"/>
            <rFont val="Tahoma"/>
            <family val="2"/>
          </rPr>
          <t>Numero de actividades ejecutadas en valor absoluto</t>
        </r>
      </text>
    </comment>
    <comment ref="Q8" authorId="1" shapeId="0" xr:uid="{8B5A1F74-61B8-4BA3-90BB-622D0CC69A87}">
      <text>
        <r>
          <rPr>
            <b/>
            <sz val="9"/>
            <color indexed="81"/>
            <rFont val="Tahoma"/>
            <family val="2"/>
          </rPr>
          <t>Numero de actividades en valor absoluto</t>
        </r>
      </text>
    </comment>
    <comment ref="R8" authorId="1" shapeId="0" xr:uid="{E85F28E5-C5D1-44B5-93F4-8A54A230BFE6}">
      <text>
        <r>
          <rPr>
            <b/>
            <sz val="9"/>
            <color indexed="81"/>
            <rFont val="Tahoma"/>
            <family val="2"/>
          </rPr>
          <t>Porcentaje correspondiente al mes</t>
        </r>
      </text>
    </comment>
    <comment ref="S8" authorId="1" shapeId="0" xr:uid="{1238442B-2676-479A-8916-8CF9C9BDB17D}">
      <text>
        <r>
          <rPr>
            <b/>
            <sz val="9"/>
            <color indexed="81"/>
            <rFont val="Tahoma"/>
            <family val="2"/>
          </rPr>
          <t>Numero de actividades ejecutadas en valor absoluto</t>
        </r>
      </text>
    </comment>
    <comment ref="V8" authorId="1" shapeId="0" xr:uid="{58C56E77-8CD7-4B0E-AA90-A8A588C55B5D}">
      <text>
        <r>
          <rPr>
            <b/>
            <sz val="9"/>
            <color indexed="81"/>
            <rFont val="Tahoma"/>
            <family val="2"/>
          </rPr>
          <t>Numero de actividades en valor absoluto</t>
        </r>
      </text>
    </comment>
    <comment ref="W8" authorId="1" shapeId="0" xr:uid="{39F54E82-4820-45E5-97DA-6FAF78675CE4}">
      <text>
        <r>
          <rPr>
            <b/>
            <sz val="9"/>
            <color indexed="81"/>
            <rFont val="Tahoma"/>
            <family val="2"/>
          </rPr>
          <t>Porcentaje correspondiente al mes</t>
        </r>
      </text>
    </comment>
    <comment ref="X8" authorId="1" shapeId="0" xr:uid="{4817FADE-3F18-4F61-B3D1-45C47E505DC8}">
      <text>
        <r>
          <rPr>
            <b/>
            <sz val="9"/>
            <color indexed="81"/>
            <rFont val="Tahoma"/>
            <family val="2"/>
          </rPr>
          <t>Numero de actividades ejecutadas en valor absoluto</t>
        </r>
      </text>
    </comment>
    <comment ref="AA8" authorId="1" shapeId="0" xr:uid="{D6244756-F2AF-48DB-9C44-ADE044FED5EB}">
      <text>
        <r>
          <rPr>
            <b/>
            <sz val="9"/>
            <color indexed="81"/>
            <rFont val="Tahoma"/>
            <family val="2"/>
          </rPr>
          <t>Numero de actividades en valor absoluto</t>
        </r>
      </text>
    </comment>
    <comment ref="AB8" authorId="1" shapeId="0" xr:uid="{42D3D173-5646-4DCD-A1D8-8AD6E9182C3D}">
      <text>
        <r>
          <rPr>
            <b/>
            <sz val="9"/>
            <color indexed="81"/>
            <rFont val="Tahoma"/>
            <family val="2"/>
          </rPr>
          <t>Porcentaje correspondiente al mes</t>
        </r>
      </text>
    </comment>
    <comment ref="AC8" authorId="1" shapeId="0" xr:uid="{072A0FB3-5218-4BF1-A21A-116E06DB1F42}">
      <text>
        <r>
          <rPr>
            <b/>
            <sz val="9"/>
            <color indexed="81"/>
            <rFont val="Tahoma"/>
            <family val="2"/>
          </rPr>
          <t>Numero de actividades ejecutadas en valor absoluto</t>
        </r>
      </text>
    </comment>
    <comment ref="AF8" authorId="1" shapeId="0" xr:uid="{BC4D0AB3-7E96-4B03-A84A-732C1093FEE5}">
      <text>
        <r>
          <rPr>
            <b/>
            <sz val="9"/>
            <color indexed="81"/>
            <rFont val="Tahoma"/>
            <family val="2"/>
          </rPr>
          <t>Numero de actividades en valor absoluto</t>
        </r>
      </text>
    </comment>
    <comment ref="AG8" authorId="1" shapeId="0" xr:uid="{8AC48D6D-465F-434C-A224-A4B972B3731A}">
      <text>
        <r>
          <rPr>
            <b/>
            <sz val="9"/>
            <color indexed="81"/>
            <rFont val="Tahoma"/>
            <family val="2"/>
          </rPr>
          <t>Porcentaje correspondiente al mes</t>
        </r>
      </text>
    </comment>
    <comment ref="AH8" authorId="1" shapeId="0" xr:uid="{7585F056-AB2A-42CB-8EC6-45BDDB0B3E25}">
      <text>
        <r>
          <rPr>
            <b/>
            <sz val="9"/>
            <color indexed="81"/>
            <rFont val="Tahoma"/>
            <family val="2"/>
          </rPr>
          <t>Numero de actividades ejecutadas en valor absoluto</t>
        </r>
      </text>
    </comment>
    <comment ref="AK8" authorId="1" shapeId="0" xr:uid="{724B351A-FC40-4731-879F-8143AB47C47A}">
      <text>
        <r>
          <rPr>
            <b/>
            <sz val="9"/>
            <color indexed="81"/>
            <rFont val="Tahoma"/>
            <family val="2"/>
          </rPr>
          <t>Numero de actividades en valor absoluto</t>
        </r>
      </text>
    </comment>
    <comment ref="AL8" authorId="1" shapeId="0" xr:uid="{28DEAF40-1398-454C-BEC0-3BEE94D9A03E}">
      <text>
        <r>
          <rPr>
            <b/>
            <sz val="9"/>
            <color indexed="81"/>
            <rFont val="Tahoma"/>
            <family val="2"/>
          </rPr>
          <t>Porcentaje correspondiente al mes</t>
        </r>
      </text>
    </comment>
    <comment ref="AM8" authorId="1" shapeId="0" xr:uid="{54CF333E-7AA2-45CC-B110-48F017F6D95B}">
      <text>
        <r>
          <rPr>
            <b/>
            <sz val="9"/>
            <color indexed="81"/>
            <rFont val="Tahoma"/>
            <family val="2"/>
          </rPr>
          <t>Numero de actividades ejecutadas en valor absoluto</t>
        </r>
      </text>
    </comment>
    <comment ref="AP8" authorId="1" shapeId="0" xr:uid="{9C4CF472-094C-44E3-AF42-E580EAEB2714}">
      <text>
        <r>
          <rPr>
            <b/>
            <sz val="9"/>
            <color indexed="81"/>
            <rFont val="Tahoma"/>
            <family val="2"/>
          </rPr>
          <t>Numero de actividades en valor absoluto</t>
        </r>
      </text>
    </comment>
    <comment ref="AQ8" authorId="1" shapeId="0" xr:uid="{45F51E5C-D53A-4831-B2D1-FB0853C8959C}">
      <text>
        <r>
          <rPr>
            <b/>
            <sz val="9"/>
            <color indexed="81"/>
            <rFont val="Tahoma"/>
            <family val="2"/>
          </rPr>
          <t>Porcentaje correspondiente al mes</t>
        </r>
      </text>
    </comment>
    <comment ref="AR8" authorId="1" shapeId="0" xr:uid="{A9C6F95C-7836-4734-95C0-E33ACC604AAF}">
      <text>
        <r>
          <rPr>
            <b/>
            <sz val="9"/>
            <color indexed="81"/>
            <rFont val="Tahoma"/>
            <family val="2"/>
          </rPr>
          <t>Numero de actividades ejecutadas en valor absoluto</t>
        </r>
      </text>
    </comment>
    <comment ref="AU8" authorId="1" shapeId="0" xr:uid="{E3B627DA-6E53-4005-9485-CB6F0045EB71}">
      <text>
        <r>
          <rPr>
            <b/>
            <sz val="9"/>
            <color indexed="81"/>
            <rFont val="Tahoma"/>
            <family val="2"/>
          </rPr>
          <t>Numero de actividades en valor absoluto</t>
        </r>
      </text>
    </comment>
    <comment ref="AV8" authorId="1" shapeId="0" xr:uid="{5ED61390-D6DB-411C-8AC8-F5CB51A6D89D}">
      <text>
        <r>
          <rPr>
            <b/>
            <sz val="9"/>
            <color indexed="81"/>
            <rFont val="Tahoma"/>
            <family val="2"/>
          </rPr>
          <t>Porcentaje correspondiente al mes</t>
        </r>
      </text>
    </comment>
    <comment ref="AW8" authorId="1" shapeId="0" xr:uid="{DA351060-58C6-4247-ABA7-610EE68FD871}">
      <text>
        <r>
          <rPr>
            <b/>
            <sz val="9"/>
            <color indexed="81"/>
            <rFont val="Tahoma"/>
            <family val="2"/>
          </rPr>
          <t>Numero de actividades ejecutadas en valor absoluto</t>
        </r>
      </text>
    </comment>
    <comment ref="AZ8" authorId="1" shapeId="0" xr:uid="{51B52A29-2B6A-4330-AC89-41192A0CC407}">
      <text>
        <r>
          <rPr>
            <b/>
            <sz val="9"/>
            <color indexed="81"/>
            <rFont val="Tahoma"/>
            <family val="2"/>
          </rPr>
          <t>Numero de actividades en valor absoluto</t>
        </r>
      </text>
    </comment>
    <comment ref="BA8" authorId="1" shapeId="0" xr:uid="{D41E15FA-6DDA-48B4-A60B-22BDBD7DB6D6}">
      <text>
        <r>
          <rPr>
            <b/>
            <sz val="9"/>
            <color indexed="81"/>
            <rFont val="Tahoma"/>
            <family val="2"/>
          </rPr>
          <t>Porcentaje correspondiente al mes</t>
        </r>
      </text>
    </comment>
    <comment ref="BB8" authorId="1" shapeId="0" xr:uid="{885F52E3-39F0-4000-870B-F7EF407D7C6E}">
      <text>
        <r>
          <rPr>
            <b/>
            <sz val="9"/>
            <color indexed="81"/>
            <rFont val="Tahoma"/>
            <family val="2"/>
          </rPr>
          <t>Numero de actividades ejecutadas en valor absoluto</t>
        </r>
      </text>
    </comment>
    <comment ref="BE8" authorId="1" shapeId="0" xr:uid="{9FA42AE2-C9F3-4FF1-AF77-B2804677851F}">
      <text>
        <r>
          <rPr>
            <b/>
            <sz val="9"/>
            <color indexed="81"/>
            <rFont val="Tahoma"/>
            <family val="2"/>
          </rPr>
          <t>Numero de actividades en valor absoluto</t>
        </r>
      </text>
    </comment>
    <comment ref="BF8" authorId="1" shapeId="0" xr:uid="{3A957D4F-CEB3-4671-9AA0-80B9C55ABDA9}">
      <text>
        <r>
          <rPr>
            <b/>
            <sz val="9"/>
            <color indexed="81"/>
            <rFont val="Tahoma"/>
            <family val="2"/>
          </rPr>
          <t>Porcentaje correspondiente al mes</t>
        </r>
      </text>
    </comment>
    <comment ref="BG8" authorId="1" shapeId="0" xr:uid="{A58189A3-ACFD-49A1-BED2-4EDD92EC53E8}">
      <text>
        <r>
          <rPr>
            <b/>
            <sz val="9"/>
            <color indexed="81"/>
            <rFont val="Tahoma"/>
            <family val="2"/>
          </rPr>
          <t>Numero de actividades ejecutadas en valor absoluto</t>
        </r>
      </text>
    </comment>
    <comment ref="BJ8" authorId="1" shapeId="0" xr:uid="{B048FFF2-E6BE-4660-8F05-C70627889D04}">
      <text>
        <r>
          <rPr>
            <b/>
            <sz val="9"/>
            <color indexed="81"/>
            <rFont val="Tahoma"/>
            <family val="2"/>
          </rPr>
          <t>Numero de actividades en valor absoluto</t>
        </r>
      </text>
    </comment>
    <comment ref="BK8" authorId="1" shapeId="0" xr:uid="{5CF0B15B-0394-44C0-825D-315BCF2CD32F}">
      <text>
        <r>
          <rPr>
            <b/>
            <sz val="9"/>
            <color indexed="81"/>
            <rFont val="Tahoma"/>
            <family val="2"/>
          </rPr>
          <t>Porcentaje correspondiente al mes</t>
        </r>
      </text>
    </comment>
    <comment ref="BL8" authorId="1" shapeId="0" xr:uid="{872EB58D-D278-420A-B400-70541F32F381}">
      <text>
        <r>
          <rPr>
            <b/>
            <sz val="9"/>
            <color indexed="81"/>
            <rFont val="Tahoma"/>
            <family val="2"/>
          </rPr>
          <t>Numero de actividades ejecutadas en valor absoluto</t>
        </r>
      </text>
    </comment>
  </commentList>
</comments>
</file>

<file path=xl/sharedStrings.xml><?xml version="1.0" encoding="utf-8"?>
<sst xmlns="http://schemas.openxmlformats.org/spreadsheetml/2006/main" count="2740" uniqueCount="434">
  <si>
    <t>PLAN OPERATIVO ASOCIADO 
(Según Decreto 612 y Guía Distrital)</t>
  </si>
  <si>
    <t xml:space="preserve">SUBDIRECCIÓN U OFICINA RESPONSABLE </t>
  </si>
  <si>
    <t>PROCESO RELACIONADO</t>
  </si>
  <si>
    <t>PROPÓSITO</t>
  </si>
  <si>
    <t>PROGRAMA</t>
  </si>
  <si>
    <t>META PLAN DE DESARROLLO</t>
  </si>
  <si>
    <t>PROYECTO DE INVERSIÓN</t>
  </si>
  <si>
    <t>META PROYECTO DE INVERSIÓN</t>
  </si>
  <si>
    <t>OBJETIVOS ESTRATÉGICOS</t>
  </si>
  <si>
    <t>META DEL PLAN ESTRATÉGICO ASOCIADA AL OBJETIVO ESTRATÉGICO</t>
  </si>
  <si>
    <t>FUENTE DE FINANCIACIÓN</t>
  </si>
  <si>
    <t xml:space="preserve">META DEL PLAN OPERATIVO INSTITUCIONAL
</t>
  </si>
  <si>
    <t xml:space="preserve">INDICADOR </t>
  </si>
  <si>
    <t xml:space="preserve">PRODUCTO O EVIDENCIA
</t>
  </si>
  <si>
    <t xml:space="preserve"> Enero
Programado  %</t>
  </si>
  <si>
    <t xml:space="preserve"> Enero
Ejecutado  %</t>
  </si>
  <si>
    <t>Enero 
Avance y logros</t>
  </si>
  <si>
    <t>Enero Retrasos y soluciones</t>
  </si>
  <si>
    <t xml:space="preserve"> Febrero
Programado  %</t>
  </si>
  <si>
    <t xml:space="preserve"> Febrero
Ejecutado  %</t>
  </si>
  <si>
    <t>Febrero Avance y logros</t>
  </si>
  <si>
    <t>Febrero Retrasos y soluciones</t>
  </si>
  <si>
    <t xml:space="preserve"> Marzo
Programado  %</t>
  </si>
  <si>
    <t xml:space="preserve"> Marzo
Ejecutado  %</t>
  </si>
  <si>
    <t>Marzo Avance y logros</t>
  </si>
  <si>
    <t>Marzo Retrasos y soluciones</t>
  </si>
  <si>
    <t xml:space="preserve"> Abril
Programado  %</t>
  </si>
  <si>
    <t xml:space="preserve"> Abril
Ejecutado  %</t>
  </si>
  <si>
    <t>Abril Avance y logros</t>
  </si>
  <si>
    <t>Abril Retrasos y soluciones</t>
  </si>
  <si>
    <t xml:space="preserve"> Mayo
Programado  %</t>
  </si>
  <si>
    <t xml:space="preserve"> Mayo
Ejecutado  %</t>
  </si>
  <si>
    <t>Mayo Avance y logros</t>
  </si>
  <si>
    <t>Mayo Retrasos y soluciones</t>
  </si>
  <si>
    <t xml:space="preserve"> Junio
Programado  %</t>
  </si>
  <si>
    <t xml:space="preserve"> Junio
Ejecutado  %</t>
  </si>
  <si>
    <t>Junio Avance y logros</t>
  </si>
  <si>
    <t>Junio Retrasos y soluciones</t>
  </si>
  <si>
    <t xml:space="preserve"> Julio
Programado  %</t>
  </si>
  <si>
    <t xml:space="preserve"> Julio
Ejecutado  %</t>
  </si>
  <si>
    <t>Julio Avance y logros</t>
  </si>
  <si>
    <t>Julio Retrasos y soluciones</t>
  </si>
  <si>
    <t xml:space="preserve"> Agosto
Programado  %</t>
  </si>
  <si>
    <t xml:space="preserve"> Agosto
Ejecutado  %</t>
  </si>
  <si>
    <t>Agosto Avance y logros</t>
  </si>
  <si>
    <t>Agosto Retrasos y soluciones</t>
  </si>
  <si>
    <t xml:space="preserve"> Septiembre
Programado  %</t>
  </si>
  <si>
    <t xml:space="preserve"> Septiembre
Ejecutado  %</t>
  </si>
  <si>
    <t>Septiembre Avance y logros</t>
  </si>
  <si>
    <t>Septiembre Retrasos y soluciones</t>
  </si>
  <si>
    <t xml:space="preserve"> Octubre
Programado  %</t>
  </si>
  <si>
    <t xml:space="preserve"> Octubre
Ejecutado  %</t>
  </si>
  <si>
    <t>Octubre Avance y logros</t>
  </si>
  <si>
    <t>Octubre Retrasos y soluciones</t>
  </si>
  <si>
    <t xml:space="preserve"> Noviembre
Programado  %</t>
  </si>
  <si>
    <t xml:space="preserve"> Noviembre
Ejecutado  %</t>
  </si>
  <si>
    <t>Noviembre Avance y logros</t>
  </si>
  <si>
    <t>Noviembre Retrasos y soluciones</t>
  </si>
  <si>
    <t xml:space="preserve"> Diciembre
Programado  %</t>
  </si>
  <si>
    <t xml:space="preserve"> Diciembre
Ejecutado  %</t>
  </si>
  <si>
    <t>Diciembre Avance y logros</t>
  </si>
  <si>
    <t>Diciembre Retrasos y soluciones</t>
  </si>
  <si>
    <t>EJECUTADO ACUMULADO AÑO %</t>
  </si>
  <si>
    <t>PROGRAMADO AÑO %</t>
  </si>
  <si>
    <t>Plan Institucional de Archivos de la Entidad -PINAR</t>
  </si>
  <si>
    <t>Subdirección Administrativa y Financiera</t>
  </si>
  <si>
    <t>Gestión Documental</t>
  </si>
  <si>
    <t>Construir Bogotá - Región con gobierno abierto, transparente y ciudadanía consciente.</t>
  </si>
  <si>
    <t>Gestión Pública Efectiva</t>
  </si>
  <si>
    <t>509 - Fortalecer la gestión institucional y el modelo de gestión de la SDHT, CVP y UAESP .</t>
  </si>
  <si>
    <t>7628 - Fortalecimiento efectivo en la gestión institucional  Bogotá</t>
  </si>
  <si>
    <t>3- Establecer e implementar 1(Un) patrón de procesos y actividades que aumenten el  fortalecimiento organizacional de la unidad.</t>
  </si>
  <si>
    <t>Fortalecimiento institucional</t>
  </si>
  <si>
    <t>Implementar las políticas de gestión del Modelo Integrado de Planeación y Gestión - MIPG.</t>
  </si>
  <si>
    <t>Cumplimiento del 100% de actividades programadas dentro del plan</t>
  </si>
  <si>
    <t>Actividades ejecutadas/ Actividades programadas * 100%</t>
  </si>
  <si>
    <t>Plan Institucional de Archivos - PINAR formulado y ejecutado</t>
  </si>
  <si>
    <t>Plan Anual de Adquisiciones</t>
  </si>
  <si>
    <t>Oficina Asesora de Planeación</t>
  </si>
  <si>
    <t>Todos</t>
  </si>
  <si>
    <t>•Cambiar nuestros hábitos de vida para reverdecer a Bogotá y adaptarnos y mitigar la crisis climática.
•Hacer un nuevo contrato social con igualdad de oportunidades para la inclusión social, productiva y política
•Cambiar nuestros hábitos de vida para reverdecer a Bogotá y adaptarnos y mitigar la crisis climática.
•Inspirar confianza y legitimidad para vivir sin miedo y ser epicentro de cultura ciudadana, paz y reconciliación.</t>
  </si>
  <si>
    <t>N/A</t>
  </si>
  <si>
    <t>5 - Otorgar 12.500 subvenciones y ayudas a la población vulnerable que cumplan los requisitos, para acceder a los servicios funerarios del Distrito.
278 - Aumentar en un 50 % la capacidad instalada de infraestructura en bóvedas, osarios y cenízaros (BOC) u otros equipamientos en los Cementerios Distritales, promoviendo su revitalización.
289 - Actualizar e implementar el Plan Integral de gestión de residuos sólidos PGIRS del Distrito.
291 - Formular e implementar 2 proyectos piloto de aprovechamiento de tratamiento de residuos con fines de valoración energética, En medio reductor o procesos biológicos que garanticen mínimo un 10 % de tratamiento de residuos no aprovechables.
292 - Formular e implementar un modelo de aprovechamiento de residuos para la ciudad, en el que se incluya aprovechamiento de orgánicos – plástico, fortalecimiento a la población recicladora; y supervisión y seguimiento a las ECAS.
293 - Garantizar la operación de recolección, barrido y limpieza de los residuos sólidos al sitio de disposición final, en el marco de lo dispuesto en el PGIRS; y la supervisión de la recolección, transporte y almacenamiento temporal para disposición final de los residuos hospitalarios y similares generados en el Distrito Capital.
294 - Gestión y recolección de los residuos mixtos en los puntos críticos de la ciudad.
"295 - Gestionar en el terreno del RSDJ la disminución del entierro de residuos y el mayor
aprovechamiento con alternativas de transformación en energía y biogás, para que su
vida útil no dependa del entierro de residuos sino de los proyectos de aprovechamiento"
296 - Implementar un modelo eficiente y sostenible de gestión de los residuos de demolición y construcción en el Distrito Capital
"297 - Implementar una estrategia de cultura ciudadana para promover la separación en
la fuente, el reuso, el reciclaje, valoración y aprovechamiento de residuos ordinarios
orgánicos e inorgánicos, contribuyendo a mejorar la gestión sostenible de los
residuos generados en la ciudad."
335 - Aumentar en un 25% la Modernización a Tecnología Led del parque lumínico distrital compuesto por un total de 356.000 luminarias
509 - Fortalecer la gestión institucional y el modelo de gestión de la SDHT, CVP y UAESP .</t>
  </si>
  <si>
    <t>7628 - Fortalecimiento efectivo en la gestión institucional  Bogotá
7660 _ Mejoramiento Subenciones y ayudas para dar acceso a los servicios funerarios del distrito destinadas a la población en condición de vulnerabilidad  Bogotá
7644 - Ampliación Gestión para la planeación, ampliación y revitalización de los servicios funerarios prestados en los cementerios de propiedad del distrito capital  Bogotá
7569 - Transformación Gestión integral de residuos sólidos hacia una cultura de aprovechamiento y valorización de residuos en el distrito capital  Bogotá
7652 - Fortalecimiento gestión para la eficiencia energética del servicio de alumbrado público  Bogotá</t>
  </si>
  <si>
    <t>2-Aumentar en al menos un 25% la capacidad en la arquitectura tecnológica, subsanando las necesidades que coadyuven a fortalecer y mantener la misma.
3- Establecer e implementar 1(Un) patrón de procesos y actividades que aumenten el  fortalecimiento organizacional de la unidad.
4-Realizar el 100% de los mantenimientos correctivos, preventivos, adecuaciones y reparaciones a que haya lugar para fortalecer la infraestructura física de las sedes administrativas de la UAESP
 1-Otorgar 12.500 subvenciones o ayudas a la  población vulnerable que cumplan los requisitos, para acceder a los servicios funerarios del Distrito
1-Ampliación del 50% de la capacidad instalada de bóvedas, osarios y cenizarios en los cementerios distritales.
2- Fortalecer 100% la gestión para realizar proyectos de revitalización, modernización, regularización, desarrollo, ampliación,  adecuación y/o restauración  de los servicios funerarios en los cementerios
3-Mejorar 100% la interventoria y supervisión prestación del servicio funerario en los equipamientos del distrito
1-Separar y tratar el 10% de RPCC / Plantas de tratamiento y aprovechamiento energético.
2-Hacer monitoreo, seguimiento y control  del 90% de toneladas en la disposición de residuos sólidos ordinarios.
4-Implementar los 13 programas del PGIRS
20-Desarrollar 2 consultorías a nivel de factibilidad para el tratamiento y aprovechamiento de residuos
24-Implementar el 100% de la primera fase del modelo de aprovechamiento para la ciudad por flujo de residuos enmarcados a la política pública distrital para la gestión de residuos sólidos, priorizando orgánicos, plásticos y RCD.
25-Contribuir al 100% de la formalización y fortalecimiento técnico, empresarial y social de los recicladores y sus organizaciones a través de la actualización del registro único de recicladores de ofico - RURO y actualización del registro único de organizaciones de recicladores - RUOR y demás actividades asociadas.
26-Realizar el 100% del acompañamiento técnico, administrativo y social para fortalecer la operación y gestión de las ECA o bodegas apoyadas por la entidad a la población recicladora cumpliendo con la normatividad vigente
13-Contratar el 100% del talento humano multidisciplinario para apoyo a la supervisión de la prestación de las actividades concesionadas mediante ASE y gestión de hospitalarios
14-Ejecutar el 100% de  los recursos destinados a obligaciones de hacer para el mejoramiento del estandar de calidad y continuidad del servicio público de aseo.
16-Remunerar el 100% de  la gestión integral de residuos sólidos no cubiertos en la tarifa del servicio público de aseo
23-Ejecutar el 100% de los recursos destinados a la implementación de un modelo eficiente y sostenible de gestión de residuos.
28-Implementación de una (1) estrategia de cultura ciudadana para la adecuada gestión de residuos sólidos.
 1-Fortalecer 100 % el seguimiento y control de la prestación del servicio de Alumbrado Público en el Distrito Capital.
 2-Fortalecer 100% la planeación, la gestión y la evaluación de la prestación del servicio de Alumbrado Público en el Distrito Capital, para su modernización</t>
  </si>
  <si>
    <t xml:space="preserve">Ejecutar el 100% de necesidades de bienes, obras y/o servicios contemplados en el Plan Anual de Adquisiciones. </t>
  </si>
  <si>
    <t>Plan anual de adquiciones ejecutado formulado y formulado y ejecutado</t>
  </si>
  <si>
    <t xml:space="preserve">Plan Anual de provisión de vacantes y previsión de recursos </t>
  </si>
  <si>
    <t>Gestión del Talento humano</t>
  </si>
  <si>
    <t>Plan Anual de provisión de vacantes y previsión de recursos formulado y formulado y ejecutado</t>
  </si>
  <si>
    <t>Plan Estratégico de Talento Humano</t>
  </si>
  <si>
    <t>Plan Estratégico de Talento Humano formulado y formulado y ejecutado</t>
  </si>
  <si>
    <t>Plan Institucional de Capacitación</t>
  </si>
  <si>
    <t>Plan Institucional de Capacitación formulado y formulado y ejecutado</t>
  </si>
  <si>
    <t xml:space="preserve">Plan de bienestar social e incentivos </t>
  </si>
  <si>
    <t>Plan de bienestar social e formulado y ejecutado</t>
  </si>
  <si>
    <t>Sistema de gestión y seguridad de salud en el trabajo</t>
  </si>
  <si>
    <t>Sistema de gestión y seguridad de salud en el trabajo formulado y  formulado y ejecutado</t>
  </si>
  <si>
    <t>Programa de transparencia y ética pública</t>
  </si>
  <si>
    <t>Direccionamiento estratégico</t>
  </si>
  <si>
    <t>14-Ejecutar el 100% de  los recursos destinados a obligaciones de hacer para el mejoramiento del estandar de calidad y continuidad del servicio público de aseo.</t>
  </si>
  <si>
    <t>Programa de transparencia y ética pública  formulado y formulado y ejecutado</t>
  </si>
  <si>
    <t>Plan Estratégico de Tecnologías de la Información y las Comunicaciones</t>
  </si>
  <si>
    <t>Oficina Asesora de las Tecnologías y las Comunicaciones</t>
  </si>
  <si>
    <t>Gestión Tecnológica y de la Información</t>
  </si>
  <si>
    <t xml:space="preserve"> 2-Aumentar en al menos un 25% la capacidad en la arquitectura tecnológica, subsanando las necesidades que coadyuven a fortalecer y mantener la misma.</t>
  </si>
  <si>
    <t>Cumplir con las metas plan de desarrollo y metas proyectos de inversión que se encuentran relacionados en el Cuadro No. 2. Articulación UAESP – Plan de Desarrollo Distrital 2020 – 2024, donde se aborda en materia de inversión las problemáticas identificadas en este documento.</t>
  </si>
  <si>
    <t>Plan Estratégico de Tecnologías de la Información y las Comunicaciones formulado y formulado y ejecutado</t>
  </si>
  <si>
    <t>Plan de Tratamiento de Riesgos de Seguridad y Privacidad</t>
  </si>
  <si>
    <t>510 - Fortalecer la gestión institucional y el modelo de gestión de la SDHT, CVP y UAESP .</t>
  </si>
  <si>
    <t>Instrumento de seguimiento al plan de tratamiento de riesgos de seguridad y privacidad de la información</t>
  </si>
  <si>
    <t>Plan de Seguridad y Privacidad de la Información</t>
  </si>
  <si>
    <t>511 - Fortalecer la gestión institucional y el modelo de gestión de la SDHT, CVP y UAESP .</t>
  </si>
  <si>
    <t>Instrumento de seguimiento al plan se seguridad y privacidad de la información</t>
  </si>
  <si>
    <t>Plan Institucional de Gestión Ambiental- PIGA</t>
  </si>
  <si>
    <t>Cambiar nuestros hábitos de vida para reverdecer a Bogotá y adaptarnos y mitigar la crisis climática.</t>
  </si>
  <si>
    <t>Plan Institucional de Gestión Ambiental- PIGA formulado y ejecutado</t>
  </si>
  <si>
    <t>Plan Integral de Movilidad Sostenible - PIMS</t>
  </si>
  <si>
    <t>Plan Integral de Movilidad Sostenible - PIMS formulado y ejecutado</t>
  </si>
  <si>
    <t>Plan de acción de participación ciudadana</t>
  </si>
  <si>
    <t>Participación Ciudadana</t>
  </si>
  <si>
    <t>Hacer un nuevo contrato social con igualdad de oportunidades para la inclusión social, productiva y política</t>
  </si>
  <si>
    <t>Participación ciudadana</t>
  </si>
  <si>
    <t>Plan de acción de participación ciudadana formulado y ejecutado</t>
  </si>
  <si>
    <t>Plan de Integridad</t>
  </si>
  <si>
    <t>Plan de Integridad formulado y ejecutado</t>
  </si>
  <si>
    <t>Plan clima laboral formulado y ejecutado</t>
  </si>
  <si>
    <t>Sistema Integrado de Conservación Documental</t>
  </si>
  <si>
    <t>Sistema Integrado de Conservación - SIC formulado y ejecutado</t>
  </si>
  <si>
    <t>Plan anual de Auditorias</t>
  </si>
  <si>
    <t>Oficina de Control Interno</t>
  </si>
  <si>
    <t>Evaluación y Mejora</t>
  </si>
  <si>
    <t>Plan Anual de Auditorias formulado y ejecutado</t>
  </si>
  <si>
    <t>Plan de mantenimiento de las sedes administrativas</t>
  </si>
  <si>
    <t>Gestión de Apoyo Logístico</t>
  </si>
  <si>
    <t xml:space="preserve">4-Realizar el 100% de los mantenimientos correctivos, preventivos, adecuaciones y reparaciones a que haya lugar para fortalecer la infraestructura física de las sedes administrativas de la UAESP </t>
  </si>
  <si>
    <t>Plan de Manteniento preventivo y correctivo formulado y cumplido</t>
  </si>
  <si>
    <t>Planes obligatorios por decreto 612 de 2018 y que se incluirán en el PAI</t>
  </si>
  <si>
    <t xml:space="preserve">Planes o sistemas que no se contemplan en el decreto 612 de 2018 </t>
  </si>
  <si>
    <t>PROCESOS</t>
  </si>
  <si>
    <t>5 - Otorgar 12.500 subvenciones y ayudas a la población vulnerable que cumplan los requisitos, para acceder a los servicios funerarios del Distrito.</t>
  </si>
  <si>
    <t>Recursos Administrados</t>
  </si>
  <si>
    <t xml:space="preserve">Gestión del Conocimiento y la Innovación </t>
  </si>
  <si>
    <t>Subsidios y Transferencias para la equidad</t>
  </si>
  <si>
    <t>278 - Aumentar en un 50 % la capacidad instalada de infraestructura en bóvedas, osarios y cenízaros (BOC) u otros equipamientos en los Cementerios Distritales, promoviendo su revitalización.</t>
  </si>
  <si>
    <t>7660 _ Mejoramiento Subenciones y ayudas para dar acceso a los servicios funerarios del distrito destinadas a la población en condición de vulnerabilidad  Bogotá</t>
  </si>
  <si>
    <t>Credito</t>
  </si>
  <si>
    <t>Provisión y mejoramiento de servicios públicos</t>
  </si>
  <si>
    <t>289 - Actualizar e implementar el Plan Integral de gestión de residuos sólidos PGIRS del Distrito.</t>
  </si>
  <si>
    <t>7644 - Ampliación Gestión para la planeación, ampliación y revitalización de los servicios funerarios prestados en los cementerios de propiedad del distrito capital  Bogotá</t>
  </si>
  <si>
    <t>Economía circular en el manejo integral de residuos</t>
  </si>
  <si>
    <t>Mejorar en 1% anual la calificación obtenida en el FURAG en el año inmediatamente anterior.</t>
  </si>
  <si>
    <t>Recursos del distrito</t>
  </si>
  <si>
    <t>Gestión de las comunicaciones</t>
  </si>
  <si>
    <t>Inspirar confianza y legitimidad para vivir sin miedo y ser epicentro de cultura ciudadana, paz y reconciliación.</t>
  </si>
  <si>
    <t>Ecoeficiencia, reciclaje, manejo de residuos e inclusión de la población recicladora</t>
  </si>
  <si>
    <t>291 - Formular e implementar 2 proyectos piloto de aprovechamiento de tratamiento de residuos con fines de valoración energética, En medio reductor o procesos biológicos que garanticen mínimo un 10 % de tratamiento de residuos no aprovechables.</t>
  </si>
  <si>
    <t>7569 - Transformación Gestión integral de residuos sólidos hacia una cultura de aprovechamiento y valorización de residuos en el distrito capital  Bogotá</t>
  </si>
  <si>
    <t xml:space="preserve"> 1-Otorgar 12.500 subvenciones o ayudas a la  población vulnerable que cumplan los requisitos, para acceder a los servicios funerarios del Distrito</t>
  </si>
  <si>
    <t>Cultura ciudadana</t>
  </si>
  <si>
    <t>Aprobación de la modificación del acuerdo 001 de 2012, por el cual se modifica la estructura organizacional de la UAESP, que contemple la generación de unas dependencias con unidades temáticas definidas; por ejemplo, la distinción entre los servicios funerarios y lo relacionado con la prestación del servicio de alumbrado público, la creación de una oficina de participación ciudadana y la revisión y actualización de las funciones de las dependencias; entre otros.</t>
  </si>
  <si>
    <t>Uso excedente financiero</t>
  </si>
  <si>
    <t>Gestión Disciplinaria Interna</t>
  </si>
  <si>
    <t>Espacio público más seguro y construido colectivamente</t>
  </si>
  <si>
    <t>292 - Formular e implementar un modelo de aprovechamiento de residuos para la ciudad, en el que se incluya aprovechamiento de orgánicos – plástico, fortalecimiento a la población recicladora; y supervisión y seguimiento a las ECAS.</t>
  </si>
  <si>
    <t>7652 - Fortalecimiento gestión para la eficiencia energética del servicio de alumbrado público  Bogotá</t>
  </si>
  <si>
    <t>1-Ampliación del 50% de la capacidad instalada de bóvedas, osarios y cenizarios en los cementerios distritales.</t>
  </si>
  <si>
    <t>Gestión de alumbrado público</t>
  </si>
  <si>
    <t>Re certificación de calidad por ente certificador.</t>
  </si>
  <si>
    <t>Otro</t>
  </si>
  <si>
    <t>Alumbrado Público</t>
  </si>
  <si>
    <t>293 - Garantizar la operación de recolección, barrido y limpieza de los residuos sólidos al sitio de disposición final, en el marco de lo dispuesto en el PGIRS; y la supervisión de la recolección, transporte y almacenamiento temporal para disposición final de los residuos hospitalarios y similares generados en el Distrito Capital.</t>
  </si>
  <si>
    <t>2- Fortalecer 100% la gestión para realizar proyectos de revitalización, modernización, regularización, desarrollo, ampliación,  adecuación y/o restauración  de los servicios funerarios en los cementerios</t>
  </si>
  <si>
    <t>Gestión de servicios funerarios</t>
  </si>
  <si>
    <t>Servicios Funerarios</t>
  </si>
  <si>
    <t>294 - Gestión y recolección de los residuos mixtos en los puntos críticos de la ciudad.</t>
  </si>
  <si>
    <t>3-Mejorar 100% la interventoria y supervisión prestación del servicio funerario en los equipamientos del distrito</t>
  </si>
  <si>
    <t>Gestión Integral de Residuos</t>
  </si>
  <si>
    <t>295 - Gestionar en el terreno del RSDJ la disminución del entierro de residuos y el mayor
aprovechamiento con alternativas de transformación en energía y biogás, para que su
vida útil no dependa del entierro de residuos sino de los proyectos de aprovechamiento</t>
  </si>
  <si>
    <t>1-Separar y tratar el 10% de RPCC / Plantas de tratamiento y aprovechamiento energético.</t>
  </si>
  <si>
    <t>Gestión Financiera</t>
  </si>
  <si>
    <t>296 - Implementar un modelo eficiente y sostenible de gestión de los residuos de demolición y construcción en el Distrito Capital</t>
  </si>
  <si>
    <t>2-Hacer monitoreo, seguimiento y control  del 90% de toneladas en la disposición de residuos sólidos ordinarios.</t>
  </si>
  <si>
    <t>297 - Implementar una estrategia de cultura ciudadana para promover la separación en
la fuente, el reuso, el reciclaje, valoración y aprovechamiento de residuos ordinarios
orgánicos e inorgánicos, contribuyendo a mejorar la gestión sostenible de los
residuos generados en la ciudad.</t>
  </si>
  <si>
    <t>4-Implementar los 13 programas del PGIRS</t>
  </si>
  <si>
    <t>335 - Aumentar en un 25% la Modernización a Tecnología Led del parque lumínico distrital compuesto por un total de 356.000 luminarias</t>
  </si>
  <si>
    <t xml:space="preserve">20-Desarrollar 2 consultorías a nivel de factibilidad para el tratamiento y aprovechamiento de residuos </t>
  </si>
  <si>
    <t>Servicio al Ciudadano</t>
  </si>
  <si>
    <t xml:space="preserve">24-Implementar el 100% de la primera fase del modelo de aprovechamiento para la ciudad por flujo de residuos enmarcados a la política pública distrital para la gestión de residuos sólidos, priorizando orgánicos, plásticos y RCD. </t>
  </si>
  <si>
    <t xml:space="preserve">25-Contribuir al 100% de la formalización y fortalecimiento técnico, empresarial y social de los recicladores y sus organizaciones a través de la actualización del registro único de recicladores de ofico - RURO y actualización del registro único de organizaciones de recicladores - RUOR y demás actividades asociadas. </t>
  </si>
  <si>
    <t xml:space="preserve">26-Realizar el 100% del acompañamiento técnico, administrativo y social para fortalecer la operación y gestión de las ECA o bodegas apoyadas por la entidad a la población recicladora cumpliendo con la normatividad vigente </t>
  </si>
  <si>
    <t>Gestión de Asuntos Legales</t>
  </si>
  <si>
    <r>
      <t>13-Contratar el 100% del talento humano multidisciplinario para apoyo a la supervisión de la prestación de las actividades concesionadas mediante ASE y gestión de hospitalarios</t>
    </r>
    <r>
      <rPr>
        <b/>
        <sz val="10"/>
        <color theme="1"/>
        <rFont val="Arial"/>
        <family val="2"/>
      </rPr>
      <t xml:space="preserve"> </t>
    </r>
  </si>
  <si>
    <t>16-Remunerar el 100% de  la gestión integral de residuos sólidos no cubiertos en la tarifa del servicio público de aseo</t>
  </si>
  <si>
    <t xml:space="preserve">23-Ejecutar el 100% de los recursos destinados a la implementación de un modelo eficiente y sostenible de gestión de residuos. </t>
  </si>
  <si>
    <t xml:space="preserve">28-Implementación de una (1) estrategia de cultura ciudadana para la adecuada gestión de residuos sólidos. </t>
  </si>
  <si>
    <t xml:space="preserve"> 1-Fortalecer 100 % el seguimiento y control de la prestación del servicio de Alumbrado Público en el Distrito Capital.</t>
  </si>
  <si>
    <t xml:space="preserve"> 2-Fortalecer 100% la planeación, la gestión y la evaluación de la prestación del servicio de Alumbrado Público en el Distrito Capital, para su modernización</t>
  </si>
  <si>
    <t>OBJETIVO:</t>
  </si>
  <si>
    <r>
      <t xml:space="preserve">Cronograma de compromisos </t>
    </r>
    <r>
      <rPr>
        <sz val="12"/>
        <color theme="1"/>
        <rFont val="Arial"/>
        <family val="2"/>
      </rPr>
      <t> </t>
    </r>
  </si>
  <si>
    <t>Actividad principal</t>
  </si>
  <si>
    <t>Indicador</t>
  </si>
  <si>
    <t>Producto o entregable</t>
  </si>
  <si>
    <t>Total programado (Actividades) año</t>
  </si>
  <si>
    <t>Total programado (porcentaje)</t>
  </si>
  <si>
    <t>Programación y seguimiento de actividades</t>
  </si>
  <si>
    <t>Relación de solicitud de  modificación</t>
  </si>
  <si>
    <t>Seguimiento Segunda Línea de Defensa</t>
  </si>
  <si>
    <t>Seguimiento Tercera Línea de Defensa</t>
  </si>
  <si>
    <t>Enero</t>
  </si>
  <si>
    <t>Febrero</t>
  </si>
  <si>
    <t>Marzo</t>
  </si>
  <si>
    <t>Abril</t>
  </si>
  <si>
    <t>Mayo</t>
  </si>
  <si>
    <t>Junio</t>
  </si>
  <si>
    <t>Julio</t>
  </si>
  <si>
    <t>Agosto</t>
  </si>
  <si>
    <t>Septiembre</t>
  </si>
  <si>
    <t>Octubre</t>
  </si>
  <si>
    <t>Noviembre</t>
  </si>
  <si>
    <t>Diciembre</t>
  </si>
  <si>
    <t>Ejecutado acumulado</t>
  </si>
  <si>
    <t>Ejecutado acumulado %</t>
  </si>
  <si>
    <t>Programado mes</t>
  </si>
  <si>
    <t>Programado mes %</t>
  </si>
  <si>
    <t xml:space="preserve">Ejecutado mes </t>
  </si>
  <si>
    <t>Ejecutado mes %</t>
  </si>
  <si>
    <t>Análisis cualitativo (Logros y dificultades)</t>
  </si>
  <si>
    <t>Formulación Plan Institucional de Archivos de la Entidad -PINAR 2024-2028</t>
  </si>
  <si>
    <t xml:space="preserve"> Plan Institucional de Archivos de la Entidad -PINAR</t>
  </si>
  <si>
    <t xml:space="preserve"> Plan Institucional de Archivos de la Entidad -PINAR formulado</t>
  </si>
  <si>
    <t>Aprobación y publicación del  Plan Institucional de Archivos de la Entidad -PINAR 2024-2028</t>
  </si>
  <si>
    <t>Plan aprobado /Plan formulado *100</t>
  </si>
  <si>
    <t>Acta de aprobación del CIGD y la publicación en página web</t>
  </si>
  <si>
    <t>Segumiento ejecución Plan Institucional de Archivos de la Entidad -PINAR 2024-2028</t>
  </si>
  <si>
    <t>Seguimientos realizados/seguimientos programados*100</t>
  </si>
  <si>
    <t>matriz de seguimiento - Acta de seguimiento</t>
  </si>
  <si>
    <t xml:space="preserve"> Reprogramación Plan Institucional de Archivos de la Entidad -PINAR 2023</t>
  </si>
  <si>
    <t>Acta de aprobación por el subdirector</t>
  </si>
  <si>
    <t>Segumiento ejecución Plan Institucional de Archivos de la Entidad -PINAR 2023</t>
  </si>
  <si>
    <t>*Contrato suscrito con tercero
*TRD y  CCD elaboorados
*Fichas de valoración y memoria decriptiva elaboradas
*Comunicación oficial radicada, enviada al CDA
*Autodiagnostico Integral de Archivos
Modelo de requisitos</t>
  </si>
  <si>
    <t>Totales</t>
  </si>
  <si>
    <t>Subdirección u Oficina</t>
  </si>
  <si>
    <t>Total presupuesto año</t>
  </si>
  <si>
    <t>Objetos contratados vigencia</t>
  </si>
  <si>
    <t>Versión PAA:</t>
  </si>
  <si>
    <t>Justificación de objetos no contratados o sobrecontratación
(Diligencia Subdirecciones y Oficinas)</t>
  </si>
  <si>
    <t>Justificación de modificaciones al PAA
(Diligencia OAP)</t>
  </si>
  <si>
    <t>Total objetos aprobados Vigencia</t>
  </si>
  <si>
    <t>Objetos aprobados mes</t>
  </si>
  <si>
    <t>Objetos contratados mes</t>
  </si>
  <si>
    <t>Ejecutado vigencia %</t>
  </si>
  <si>
    <t>*Matriz de seguimiento presupuestal
*Informe de certificados de recursos registrados (emitido por la SAF) 
*Plan anual de adquisiciones publicado en SECOP II</t>
  </si>
  <si>
    <t>Dirección General</t>
  </si>
  <si>
    <t>Oficina asesora de Planeación</t>
  </si>
  <si>
    <t>Oficina de Control Disciplinario Interno</t>
  </si>
  <si>
    <t>Oficina de las comunicaciones y relaciones interinstitucionales</t>
  </si>
  <si>
    <t>Oficina de tecnologias de la informacion y las comunicaciones</t>
  </si>
  <si>
    <t>Subdirección de Aprovechamiento</t>
  </si>
  <si>
    <t>Subdirección de Asuntos Legales</t>
  </si>
  <si>
    <t>Subdirección de Disposición Final</t>
  </si>
  <si>
    <t>Subdirección de Servicios Funerarios y Alumbrado públicos</t>
  </si>
  <si>
    <t>Subdirección Recolección, Barrido y Limpieza</t>
  </si>
  <si>
    <t>Formulación Plan anual de provisión de vacantes y previsión de recursos</t>
  </si>
  <si>
    <t xml:space="preserve"> Plan anual de provisión de vacantes y previsión de recursos</t>
  </si>
  <si>
    <t xml:space="preserve"> Plan anual de provisión de vacantes y previsión de recursos formulado</t>
  </si>
  <si>
    <t>Aprobación y publicacion del  Plan anual de provisión de vacantes y previsión de recursos</t>
  </si>
  <si>
    <t xml:space="preserve">Seguimiento al proceso de provisión de vacantes que  corresponde para los cargos  de la planta de personal de la  UAESP </t>
  </si>
  <si>
    <t>Informe de seguimiento publicado en SIDEAP</t>
  </si>
  <si>
    <r>
      <t xml:space="preserve">Cronograma de compromisos </t>
    </r>
    <r>
      <rPr>
        <sz val="12"/>
        <color theme="1"/>
        <rFont val="Times New Roman"/>
        <family val="1"/>
      </rPr>
      <t> </t>
    </r>
  </si>
  <si>
    <t>Avance de la gestión del plan institucional de capacitación</t>
  </si>
  <si>
    <t>total de actividades ejecutadas en el plan/ actividades programadas en el plan* 100</t>
  </si>
  <si>
    <t>Documentos anexos en el plan</t>
  </si>
  <si>
    <t>Avance de la gestion del plan  de Integridad</t>
  </si>
  <si>
    <t>Avance de la gestion del plan de trabajo del sistema de gestión y seguridad de salud en el trabajo y plan estrategico de seguridad vial PESV</t>
  </si>
  <si>
    <t>Avance de la gestion del plan de Bienestar social e Incentivos</t>
  </si>
  <si>
    <t>Avance de la gestion del plan  de clima laboral</t>
  </si>
  <si>
    <t xml:space="preserve">Monitoreo a la política de gestión estratégica del Talento Humano </t>
  </si>
  <si>
    <t>Seguimiento a los avances de la politica Gestión Estrategica de Talento Humano - GETH</t>
  </si>
  <si>
    <t>Acta de mesa tecnica de politicas de talento humano</t>
  </si>
  <si>
    <t>Monitoreo a FURAG frente a las politicas de talento humano</t>
  </si>
  <si>
    <t>Reporte FURAG</t>
  </si>
  <si>
    <t>Reporte de la plataforma FURAG</t>
  </si>
  <si>
    <t>Formulación Plan Institucional de Capacitación</t>
  </si>
  <si>
    <t xml:space="preserve"> Plan Institucional de Capacitación</t>
  </si>
  <si>
    <t xml:space="preserve"> Plan Institucional de Capacitación formulado</t>
  </si>
  <si>
    <t>Aprobación y publicación del  Plan Institucional de Capacitación</t>
  </si>
  <si>
    <t>Segumiento ejecución Plan Institucional de Capacitación</t>
  </si>
  <si>
    <t>Actas mesa técnica y cronograma de actividades ejecutadas</t>
  </si>
  <si>
    <t>Informe Plan Institucional de Capacitación</t>
  </si>
  <si>
    <t>Informe trimestral publicado en página web</t>
  </si>
  <si>
    <t>Plan de Clima Laboral</t>
  </si>
  <si>
    <t>Formulación Plan de Clima Laboral</t>
  </si>
  <si>
    <t xml:space="preserve"> Plan Plan de Clima Laboral</t>
  </si>
  <si>
    <t>Plan de Clima Laboral formulado</t>
  </si>
  <si>
    <t>Aprobación del  Plan de Clima Laboral</t>
  </si>
  <si>
    <t xml:space="preserve">Acta de aprobación del Subdirector </t>
  </si>
  <si>
    <t>Segumiento ejecución Plan de Clima Laboral</t>
  </si>
  <si>
    <t>Informe Plan de Clima Laboral</t>
  </si>
  <si>
    <t xml:space="preserve">Informe trimestral </t>
  </si>
  <si>
    <t>Plan de bienestar social e incentivos</t>
  </si>
  <si>
    <t>Formulación Plan de Bienestar social e Incentivos</t>
  </si>
  <si>
    <t>Plan de Bienestar social e Incentivos</t>
  </si>
  <si>
    <t>Plan de Bienestar social eIncentivos formulado</t>
  </si>
  <si>
    <t>Aprobación y publicación del Plan de Bienestar social e Incentivos</t>
  </si>
  <si>
    <t>Segumiento ejecución Plan de Bienestar social e Incentivos</t>
  </si>
  <si>
    <t>Informe Plan de Bienestar social e Incentivos</t>
  </si>
  <si>
    <t xml:space="preserve">Sistema de gestión y seguridad de salud en el trabajo </t>
  </si>
  <si>
    <t>Formulación del  plan de trabajo del sistema de gestión y seguridad de salud en el trabajo y plan estrategico de seguridad vial PESV</t>
  </si>
  <si>
    <t>Plan de trabajo del sistema de gestión y seguridad de salud en el trabajo y plan estrategico de seguridad vial PESV</t>
  </si>
  <si>
    <t>Plan de trabajo del sistema de gestión y seguridad de salud en el trabajo y PESV formulado</t>
  </si>
  <si>
    <t>Aprobación y publicación del  plan de trabajo del sistema de gestión y seguridad de salud en el trabajo y plan estrategico de seguridad vial PESV</t>
  </si>
  <si>
    <t>Segumiento ejecución del plan de trabajo del sistema de gestión y seguridad de salud en el trabajo y plan estrategico de seguridad vial PESV</t>
  </si>
  <si>
    <t>Informe del plan de trabajo del sistema de gestión y seguridad de salud en el trabajo y plan estrategico de seguridad vial PESV</t>
  </si>
  <si>
    <t>Informe del plan de trabajo del sistema de gestión y seguridad de salud en el trabajo y  PESV</t>
  </si>
  <si>
    <t>Formulación Programa de transparencia y ética pública</t>
  </si>
  <si>
    <t>Programa de transparencia y ética pública formulado</t>
  </si>
  <si>
    <t>Consulta ciudadana del Programa de transparencia y ética pública</t>
  </si>
  <si>
    <t xml:space="preserve">Aplicar la consulta </t>
  </si>
  <si>
    <t xml:space="preserve">Informe de participación en la formulación de los planes </t>
  </si>
  <si>
    <t>Aprobación y publicación del  Programa de transparencia y ética pública</t>
  </si>
  <si>
    <t>Segumiento ejecución Programa de transparencia y ética pública</t>
  </si>
  <si>
    <t xml:space="preserve">  Acta mesa técnica y  cronograma de actividades ejecutadas</t>
  </si>
  <si>
    <t>Informe Programa de transparencia y ética pública</t>
  </si>
  <si>
    <t>InformePrograma de transparencia y ética pública</t>
  </si>
  <si>
    <t>Informe de segunda línea de defensa cuatrimestral</t>
  </si>
  <si>
    <t>Segumiento ejecución Plan Estratégico de Tecnologías de la Información y las Comunicaciones (cierre cuatrenio Julio 2020- Junio 2024)</t>
  </si>
  <si>
    <r>
      <t xml:space="preserve">PS=(PE/PP)*100%
</t>
    </r>
    <r>
      <rPr>
        <sz val="10"/>
        <color rgb="FF000000"/>
        <rFont val="Arial"/>
        <family val="2"/>
      </rPr>
      <t>PS: Porcentaje
Semestral
PP: Proyectos
Planeados
PE: Proyectos
Ejecutados</t>
    </r>
  </si>
  <si>
    <t>Ordenes de compra</t>
  </si>
  <si>
    <t>Informe del Plan Estratégico de Tecnologías de la Información y las Comunicaciones 2023</t>
  </si>
  <si>
    <t>Informe Plan Estratégico de Tecnologías de la Información y las Comunicaciones</t>
  </si>
  <si>
    <t>Aprobación y publicación del  Plan Estratégico de Tecnologías de la Información y las Comunicaciones 2024-2028</t>
  </si>
  <si>
    <t>Acta de aprobación del CIGD y la publicación en página web
Acta y programación de actividades a ejecutar  por vigencia.</t>
  </si>
  <si>
    <t>Segumiento ejecución Plan Estratégico de Tecnologías de la Información y las Comunicaciones 2024- 2028</t>
  </si>
  <si>
    <t>Acta  de seguimiento de la programación de actividades ejecutadas</t>
  </si>
  <si>
    <t>Monitoreo a FURAG frente a la politica Gobierno Digital</t>
  </si>
  <si>
    <t>Formulación Plan de Tratamiento de Riesgos de Seguridad y Privacidad</t>
  </si>
  <si>
    <t>Plan de Tratamiento de Riesgos de Seguridad y Privacidad formulado</t>
  </si>
  <si>
    <t>Aprobación y publicación del  Plan de Tratamiento de Riesgos de Seguridad y Privacidad</t>
  </si>
  <si>
    <t>Segumiento ejecución Plan de Tratamiento de Riesgos de Seguridad y Privacidad</t>
  </si>
  <si>
    <t>*Actas mesa técnica
*cronograma de actividades ejecutadas</t>
  </si>
  <si>
    <t>Informe Plan de Tratamiento de Riesgos de Seguridad y Privacidad 2023</t>
  </si>
  <si>
    <t xml:space="preserve">Informe Plan de Tratamiento de Riesgos de Seguridad y Privacidad </t>
  </si>
  <si>
    <t>Informe anual publicado en página web</t>
  </si>
  <si>
    <t>Formulación Plan de Seguridad y Privacidad de la Información</t>
  </si>
  <si>
    <t>Plan de Seguridad y Privacidad de la Información formulado</t>
  </si>
  <si>
    <t>Aprobación y publicación del  Plan de Seguridad y Privacidad de la Información</t>
  </si>
  <si>
    <t>Segumiento ejecución Plan de Seguridad y Privacidad de la Información</t>
  </si>
  <si>
    <t>Informe Plan de Seguridad y Privacidad de la Información 2023</t>
  </si>
  <si>
    <t>Informe Plan de Seguridad y Privacidad de la Información</t>
  </si>
  <si>
    <t>Segumiento ejecución Plan Integral de Movilidad Sostenible - PIMS</t>
  </si>
  <si>
    <t>Actas de seguimiento y matriz de actividades ejecutadas-evidencias</t>
  </si>
  <si>
    <t>Informe Plan Integral de Movilidad Sostenible - PIMS</t>
  </si>
  <si>
    <t>Informe anual SDM- soporte de correo</t>
  </si>
  <si>
    <t>Relación de solicitude de  modificación</t>
  </si>
  <si>
    <t>Formulación Plan de Acción Participacion Ciudadana</t>
  </si>
  <si>
    <t>Plan de Acción Participacion Ciudadana</t>
  </si>
  <si>
    <t>Plan de Acción Participación Ciudadana formulado</t>
  </si>
  <si>
    <t>Consulta ciudadana del Plan de Acción Participacion Ciudadana</t>
  </si>
  <si>
    <t>Divulgación de la consulta ciudadana</t>
  </si>
  <si>
    <t>Aprobación y publicacion del Plan de Accion de Participación ciudadana</t>
  </si>
  <si>
    <t>Segumiento ejecución Plan de Accion de Participación ciudadana</t>
  </si>
  <si>
    <t>Monitoreo a la política de Participación Ciudadana en la Gestión Pública</t>
  </si>
  <si>
    <t>Informe Plan de Acción Participación ciudadana</t>
  </si>
  <si>
    <t>Informe publicado en página web</t>
  </si>
  <si>
    <t>Formulación Plan de Integridad</t>
  </si>
  <si>
    <t xml:space="preserve"> Plan de Integridad</t>
  </si>
  <si>
    <t>Plan de Integridad formulado</t>
  </si>
  <si>
    <t>Aprobación del  Plan de Integridad</t>
  </si>
  <si>
    <t xml:space="preserve">Acta de aprobación del CIGD </t>
  </si>
  <si>
    <t>Segumiento ejecución Plan de Integridad</t>
  </si>
  <si>
    <t xml:space="preserve">Monitoreo a la política de integridad </t>
  </si>
  <si>
    <t>monitoreos realizados/monitoreos programados*100</t>
  </si>
  <si>
    <t>Actas mesa técnica</t>
  </si>
  <si>
    <t>Monitoreo a FURAG frente a la politica de integridad</t>
  </si>
  <si>
    <t>reporte FURAG</t>
  </si>
  <si>
    <t>Informe Plan de Integridad</t>
  </si>
  <si>
    <t>Plan estratégico de comunicaciones</t>
  </si>
  <si>
    <t>Seguimiento ejecución Plan estratégico de comunicaciones</t>
  </si>
  <si>
    <t>*Acta de comite primario
* acta de  concejo de redacción
*Matriz de balance de seguimiento de acciones periodisticas
*Informe de piezas internas 
*Informe de piezas externas</t>
  </si>
  <si>
    <t>Realizar seguimiento  de impactos en medios de comunicación externos, categorizando los contenidos generados</t>
  </si>
  <si>
    <t>matriz de monitoreo de medios o informe</t>
  </si>
  <si>
    <t xml:space="preserve">Sistema Integrado de Conservación Documental </t>
  </si>
  <si>
    <t>Segumiento ejecución Sistema Integrado de Conservación Documental (cierre cuatrenio 2020-2023)</t>
  </si>
  <si>
    <t>Formulación del Sistema Integrado de Conservación Documental 2024 - 2028</t>
  </si>
  <si>
    <t>Sistema Integrado de Conservación Documental formulado</t>
  </si>
  <si>
    <t>Aprobación y publicación del  Sistema Integrado de Conservación Documental 2024-2028</t>
  </si>
  <si>
    <t>Segumiento ejecución Sistema Integrado de Conservación Documental 2024-2028</t>
  </si>
  <si>
    <r>
      <t xml:space="preserve">Ejecutar los trabajos de auditoría interna previstos y/o solicitados para la vigencia
</t>
    </r>
    <r>
      <rPr>
        <b/>
        <sz val="12"/>
        <color theme="1"/>
        <rFont val="Arial"/>
        <family val="2"/>
      </rPr>
      <t>Nota</t>
    </r>
    <r>
      <rPr>
        <sz val="12"/>
        <color theme="1"/>
        <rFont val="Arial"/>
        <family val="2"/>
      </rPr>
      <t>: El registro y el indicador es bimestral</t>
    </r>
  </si>
  <si>
    <t xml:space="preserve">Informes de auditoria o seguimientos ejecutados / Informes de auditoria o seguimientos planificados * 100 </t>
  </si>
  <si>
    <t>Memorandos e informes de auditoria o archivos de seguimientos efectuados</t>
  </si>
  <si>
    <t>Alertar a la Alta Direccion de los resultados de la labor de aseguramiento</t>
  </si>
  <si>
    <t>2 convocatorias al CICCI en el año</t>
  </si>
  <si>
    <t>Convocatoria al CICCI con el anexo de la presentación</t>
  </si>
  <si>
    <t xml:space="preserve">Seguimiento a Mapas de Riesgos de la Entidad </t>
  </si>
  <si>
    <t xml:space="preserve">3 seguimientos al año </t>
  </si>
  <si>
    <t>Mapas de riesgos con el registro del seguimiento</t>
  </si>
  <si>
    <t>Realizar seguimiento a requerimientos de entes externos de control externo.</t>
  </si>
  <si>
    <t>12 seguimientos</t>
  </si>
  <si>
    <t xml:space="preserve">Memorandos de seguimiento mensual </t>
  </si>
  <si>
    <r>
      <t xml:space="preserve">Brindar acompañamientos y/o asesoria, según solicitud y demanda
</t>
    </r>
    <r>
      <rPr>
        <b/>
        <sz val="12"/>
        <color theme="1"/>
        <rFont val="Arial"/>
        <family val="2"/>
      </rPr>
      <t>Nota</t>
    </r>
    <r>
      <rPr>
        <sz val="12"/>
        <color theme="1"/>
        <rFont val="Arial"/>
        <family val="2"/>
      </rPr>
      <t>: El registro y el indicador es bimestral</t>
    </r>
  </si>
  <si>
    <t>Acompañamientos ejecutados / Acompañamientos solicitados *100</t>
  </si>
  <si>
    <t>Matriz de relación de acompañamientos ejecutados según solicitud</t>
  </si>
  <si>
    <t>Realizar actividades de fortalecimiento del enfoque a la prevención</t>
  </si>
  <si>
    <t>12 actividades</t>
  </si>
  <si>
    <t>Piezas comunicativas</t>
  </si>
  <si>
    <t>Mantenimiento Preventivo
(la descripción de cuales y cuantos mantenimientos se reportará en el análisis cualitativo)</t>
  </si>
  <si>
    <t>Número de mantenimientos preventivos realizados/Número de mantenimientos preventivos a demanda</t>
  </si>
  <si>
    <t xml:space="preserve">*Actas
*informes
*Registro fotografico o
*Cronograma  </t>
  </si>
  <si>
    <t>Mantenimiento Correctivo
(la descripción de cuales y cuantos mantenimientos se reportará en el análisis cualitativo)</t>
  </si>
  <si>
    <t>Número de mantenimientos Correctivos realizados/Número de mantenimientos Correctivos a demanda</t>
  </si>
  <si>
    <t>*Actas
*informes o
*Registro fotografico</t>
  </si>
  <si>
    <t>Formulación Plan  Institucional de Gestión Ambiental- PIGA Anual</t>
  </si>
  <si>
    <t xml:space="preserve"> Plan Institucional de Gestión Ambiental- PIGA Anual formulado</t>
  </si>
  <si>
    <t>Aprobación y reporte del  Plan Institucional de Gestión Ambiental- PIGA Anual</t>
  </si>
  <si>
    <t>Acta de aprobación del mesa tecnica ambiental y CIGD y certificado de reporte en la herramienta STORM</t>
  </si>
  <si>
    <t>Segumiento ejecución Plan Institucional de Gestión Ambiental- PIGA Anual</t>
  </si>
  <si>
    <t>Informe Planificación</t>
  </si>
  <si>
    <t xml:space="preserve">Informe Planificación	</t>
  </si>
  <si>
    <t>Informe anual reportado en la herramienta STORM</t>
  </si>
  <si>
    <t>Informe de seguimiento al Plan de acción PIGA</t>
  </si>
  <si>
    <t xml:space="preserve">Informe Plan de acción  PIGA </t>
  </si>
  <si>
    <t>Informe semestral reportado en la herramienta STORM</t>
  </si>
  <si>
    <t>Informe de verificación</t>
  </si>
  <si>
    <t>Informe institucional</t>
  </si>
  <si>
    <t>Informe  reportado en la herramienta STORM</t>
  </si>
  <si>
    <t>Informe huella de carbono</t>
  </si>
  <si>
    <t>informe de elementos plasticos de un solo uso</t>
  </si>
  <si>
    <t>Informe anual reportado en la  herramienta STORM</t>
  </si>
  <si>
    <t>Reporte IDEAM</t>
  </si>
  <si>
    <t>Informe anual reportado en la herramienta IDEAM</t>
  </si>
  <si>
    <t>Oficina asesora de Comunicaciones y relaciones interinstitucionales</t>
  </si>
  <si>
    <t>Gestión de las Comunicaciones</t>
  </si>
  <si>
    <t>Plan estratégico de comunicaciones formulado y ejecutado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</si>
</sst>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 #,##0.00_-;\-&quot;$&quot;\ * #,##0.00_-;_-&quot;$&quot;\ * &quot;-&quot;??_-;_-@_-"/>
    <numFmt numFmtId="43" formatCode="_-* #,##0.00_-;\-* #,##0.00_-;_-* &quot;-&quot;??_-;_-@_-"/>
    <numFmt numFmtId="164" formatCode="0.0%"/>
    <numFmt numFmtId="165" formatCode="_-&quot;$&quot;\ * #,##0_-;\-&quot;$&quot;\ * #,##0_-;_-&quot;$&quot;\ * &quot;-&quot;??_-;_-@_-"/>
  </numFmts>
  <fonts count="37" x14ac:knownFonts="1">
    <font>
      <sz val="11"/>
      <color theme="1"/>
      <name val="Calibri"/>
      <family val="2"/>
      <scheme val="minor"/>
    </font>
    <font>
      <b/>
      <sz val="11"/>
      <color theme="1"/>
      <name val="Calibri"/>
      <family val="2"/>
      <scheme val="minor"/>
    </font>
    <font>
      <u/>
      <sz val="11"/>
      <color theme="10"/>
      <name val="Calibri"/>
      <family val="2"/>
      <scheme val="minor"/>
    </font>
    <font>
      <b/>
      <i/>
      <sz val="16"/>
      <color theme="1"/>
      <name val="Times New Roman"/>
      <family val="1"/>
    </font>
    <font>
      <u/>
      <sz val="14"/>
      <color theme="10"/>
      <name val="Calibri"/>
      <family val="2"/>
      <scheme val="minor"/>
    </font>
    <font>
      <sz val="11"/>
      <color rgb="FF000000"/>
      <name val="Times New Roman"/>
      <family val="1"/>
    </font>
    <font>
      <b/>
      <sz val="12"/>
      <color rgb="FF000000"/>
      <name val="Times New Roman"/>
      <family val="1"/>
    </font>
    <font>
      <sz val="12"/>
      <color theme="1"/>
      <name val="Times New Roman"/>
      <family val="1"/>
    </font>
    <font>
      <b/>
      <sz val="10"/>
      <color rgb="FF000000"/>
      <name val="Times New Roman"/>
      <family val="1"/>
    </font>
    <font>
      <sz val="10"/>
      <color theme="1"/>
      <name val="Times New Roman"/>
      <family val="1"/>
    </font>
    <font>
      <sz val="10"/>
      <color rgb="FF000000"/>
      <name val="Times New Roman"/>
      <family val="1"/>
    </font>
    <font>
      <b/>
      <sz val="9"/>
      <color indexed="81"/>
      <name val="Tahoma"/>
      <family val="2"/>
    </font>
    <font>
      <b/>
      <sz val="11"/>
      <name val="Calibri"/>
      <family val="2"/>
      <scheme val="minor"/>
    </font>
    <font>
      <sz val="12"/>
      <color theme="1"/>
      <name val="Arial"/>
      <family val="2"/>
    </font>
    <font>
      <sz val="11"/>
      <color theme="1"/>
      <name val="Arial"/>
      <family val="2"/>
    </font>
    <font>
      <sz val="11"/>
      <color theme="1"/>
      <name val="Calibri"/>
      <family val="2"/>
      <scheme val="minor"/>
    </font>
    <font>
      <sz val="9"/>
      <color indexed="81"/>
      <name val="Tahoma"/>
      <family val="2"/>
    </font>
    <font>
      <b/>
      <sz val="10"/>
      <color indexed="81"/>
      <name val="Tahoma"/>
      <family val="2"/>
    </font>
    <font>
      <b/>
      <sz val="10"/>
      <color theme="1"/>
      <name val="Tahoma"/>
      <family val="2"/>
    </font>
    <font>
      <sz val="10"/>
      <name val="Tahoma"/>
      <family val="2"/>
    </font>
    <font>
      <sz val="10"/>
      <color rgb="FF000000"/>
      <name val="Tahoma"/>
      <family val="2"/>
    </font>
    <font>
      <sz val="10"/>
      <color theme="1"/>
      <name val="Arial"/>
      <family val="2"/>
    </font>
    <font>
      <sz val="10"/>
      <name val="Arial"/>
      <family val="2"/>
    </font>
    <font>
      <b/>
      <sz val="10"/>
      <color theme="1"/>
      <name val="Arial"/>
      <family val="2"/>
    </font>
    <font>
      <sz val="11"/>
      <color rgb="FF000000"/>
      <name val="Calibri"/>
      <family val="2"/>
      <scheme val="minor"/>
    </font>
    <font>
      <sz val="10"/>
      <color rgb="FF000000"/>
      <name val="Arial"/>
      <family val="2"/>
    </font>
    <font>
      <b/>
      <sz val="12"/>
      <color theme="1"/>
      <name val="Arial"/>
      <family val="2"/>
    </font>
    <font>
      <b/>
      <sz val="12"/>
      <name val="Arial"/>
      <family val="2"/>
    </font>
    <font>
      <b/>
      <sz val="12"/>
      <color theme="0"/>
      <name val="Arial"/>
      <family val="2"/>
    </font>
    <font>
      <b/>
      <sz val="12"/>
      <color rgb="FF000000"/>
      <name val="Arial"/>
      <family val="2"/>
    </font>
    <font>
      <sz val="12"/>
      <name val="Arial"/>
      <family val="2"/>
    </font>
    <font>
      <b/>
      <i/>
      <sz val="12"/>
      <color theme="1"/>
      <name val="Arial"/>
      <family val="2"/>
    </font>
    <font>
      <u/>
      <sz val="12"/>
      <color theme="10"/>
      <name val="Arial"/>
      <family val="2"/>
    </font>
    <font>
      <sz val="12"/>
      <color rgb="FF000000"/>
      <name val="Arial"/>
      <family val="2"/>
    </font>
    <font>
      <b/>
      <sz val="12"/>
      <color rgb="FFFF0000"/>
      <name val="Arial"/>
      <family val="2"/>
    </font>
    <font>
      <sz val="11"/>
      <name val="Calibri"/>
      <family val="2"/>
    </font>
    <font>
      <sz val="8"/>
      <name val="Calibri"/>
      <family val="2"/>
      <scheme val="minor"/>
    </font>
  </fonts>
  <fills count="13">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rgb="FF70AD47"/>
        <bgColor rgb="FF000000"/>
      </patternFill>
    </fill>
    <fill>
      <patternFill patternType="solid">
        <fgColor rgb="FFC6E0B4"/>
        <bgColor rgb="FF000000"/>
      </patternFill>
    </fill>
    <fill>
      <patternFill patternType="solid">
        <fgColor theme="2" tint="-0.249977111117893"/>
        <bgColor indexed="64"/>
      </patternFill>
    </fill>
    <fill>
      <patternFill patternType="solid">
        <fgColor theme="9" tint="-0.249977111117893"/>
        <bgColor indexed="64"/>
      </patternFill>
    </fill>
    <fill>
      <patternFill patternType="solid">
        <fgColor theme="8" tint="0.59999389629810485"/>
        <bgColor indexed="64"/>
      </patternFill>
    </fill>
    <fill>
      <patternFill patternType="solid">
        <fgColor rgb="FFC6E0B4"/>
        <bgColor indexed="64"/>
      </patternFill>
    </fill>
    <fill>
      <patternFill patternType="solid">
        <fgColor rgb="FFFFFFFF"/>
        <bgColor indexed="64"/>
      </patternFill>
    </fill>
    <fill>
      <patternFill patternType="solid">
        <fgColor rgb="FFFFFFFF"/>
        <bgColor rgb="FF000000"/>
      </patternFill>
    </fill>
    <fill>
      <patternFill patternType="solid">
        <fgColor rgb="FF92D050"/>
        <bgColor indexed="64"/>
      </patternFill>
    </fill>
  </fills>
  <borders count="8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diagonal/>
    </border>
    <border>
      <left style="medium">
        <color indexed="64"/>
      </left>
      <right style="medium">
        <color indexed="64"/>
      </right>
      <top/>
      <bottom style="medium">
        <color indexed="64"/>
      </bottom>
      <diagonal/>
    </border>
    <border>
      <left/>
      <right/>
      <top/>
      <bottom style="thin">
        <color indexed="64"/>
      </bottom>
      <diagonal/>
    </border>
    <border>
      <left style="thin">
        <color indexed="64"/>
      </left>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indexed="64"/>
      </right>
      <top style="medium">
        <color indexed="64"/>
      </top>
      <bottom style="medium">
        <color indexed="64"/>
      </bottom>
      <diagonal/>
    </border>
    <border>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right style="thin">
        <color indexed="64"/>
      </right>
      <top style="thin">
        <color indexed="64"/>
      </top>
      <bottom/>
      <diagonal/>
    </border>
    <border>
      <left/>
      <right style="thin">
        <color indexed="64"/>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bottom/>
      <diagonal/>
    </border>
    <border>
      <left/>
      <right/>
      <top style="thin">
        <color indexed="64"/>
      </top>
      <bottom/>
      <diagonal/>
    </border>
  </borders>
  <cellStyleXfs count="5">
    <xf numFmtId="0" fontId="0" fillId="0" borderId="0"/>
    <xf numFmtId="0" fontId="2" fillId="0" borderId="0" applyNumberFormat="0" applyFill="0" applyBorder="0" applyAlignment="0" applyProtection="0"/>
    <xf numFmtId="9" fontId="15" fillId="0" borderId="0" applyFont="0" applyFill="0" applyBorder="0" applyAlignment="0" applyProtection="0"/>
    <xf numFmtId="44" fontId="15" fillId="0" borderId="0" applyFont="0" applyFill="0" applyBorder="0" applyAlignment="0" applyProtection="0"/>
    <xf numFmtId="43" fontId="15" fillId="0" borderId="0" applyFont="0" applyFill="0" applyBorder="0" applyAlignment="0" applyProtection="0"/>
  </cellStyleXfs>
  <cellXfs count="496">
    <xf numFmtId="0" fontId="0" fillId="0" borderId="0" xfId="0"/>
    <xf numFmtId="0" fontId="0" fillId="0" borderId="21" xfId="0" applyBorder="1" applyAlignment="1">
      <alignment horizontal="center" vertical="center"/>
    </xf>
    <xf numFmtId="0" fontId="19" fillId="0" borderId="35" xfId="0" applyFont="1" applyBorder="1" applyAlignment="1">
      <alignment vertical="center" wrapText="1"/>
    </xf>
    <xf numFmtId="9" fontId="20" fillId="10" borderId="35" xfId="0" applyNumberFormat="1" applyFont="1" applyFill="1" applyBorder="1" applyAlignment="1">
      <alignment vertical="center" wrapText="1"/>
    </xf>
    <xf numFmtId="0" fontId="19" fillId="0" borderId="21" xfId="0" applyFont="1" applyBorder="1" applyAlignment="1">
      <alignment vertical="center" wrapText="1"/>
    </xf>
    <xf numFmtId="0" fontId="1" fillId="0" borderId="21" xfId="0" applyFont="1" applyBorder="1" applyAlignment="1">
      <alignment horizontal="center" vertical="center"/>
    </xf>
    <xf numFmtId="0" fontId="19" fillId="0" borderId="17" xfId="0" applyFont="1" applyBorder="1" applyAlignment="1">
      <alignment horizontal="left" vertical="top" wrapText="1"/>
    </xf>
    <xf numFmtId="0" fontId="0" fillId="0" borderId="21" xfId="0" applyBorder="1" applyAlignment="1">
      <alignment wrapText="1"/>
    </xf>
    <xf numFmtId="0" fontId="18" fillId="0" borderId="21" xfId="0" applyFont="1" applyBorder="1" applyAlignment="1">
      <alignment horizontal="center" vertical="center"/>
    </xf>
    <xf numFmtId="0" fontId="0" fillId="0" borderId="21" xfId="0" applyBorder="1" applyAlignment="1">
      <alignment vertical="center"/>
    </xf>
    <xf numFmtId="0" fontId="0" fillId="0" borderId="21" xfId="0" applyBorder="1" applyAlignment="1">
      <alignment vertical="top" wrapText="1"/>
    </xf>
    <xf numFmtId="0" fontId="0" fillId="0" borderId="21" xfId="0" applyBorder="1" applyAlignment="1">
      <alignment horizontal="left" vertical="top" wrapText="1"/>
    </xf>
    <xf numFmtId="0" fontId="21" fillId="0" borderId="21" xfId="0" applyFont="1" applyBorder="1" applyAlignment="1">
      <alignment horizontal="left" vertical="center" wrapText="1"/>
    </xf>
    <xf numFmtId="0" fontId="22" fillId="0" borderId="21" xfId="0" applyFont="1" applyBorder="1" applyAlignment="1">
      <alignment horizontal="left" vertical="center" wrapText="1"/>
    </xf>
    <xf numFmtId="0" fontId="0" fillId="0" borderId="0" xfId="0" applyAlignment="1">
      <alignment horizontal="center" vertical="center"/>
    </xf>
    <xf numFmtId="0" fontId="0" fillId="0" borderId="21" xfId="0" applyBorder="1" applyAlignment="1">
      <alignment horizontal="justify" vertical="center" wrapText="1"/>
    </xf>
    <xf numFmtId="0" fontId="0" fillId="0" borderId="0" xfId="0" applyAlignment="1">
      <alignment horizontal="justify" vertical="center"/>
    </xf>
    <xf numFmtId="0" fontId="1" fillId="0" borderId="21" xfId="0" applyFont="1" applyBorder="1" applyAlignment="1">
      <alignment horizontal="center" vertical="center" wrapText="1"/>
    </xf>
    <xf numFmtId="0" fontId="12" fillId="0" borderId="21" xfId="0" applyFont="1" applyBorder="1" applyAlignment="1">
      <alignment horizontal="center" vertical="center" wrapText="1"/>
    </xf>
    <xf numFmtId="0" fontId="0" fillId="0" borderId="21" xfId="0" applyBorder="1"/>
    <xf numFmtId="0" fontId="21" fillId="0" borderId="17" xfId="0" applyFont="1" applyBorder="1" applyAlignment="1">
      <alignment horizontal="left" vertical="center" wrapText="1"/>
    </xf>
    <xf numFmtId="0" fontId="0" fillId="0" borderId="20" xfId="0" applyBorder="1" applyAlignment="1">
      <alignment horizontal="justify" vertical="center" wrapText="1"/>
    </xf>
    <xf numFmtId="0" fontId="0" fillId="0" borderId="20" xfId="0" applyBorder="1"/>
    <xf numFmtId="0" fontId="1" fillId="0" borderId="35" xfId="0" applyFont="1" applyBorder="1" applyAlignment="1">
      <alignment horizontal="center" vertical="center"/>
    </xf>
    <xf numFmtId="0" fontId="24" fillId="0" borderId="21" xfId="0" applyFont="1" applyBorder="1" applyAlignment="1">
      <alignment horizontal="justify" vertical="center" wrapText="1"/>
    </xf>
    <xf numFmtId="164" fontId="25" fillId="0" borderId="14" xfId="2" applyNumberFormat="1" applyFont="1" applyBorder="1" applyAlignment="1" applyProtection="1">
      <alignment horizontal="center" vertical="center" wrapText="1"/>
    </xf>
    <xf numFmtId="164" fontId="14" fillId="2" borderId="14" xfId="2" applyNumberFormat="1" applyFont="1" applyFill="1" applyBorder="1" applyAlignment="1" applyProtection="1">
      <alignment horizontal="center" vertical="center"/>
    </xf>
    <xf numFmtId="164" fontId="14" fillId="0" borderId="14" xfId="2" applyNumberFormat="1" applyFont="1" applyBorder="1" applyAlignment="1" applyProtection="1">
      <alignment horizontal="center" vertical="center"/>
    </xf>
    <xf numFmtId="164" fontId="14" fillId="0" borderId="15" xfId="2" applyNumberFormat="1" applyFont="1" applyBorder="1" applyAlignment="1" applyProtection="1">
      <alignment horizontal="center" vertical="center"/>
    </xf>
    <xf numFmtId="164" fontId="25" fillId="0" borderId="21" xfId="2" applyNumberFormat="1" applyFont="1" applyBorder="1" applyAlignment="1" applyProtection="1">
      <alignment horizontal="center" vertical="center" wrapText="1"/>
    </xf>
    <xf numFmtId="164" fontId="14" fillId="2" borderId="21" xfId="2" applyNumberFormat="1" applyFont="1" applyFill="1" applyBorder="1" applyAlignment="1" applyProtection="1">
      <alignment horizontal="center" vertical="center"/>
    </xf>
    <xf numFmtId="164" fontId="14" fillId="0" borderId="21" xfId="2" applyNumberFormat="1" applyFont="1" applyBorder="1" applyAlignment="1" applyProtection="1">
      <alignment horizontal="center" vertical="center"/>
    </xf>
    <xf numFmtId="164" fontId="14" fillId="0" borderId="22" xfId="2" applyNumberFormat="1" applyFont="1" applyBorder="1" applyAlignment="1" applyProtection="1">
      <alignment horizontal="center" vertical="center"/>
    </xf>
    <xf numFmtId="164" fontId="21" fillId="0" borderId="21" xfId="2" applyNumberFormat="1" applyFont="1" applyBorder="1" applyAlignment="1" applyProtection="1">
      <alignment horizontal="center" vertical="center" wrapText="1"/>
    </xf>
    <xf numFmtId="9" fontId="25" fillId="0" borderId="17" xfId="2" applyFont="1" applyBorder="1" applyAlignment="1" applyProtection="1">
      <alignment horizontal="center" vertical="center" wrapText="1"/>
    </xf>
    <xf numFmtId="0" fontId="0" fillId="2" borderId="0" xfId="0" applyFill="1"/>
    <xf numFmtId="0" fontId="3" fillId="2" borderId="0" xfId="0" applyFont="1" applyFill="1"/>
    <xf numFmtId="0" fontId="1" fillId="2" borderId="1" xfId="0" applyFont="1" applyFill="1" applyBorder="1" applyAlignment="1">
      <alignment horizontal="center" vertical="center"/>
    </xf>
    <xf numFmtId="0" fontId="0" fillId="2" borderId="0" xfId="0" applyFill="1" applyAlignment="1">
      <alignment vertical="center"/>
    </xf>
    <xf numFmtId="0" fontId="8" fillId="3" borderId="35" xfId="0" applyFont="1" applyFill="1" applyBorder="1" applyAlignment="1">
      <alignment horizontal="center" vertical="center" wrapText="1"/>
    </xf>
    <xf numFmtId="0" fontId="8" fillId="6" borderId="35" xfId="0" applyFont="1" applyFill="1" applyBorder="1" applyAlignment="1">
      <alignment horizontal="center" vertical="center" wrapText="1"/>
    </xf>
    <xf numFmtId="0" fontId="8" fillId="3" borderId="36" xfId="0" applyFont="1" applyFill="1" applyBorder="1" applyAlignment="1">
      <alignment horizontal="center" vertical="center" wrapText="1"/>
    </xf>
    <xf numFmtId="9" fontId="8" fillId="6" borderId="35" xfId="2" applyFont="1" applyFill="1" applyBorder="1" applyAlignment="1" applyProtection="1">
      <alignment horizontal="center" vertical="center" wrapText="1"/>
    </xf>
    <xf numFmtId="9" fontId="8" fillId="3" borderId="35" xfId="2" applyFont="1" applyFill="1" applyBorder="1" applyAlignment="1" applyProtection="1">
      <alignment horizontal="center" vertical="center" wrapText="1"/>
    </xf>
    <xf numFmtId="0" fontId="25" fillId="0" borderId="29" xfId="0" applyFont="1" applyBorder="1" applyAlignment="1">
      <alignment horizontal="center" vertical="center" wrapText="1"/>
    </xf>
    <xf numFmtId="0" fontId="25" fillId="0" borderId="14" xfId="0" applyFont="1" applyBorder="1" applyAlignment="1">
      <alignment horizontal="center" vertical="center" wrapText="1"/>
    </xf>
    <xf numFmtId="0" fontId="14" fillId="0" borderId="14" xfId="0" applyFont="1" applyBorder="1" applyAlignment="1">
      <alignment horizontal="center" vertical="center"/>
    </xf>
    <xf numFmtId="0" fontId="25" fillId="0" borderId="16" xfId="0" applyFont="1" applyBorder="1" applyAlignment="1">
      <alignment horizontal="center" vertical="center" wrapText="1"/>
    </xf>
    <xf numFmtId="0" fontId="25" fillId="0" borderId="21" xfId="0" applyFont="1" applyBorder="1" applyAlignment="1">
      <alignment horizontal="center" vertical="center" wrapText="1"/>
    </xf>
    <xf numFmtId="0" fontId="14" fillId="0" borderId="21" xfId="0" applyFont="1" applyBorder="1" applyAlignment="1">
      <alignment horizontal="center" vertical="center"/>
    </xf>
    <xf numFmtId="9" fontId="14" fillId="2" borderId="47" xfId="0" applyNumberFormat="1" applyFont="1" applyFill="1" applyBorder="1" applyAlignment="1">
      <alignment horizontal="center" vertical="center"/>
    </xf>
    <xf numFmtId="9" fontId="15" fillId="2" borderId="0" xfId="2" applyFont="1" applyFill="1" applyProtection="1"/>
    <xf numFmtId="0" fontId="14" fillId="2" borderId="14" xfId="0" applyFont="1" applyFill="1" applyBorder="1" applyAlignment="1">
      <alignment horizontal="center" vertical="center"/>
    </xf>
    <xf numFmtId="0" fontId="14" fillId="2" borderId="21" xfId="0" applyFont="1" applyFill="1" applyBorder="1" applyAlignment="1">
      <alignment horizontal="center" vertical="center"/>
    </xf>
    <xf numFmtId="0" fontId="14" fillId="0" borderId="21" xfId="0" applyFont="1" applyBorder="1" applyAlignment="1">
      <alignment horizontal="center" vertical="center" wrapText="1"/>
    </xf>
    <xf numFmtId="0" fontId="21" fillId="0" borderId="21" xfId="0" applyFont="1" applyBorder="1" applyAlignment="1">
      <alignment horizontal="center" vertical="center" wrapText="1"/>
    </xf>
    <xf numFmtId="0" fontId="13" fillId="2" borderId="0" xfId="0" applyFont="1" applyFill="1"/>
    <xf numFmtId="0" fontId="13" fillId="0" borderId="0" xfId="0" applyFont="1"/>
    <xf numFmtId="0" fontId="13" fillId="0" borderId="0" xfId="0" applyFont="1" applyAlignment="1">
      <alignment vertical="center"/>
    </xf>
    <xf numFmtId="0" fontId="27" fillId="0" borderId="21" xfId="0" applyFont="1" applyBorder="1" applyAlignment="1">
      <alignment horizontal="center" vertical="center" wrapText="1"/>
    </xf>
    <xf numFmtId="0" fontId="28" fillId="7" borderId="21" xfId="0" applyFont="1" applyFill="1" applyBorder="1" applyAlignment="1">
      <alignment horizontal="center" vertical="center" wrapText="1"/>
    </xf>
    <xf numFmtId="0" fontId="29" fillId="3" borderId="21" xfId="0" applyFont="1" applyFill="1" applyBorder="1" applyAlignment="1">
      <alignment horizontal="center" vertical="center" wrapText="1"/>
    </xf>
    <xf numFmtId="0" fontId="29" fillId="6" borderId="21" xfId="0" applyFont="1" applyFill="1" applyBorder="1" applyAlignment="1">
      <alignment horizontal="center" vertical="center" wrapText="1"/>
    </xf>
    <xf numFmtId="9" fontId="26" fillId="8" borderId="21" xfId="2" applyFont="1" applyFill="1" applyBorder="1" applyAlignment="1" applyProtection="1">
      <alignment horizontal="center" vertical="center" wrapText="1"/>
    </xf>
    <xf numFmtId="0" fontId="13" fillId="4" borderId="53" xfId="0" applyFont="1" applyFill="1" applyBorder="1" applyAlignment="1">
      <alignment horizontal="center" vertical="center" wrapText="1"/>
    </xf>
    <xf numFmtId="9" fontId="13" fillId="0" borderId="54" xfId="2" applyFont="1" applyBorder="1" applyAlignment="1" applyProtection="1">
      <alignment horizontal="center" vertical="center" wrapText="1"/>
    </xf>
    <xf numFmtId="9" fontId="13" fillId="0" borderId="53" xfId="2" applyFont="1" applyBorder="1" applyAlignment="1" applyProtection="1">
      <alignment horizontal="center" vertical="center"/>
    </xf>
    <xf numFmtId="9" fontId="13" fillId="0" borderId="54" xfId="2" applyFont="1" applyBorder="1" applyAlignment="1" applyProtection="1">
      <alignment horizontal="center" vertical="center"/>
    </xf>
    <xf numFmtId="9" fontId="13" fillId="0" borderId="12" xfId="2" applyFont="1" applyBorder="1" applyAlignment="1" applyProtection="1">
      <alignment horizontal="center" vertical="center"/>
    </xf>
    <xf numFmtId="9" fontId="13" fillId="0" borderId="55" xfId="2" applyFont="1" applyBorder="1" applyAlignment="1" applyProtection="1">
      <alignment horizontal="center" vertical="center"/>
    </xf>
    <xf numFmtId="0" fontId="30" fillId="0" borderId="0" xfId="0" applyFont="1"/>
    <xf numFmtId="0" fontId="13" fillId="4" borderId="21" xfId="0" applyFont="1" applyFill="1" applyBorder="1" applyAlignment="1">
      <alignment horizontal="center" vertical="center" wrapText="1"/>
    </xf>
    <xf numFmtId="9" fontId="13" fillId="0" borderId="20" xfId="2" applyFont="1" applyBorder="1" applyAlignment="1" applyProtection="1">
      <alignment horizontal="center" vertical="center" wrapText="1"/>
    </xf>
    <xf numFmtId="9" fontId="13" fillId="0" borderId="21" xfId="2" applyFont="1" applyBorder="1" applyAlignment="1" applyProtection="1">
      <alignment horizontal="center" vertical="center"/>
    </xf>
    <xf numFmtId="9" fontId="13" fillId="0" borderId="20" xfId="2" applyFont="1" applyBorder="1" applyAlignment="1" applyProtection="1">
      <alignment horizontal="center" vertical="center"/>
    </xf>
    <xf numFmtId="9" fontId="13" fillId="0" borderId="31" xfId="2" applyFont="1" applyBorder="1" applyAlignment="1" applyProtection="1">
      <alignment horizontal="center" vertical="center" wrapText="1"/>
    </xf>
    <xf numFmtId="9" fontId="13" fillId="0" borderId="17" xfId="2" applyFont="1" applyBorder="1" applyAlignment="1" applyProtection="1">
      <alignment horizontal="center" vertical="center"/>
    </xf>
    <xf numFmtId="9" fontId="13" fillId="0" borderId="18" xfId="2" applyFont="1" applyBorder="1" applyAlignment="1" applyProtection="1">
      <alignment horizontal="center" vertical="center"/>
    </xf>
    <xf numFmtId="0" fontId="13" fillId="5" borderId="21" xfId="0" applyFont="1" applyFill="1" applyBorder="1" applyAlignment="1">
      <alignment horizontal="center" vertical="center" wrapText="1"/>
    </xf>
    <xf numFmtId="0" fontId="13" fillId="9" borderId="21" xfId="0" applyFont="1" applyFill="1" applyBorder="1" applyAlignment="1">
      <alignment horizontal="center" vertical="center" wrapText="1"/>
    </xf>
    <xf numFmtId="9" fontId="13" fillId="0" borderId="0" xfId="2" applyFont="1" applyAlignment="1" applyProtection="1">
      <alignment horizontal="center" vertical="center"/>
    </xf>
    <xf numFmtId="0" fontId="13" fillId="0" borderId="0" xfId="0" applyFont="1" applyAlignment="1">
      <alignment horizontal="center" vertical="center" wrapText="1"/>
    </xf>
    <xf numFmtId="0" fontId="13" fillId="4" borderId="33" xfId="0" applyFont="1" applyFill="1" applyBorder="1" applyAlignment="1">
      <alignment horizontal="center" vertical="center" wrapText="1"/>
    </xf>
    <xf numFmtId="0" fontId="13" fillId="5" borderId="33" xfId="0" applyFont="1" applyFill="1" applyBorder="1" applyAlignment="1">
      <alignment horizontal="center" vertical="center" wrapText="1"/>
    </xf>
    <xf numFmtId="0" fontId="31" fillId="2" borderId="0" xfId="0" applyFont="1" applyFill="1"/>
    <xf numFmtId="0" fontId="26" fillId="2" borderId="1" xfId="0" applyFont="1" applyFill="1" applyBorder="1" applyAlignment="1">
      <alignment horizontal="center" vertical="center"/>
    </xf>
    <xf numFmtId="0" fontId="26" fillId="2" borderId="0" xfId="0" applyFont="1" applyFill="1" applyAlignment="1">
      <alignment horizontal="center" vertical="center"/>
    </xf>
    <xf numFmtId="0" fontId="13" fillId="2" borderId="0" xfId="0" applyFont="1" applyFill="1" applyAlignment="1">
      <alignment vertical="center"/>
    </xf>
    <xf numFmtId="0" fontId="29" fillId="3" borderId="38" xfId="0" applyFont="1" applyFill="1" applyBorder="1" applyAlignment="1">
      <alignment horizontal="center" vertical="center" wrapText="1"/>
    </xf>
    <xf numFmtId="0" fontId="29" fillId="3" borderId="35" xfId="0" applyFont="1" applyFill="1" applyBorder="1" applyAlignment="1">
      <alignment horizontal="center" vertical="center" wrapText="1"/>
    </xf>
    <xf numFmtId="0" fontId="29" fillId="6" borderId="35" xfId="0" applyFont="1" applyFill="1" applyBorder="1" applyAlignment="1">
      <alignment horizontal="center" vertical="center" wrapText="1"/>
    </xf>
    <xf numFmtId="0" fontId="29" fillId="3" borderId="36" xfId="0" applyFont="1" applyFill="1" applyBorder="1" applyAlignment="1">
      <alignment horizontal="center" vertical="center" wrapText="1"/>
    </xf>
    <xf numFmtId="9" fontId="29" fillId="6" borderId="35" xfId="2" applyFont="1" applyFill="1" applyBorder="1" applyAlignment="1" applyProtection="1">
      <alignment horizontal="center" vertical="center" wrapText="1"/>
    </xf>
    <xf numFmtId="9" fontId="29" fillId="3" borderId="35" xfId="2" applyFont="1" applyFill="1" applyBorder="1" applyAlignment="1" applyProtection="1">
      <alignment horizontal="center" vertical="center" wrapText="1"/>
    </xf>
    <xf numFmtId="0" fontId="33" fillId="0" borderId="13" xfId="0" applyFont="1" applyBorder="1" applyAlignment="1">
      <alignment horizontal="center" vertical="center" wrapText="1"/>
    </xf>
    <xf numFmtId="0" fontId="33" fillId="0" borderId="46" xfId="0" applyFont="1" applyBorder="1" applyAlignment="1">
      <alignment horizontal="center" vertical="center" wrapText="1"/>
    </xf>
    <xf numFmtId="0" fontId="33" fillId="0" borderId="29" xfId="0" applyFont="1" applyBorder="1" applyAlignment="1">
      <alignment horizontal="center" vertical="center" wrapText="1"/>
    </xf>
    <xf numFmtId="0" fontId="33" fillId="0" borderId="14" xfId="0" applyFont="1" applyBorder="1" applyAlignment="1">
      <alignment horizontal="center" vertical="center" wrapText="1"/>
    </xf>
    <xf numFmtId="0" fontId="13" fillId="0" borderId="14" xfId="0" applyFont="1" applyBorder="1" applyAlignment="1">
      <alignment horizontal="center" vertical="center"/>
    </xf>
    <xf numFmtId="0" fontId="13" fillId="0" borderId="53" xfId="0" applyFont="1" applyBorder="1"/>
    <xf numFmtId="0" fontId="33" fillId="0" borderId="18" xfId="0" applyFont="1" applyBorder="1" applyAlignment="1">
      <alignment horizontal="center" vertical="center" wrapText="1"/>
    </xf>
    <xf numFmtId="0" fontId="33" fillId="0" borderId="19" xfId="0" applyFont="1" applyBorder="1" applyAlignment="1">
      <alignment horizontal="center" vertical="center" wrapText="1"/>
    </xf>
    <xf numFmtId="0" fontId="33" fillId="0" borderId="16" xfId="0" applyFont="1" applyBorder="1" applyAlignment="1">
      <alignment horizontal="center" vertical="center" wrapText="1"/>
    </xf>
    <xf numFmtId="0" fontId="33" fillId="0" borderId="21" xfId="0" applyFont="1" applyBorder="1" applyAlignment="1">
      <alignment horizontal="center" vertical="center" wrapText="1"/>
    </xf>
    <xf numFmtId="0" fontId="13" fillId="0" borderId="21" xfId="0" applyFont="1" applyBorder="1" applyAlignment="1">
      <alignment horizontal="center" vertical="center"/>
    </xf>
    <xf numFmtId="164" fontId="13" fillId="0" borderId="17" xfId="2" applyNumberFormat="1" applyFont="1" applyBorder="1" applyAlignment="1" applyProtection="1">
      <alignment horizontal="center" vertical="center"/>
    </xf>
    <xf numFmtId="0" fontId="13" fillId="0" borderId="21" xfId="0" applyFont="1" applyBorder="1"/>
    <xf numFmtId="0" fontId="33" fillId="0" borderId="25" xfId="0" applyFont="1" applyBorder="1" applyAlignment="1">
      <alignment horizontal="center" vertical="center" wrapText="1"/>
    </xf>
    <xf numFmtId="0" fontId="33" fillId="0" borderId="26" xfId="0" applyFont="1" applyBorder="1" applyAlignment="1">
      <alignment horizontal="center" vertical="center" wrapText="1"/>
    </xf>
    <xf numFmtId="0" fontId="13" fillId="2" borderId="40" xfId="0" applyFont="1" applyFill="1" applyBorder="1" applyAlignment="1">
      <alignment horizontal="center" vertical="center"/>
    </xf>
    <xf numFmtId="9" fontId="13" fillId="2" borderId="47" xfId="0" applyNumberFormat="1" applyFont="1" applyFill="1" applyBorder="1" applyAlignment="1">
      <alignment horizontal="center" vertical="center"/>
    </xf>
    <xf numFmtId="0" fontId="13" fillId="2" borderId="42" xfId="0" applyFont="1" applyFill="1" applyBorder="1" applyAlignment="1">
      <alignment horizontal="center" vertical="center"/>
    </xf>
    <xf numFmtId="9" fontId="13" fillId="2" borderId="42" xfId="2" applyFont="1" applyFill="1" applyBorder="1" applyAlignment="1" applyProtection="1">
      <alignment horizontal="center" vertical="center"/>
    </xf>
    <xf numFmtId="9" fontId="13" fillId="2" borderId="42" xfId="0" applyNumberFormat="1" applyFont="1" applyFill="1" applyBorder="1" applyAlignment="1">
      <alignment horizontal="center" vertical="center"/>
    </xf>
    <xf numFmtId="9" fontId="13" fillId="2" borderId="0" xfId="2" applyFont="1" applyFill="1" applyProtection="1"/>
    <xf numFmtId="0" fontId="31" fillId="2" borderId="0" xfId="0" applyFont="1" applyFill="1" applyAlignment="1">
      <alignment vertical="center"/>
    </xf>
    <xf numFmtId="164" fontId="33" fillId="0" borderId="14" xfId="2" applyNumberFormat="1" applyFont="1" applyBorder="1" applyAlignment="1" applyProtection="1">
      <alignment horizontal="center" vertical="center" wrapText="1"/>
    </xf>
    <xf numFmtId="164" fontId="13" fillId="2" borderId="14" xfId="2" applyNumberFormat="1" applyFont="1" applyFill="1" applyBorder="1" applyAlignment="1" applyProtection="1">
      <alignment horizontal="center" vertical="center"/>
    </xf>
    <xf numFmtId="0" fontId="13" fillId="2" borderId="14" xfId="0" applyFont="1" applyFill="1" applyBorder="1" applyAlignment="1">
      <alignment horizontal="center" vertical="center"/>
    </xf>
    <xf numFmtId="164" fontId="13" fillId="0" borderId="14" xfId="2" applyNumberFormat="1" applyFont="1" applyBorder="1" applyAlignment="1" applyProtection="1">
      <alignment horizontal="center" vertical="center"/>
    </xf>
    <xf numFmtId="164" fontId="13" fillId="0" borderId="15" xfId="2" applyNumberFormat="1" applyFont="1" applyBorder="1" applyAlignment="1" applyProtection="1">
      <alignment horizontal="center" vertical="center"/>
    </xf>
    <xf numFmtId="164" fontId="33" fillId="0" borderId="21" xfId="2" applyNumberFormat="1" applyFont="1" applyBorder="1" applyAlignment="1" applyProtection="1">
      <alignment horizontal="center" vertical="center" wrapText="1"/>
    </xf>
    <xf numFmtId="164" fontId="13" fillId="2" borderId="21" xfId="2" applyNumberFormat="1" applyFont="1" applyFill="1" applyBorder="1" applyAlignment="1" applyProtection="1">
      <alignment horizontal="center" vertical="center"/>
    </xf>
    <xf numFmtId="0" fontId="13" fillId="2" borderId="21" xfId="0" applyFont="1" applyFill="1" applyBorder="1" applyAlignment="1">
      <alignment horizontal="center" vertical="center"/>
    </xf>
    <xf numFmtId="164" fontId="13" fillId="0" borderId="21" xfId="2" applyNumberFormat="1" applyFont="1" applyBorder="1" applyAlignment="1" applyProtection="1">
      <alignment horizontal="center" vertical="center"/>
    </xf>
    <xf numFmtId="164" fontId="13" fillId="0" borderId="22" xfId="2" applyNumberFormat="1" applyFont="1" applyBorder="1" applyAlignment="1" applyProtection="1">
      <alignment horizontal="center" vertical="center"/>
    </xf>
    <xf numFmtId="9" fontId="13" fillId="0" borderId="43" xfId="2" applyFont="1" applyBorder="1" applyAlignment="1" applyProtection="1">
      <alignment horizontal="center" vertical="center"/>
    </xf>
    <xf numFmtId="0" fontId="29" fillId="2" borderId="0" xfId="0" applyFont="1" applyFill="1" applyAlignment="1">
      <alignment vertical="center"/>
    </xf>
    <xf numFmtId="0" fontId="13" fillId="2" borderId="37" xfId="0" applyFont="1" applyFill="1" applyBorder="1" applyAlignment="1">
      <alignment horizontal="center" vertical="center"/>
    </xf>
    <xf numFmtId="0" fontId="33" fillId="0" borderId="23" xfId="0" applyFont="1" applyBorder="1" applyAlignment="1">
      <alignment horizontal="center" vertical="center" wrapText="1"/>
    </xf>
    <xf numFmtId="9" fontId="33" fillId="0" borderId="24" xfId="2" applyFont="1" applyBorder="1" applyAlignment="1" applyProtection="1">
      <alignment horizontal="center" vertical="center" wrapText="1"/>
    </xf>
    <xf numFmtId="0" fontId="13" fillId="2" borderId="47" xfId="0" applyFont="1" applyFill="1" applyBorder="1" applyAlignment="1">
      <alignment horizontal="center" vertical="center"/>
    </xf>
    <xf numFmtId="164" fontId="33" fillId="0" borderId="27" xfId="2" applyNumberFormat="1" applyFont="1" applyBorder="1" applyAlignment="1" applyProtection="1">
      <alignment horizontal="center" vertical="center" wrapText="1"/>
    </xf>
    <xf numFmtId="0" fontId="33" fillId="0" borderId="27" xfId="0" applyFont="1" applyBorder="1" applyAlignment="1">
      <alignment horizontal="center" vertical="center" wrapText="1"/>
    </xf>
    <xf numFmtId="164" fontId="13" fillId="2" borderId="27" xfId="2" applyNumberFormat="1" applyFont="1" applyFill="1" applyBorder="1" applyAlignment="1" applyProtection="1">
      <alignment horizontal="center" vertical="center"/>
    </xf>
    <xf numFmtId="0" fontId="13" fillId="2" borderId="27" xfId="0" applyFont="1" applyFill="1" applyBorder="1" applyAlignment="1">
      <alignment horizontal="center" vertical="center"/>
    </xf>
    <xf numFmtId="164" fontId="13" fillId="0" borderId="27" xfId="2" applyNumberFormat="1" applyFont="1" applyBorder="1" applyAlignment="1" applyProtection="1">
      <alignment horizontal="center" vertical="center"/>
    </xf>
    <xf numFmtId="0" fontId="13" fillId="0" borderId="27" xfId="0" applyFont="1" applyBorder="1" applyAlignment="1">
      <alignment horizontal="center" vertical="center"/>
    </xf>
    <xf numFmtId="9" fontId="13" fillId="2" borderId="47" xfId="2" applyFont="1" applyFill="1" applyBorder="1" applyAlignment="1" applyProtection="1">
      <alignment horizontal="center" vertical="center"/>
    </xf>
    <xf numFmtId="9" fontId="13" fillId="0" borderId="50" xfId="2" applyFont="1" applyBorder="1" applyAlignment="1" applyProtection="1">
      <alignment horizontal="center" vertical="center"/>
    </xf>
    <xf numFmtId="164" fontId="13" fillId="0" borderId="24" xfId="2" applyNumberFormat="1" applyFont="1" applyBorder="1" applyAlignment="1" applyProtection="1">
      <alignment horizontal="center" vertical="center"/>
    </xf>
    <xf numFmtId="9" fontId="13" fillId="0" borderId="21" xfId="2" applyFont="1" applyFill="1" applyBorder="1" applyAlignment="1" applyProtection="1">
      <alignment horizontal="center" vertical="center"/>
    </xf>
    <xf numFmtId="1" fontId="33" fillId="0" borderId="14" xfId="4" applyNumberFormat="1" applyFont="1" applyBorder="1" applyAlignment="1" applyProtection="1">
      <alignment horizontal="center" vertical="center" wrapText="1"/>
    </xf>
    <xf numFmtId="1" fontId="33" fillId="0" borderId="14" xfId="4" applyNumberFormat="1" applyFont="1" applyBorder="1" applyAlignment="1">
      <alignment horizontal="center" vertical="center" wrapText="1"/>
    </xf>
    <xf numFmtId="1" fontId="33" fillId="0" borderId="21" xfId="4" applyNumberFormat="1" applyFont="1" applyBorder="1" applyAlignment="1" applyProtection="1">
      <alignment horizontal="center" vertical="center" wrapText="1"/>
    </xf>
    <xf numFmtId="1" fontId="33" fillId="0" borderId="21" xfId="4" applyNumberFormat="1" applyFont="1" applyBorder="1" applyAlignment="1">
      <alignment horizontal="center" vertical="center" wrapText="1"/>
    </xf>
    <xf numFmtId="9" fontId="33" fillId="0" borderId="14" xfId="2" applyFont="1" applyBorder="1" applyAlignment="1" applyProtection="1">
      <alignment horizontal="center" vertical="center" wrapText="1"/>
    </xf>
    <xf numFmtId="9" fontId="33" fillId="0" borderId="21" xfId="2" applyFont="1" applyBorder="1" applyAlignment="1">
      <alignment horizontal="center" vertical="center" wrapText="1"/>
    </xf>
    <xf numFmtId="1" fontId="13" fillId="2" borderId="47" xfId="4" applyNumberFormat="1" applyFont="1" applyFill="1" applyBorder="1" applyAlignment="1">
      <alignment horizontal="center" vertical="center"/>
    </xf>
    <xf numFmtId="1" fontId="13" fillId="2" borderId="47" xfId="4" applyNumberFormat="1" applyFont="1" applyFill="1" applyBorder="1" applyAlignment="1" applyProtection="1">
      <alignment horizontal="center" vertical="center"/>
    </xf>
    <xf numFmtId="9" fontId="13" fillId="2" borderId="47" xfId="2" applyFont="1" applyFill="1" applyBorder="1" applyAlignment="1">
      <alignment horizontal="center" vertical="center"/>
    </xf>
    <xf numFmtId="0" fontId="13" fillId="0" borderId="14" xfId="0" applyFont="1" applyBorder="1"/>
    <xf numFmtId="0" fontId="13" fillId="0" borderId="15" xfId="0" applyFont="1" applyBorder="1"/>
    <xf numFmtId="0" fontId="13" fillId="0" borderId="22" xfId="0" applyFont="1" applyBorder="1"/>
    <xf numFmtId="1" fontId="33" fillId="0" borderId="27" xfId="4" applyNumberFormat="1" applyFont="1" applyBorder="1" applyAlignment="1" applyProtection="1">
      <alignment horizontal="center" vertical="center" wrapText="1"/>
    </xf>
    <xf numFmtId="1" fontId="33" fillId="0" borderId="27" xfId="4" applyNumberFormat="1" applyFont="1" applyBorder="1" applyAlignment="1">
      <alignment horizontal="center" vertical="center" wrapText="1"/>
    </xf>
    <xf numFmtId="9" fontId="33" fillId="0" borderId="27" xfId="2" applyFont="1" applyBorder="1" applyAlignment="1">
      <alignment horizontal="center" vertical="center" wrapText="1"/>
    </xf>
    <xf numFmtId="0" fontId="13" fillId="0" borderId="27" xfId="0" applyFont="1" applyBorder="1"/>
    <xf numFmtId="0" fontId="13" fillId="0" borderId="28" xfId="0" applyFont="1" applyBorder="1"/>
    <xf numFmtId="49" fontId="33" fillId="0" borderId="14" xfId="0" applyNumberFormat="1" applyFont="1" applyBorder="1" applyAlignment="1">
      <alignment horizontal="center" vertical="center" wrapText="1"/>
    </xf>
    <xf numFmtId="49" fontId="33" fillId="0" borderId="21" xfId="0" applyNumberFormat="1" applyFont="1" applyBorder="1" applyAlignment="1">
      <alignment horizontal="center" vertical="center" wrapText="1"/>
    </xf>
    <xf numFmtId="49" fontId="33" fillId="0" borderId="27" xfId="0" applyNumberFormat="1" applyFont="1" applyBorder="1" applyAlignment="1">
      <alignment horizontal="center" vertical="center" wrapText="1"/>
    </xf>
    <xf numFmtId="49" fontId="13" fillId="2" borderId="47" xfId="0" applyNumberFormat="1" applyFont="1" applyFill="1" applyBorder="1" applyAlignment="1">
      <alignment horizontal="center" vertical="center" wrapText="1"/>
    </xf>
    <xf numFmtId="49" fontId="13" fillId="2" borderId="47" xfId="2" applyNumberFormat="1" applyFont="1" applyFill="1" applyBorder="1" applyAlignment="1" applyProtection="1">
      <alignment horizontal="center" vertical="center" wrapText="1"/>
    </xf>
    <xf numFmtId="49" fontId="33" fillId="0" borderId="41" xfId="0" applyNumberFormat="1" applyFont="1" applyBorder="1" applyAlignment="1">
      <alignment horizontal="center" vertical="center" wrapText="1"/>
    </xf>
    <xf numFmtId="49" fontId="33" fillId="0" borderId="17" xfId="0" applyNumberFormat="1" applyFont="1" applyBorder="1" applyAlignment="1">
      <alignment horizontal="center" vertical="center" wrapText="1"/>
    </xf>
    <xf numFmtId="49" fontId="33" fillId="0" borderId="24" xfId="0" applyNumberFormat="1" applyFont="1" applyBorder="1" applyAlignment="1">
      <alignment horizontal="center" vertical="center" wrapText="1"/>
    </xf>
    <xf numFmtId="0" fontId="13" fillId="0" borderId="49" xfId="0" applyFont="1" applyBorder="1"/>
    <xf numFmtId="0" fontId="13" fillId="0" borderId="48" xfId="0" applyFont="1" applyBorder="1"/>
    <xf numFmtId="0" fontId="13" fillId="0" borderId="51" xfId="0" applyFont="1" applyBorder="1"/>
    <xf numFmtId="0" fontId="13" fillId="0" borderId="29" xfId="0" applyFont="1" applyBorder="1" applyAlignment="1">
      <alignment horizontal="center" vertical="center"/>
    </xf>
    <xf numFmtId="0" fontId="13" fillId="0" borderId="16" xfId="0" applyFont="1" applyBorder="1" applyAlignment="1">
      <alignment horizontal="center" vertical="center"/>
    </xf>
    <xf numFmtId="0" fontId="13" fillId="0" borderId="23" xfId="0" applyFont="1" applyBorder="1" applyAlignment="1">
      <alignment horizontal="center" vertical="center"/>
    </xf>
    <xf numFmtId="0" fontId="13" fillId="0" borderId="54" xfId="0" applyFont="1" applyBorder="1"/>
    <xf numFmtId="0" fontId="13" fillId="0" borderId="20" xfId="0" applyFont="1" applyBorder="1"/>
    <xf numFmtId="0" fontId="14" fillId="2" borderId="47" xfId="0" applyFont="1" applyFill="1" applyBorder="1" applyAlignment="1">
      <alignment horizontal="center" vertical="center"/>
    </xf>
    <xf numFmtId="9" fontId="14" fillId="2" borderId="47" xfId="2" applyFont="1" applyFill="1" applyBorder="1" applyAlignment="1" applyProtection="1">
      <alignment horizontal="center" vertical="center"/>
    </xf>
    <xf numFmtId="9" fontId="14" fillId="0" borderId="50" xfId="2" applyFont="1" applyBorder="1" applyAlignment="1" applyProtection="1">
      <alignment horizontal="center" vertical="center"/>
    </xf>
    <xf numFmtId="0" fontId="13" fillId="2" borderId="66" xfId="0" applyFont="1" applyFill="1" applyBorder="1" applyAlignment="1">
      <alignment horizontal="center" vertical="center"/>
    </xf>
    <xf numFmtId="9" fontId="13" fillId="2" borderId="43" xfId="0" applyNumberFormat="1" applyFont="1" applyFill="1" applyBorder="1" applyAlignment="1">
      <alignment horizontal="center" vertical="center"/>
    </xf>
    <xf numFmtId="0" fontId="33" fillId="0" borderId="55" xfId="0" applyFont="1" applyBorder="1" applyAlignment="1">
      <alignment horizontal="center" vertical="center" wrapText="1"/>
    </xf>
    <xf numFmtId="0" fontId="33" fillId="0" borderId="11" xfId="0" applyFont="1" applyBorder="1" applyAlignment="1">
      <alignment horizontal="center" vertical="center" wrapText="1"/>
    </xf>
    <xf numFmtId="164" fontId="13" fillId="2" borderId="42" xfId="0" applyNumberFormat="1" applyFont="1" applyFill="1" applyBorder="1" applyAlignment="1">
      <alignment horizontal="center" vertical="center"/>
    </xf>
    <xf numFmtId="0" fontId="13" fillId="0" borderId="29"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16" xfId="0" applyFont="1" applyBorder="1" applyAlignment="1">
      <alignment horizontal="center" vertical="center" wrapText="1"/>
    </xf>
    <xf numFmtId="164" fontId="13" fillId="2" borderId="42" xfId="2" applyNumberFormat="1" applyFont="1" applyFill="1" applyBorder="1" applyAlignment="1" applyProtection="1">
      <alignment horizontal="center" vertical="center"/>
    </xf>
    <xf numFmtId="0" fontId="29" fillId="3" borderId="56" xfId="0" applyFont="1" applyFill="1" applyBorder="1" applyAlignment="1">
      <alignment horizontal="center" vertical="center" wrapText="1"/>
    </xf>
    <xf numFmtId="0" fontId="13" fillId="0" borderId="18" xfId="0" applyFont="1" applyBorder="1" applyAlignment="1">
      <alignment horizontal="center" vertical="center" wrapText="1"/>
    </xf>
    <xf numFmtId="0" fontId="30" fillId="2" borderId="0" xfId="0" applyFont="1" applyFill="1" applyAlignment="1">
      <alignment vertical="center"/>
    </xf>
    <xf numFmtId="0" fontId="27" fillId="3" borderId="35" xfId="0" applyFont="1" applyFill="1" applyBorder="1" applyAlignment="1">
      <alignment horizontal="center" vertical="center" wrapText="1"/>
    </xf>
    <xf numFmtId="164" fontId="33" fillId="0" borderId="35" xfId="2" applyNumberFormat="1" applyFont="1" applyBorder="1" applyAlignment="1" applyProtection="1">
      <alignment horizontal="center" vertical="center" wrapText="1"/>
    </xf>
    <xf numFmtId="0" fontId="13" fillId="0" borderId="38" xfId="0" applyFont="1" applyBorder="1" applyAlignment="1">
      <alignment horizontal="center" vertical="center"/>
    </xf>
    <xf numFmtId="0" fontId="13" fillId="0" borderId="35" xfId="0" applyFont="1" applyBorder="1"/>
    <xf numFmtId="0" fontId="13" fillId="0" borderId="39" xfId="0" applyFont="1" applyBorder="1"/>
    <xf numFmtId="0" fontId="13" fillId="0" borderId="69" xfId="0" applyFont="1" applyBorder="1"/>
    <xf numFmtId="0" fontId="33" fillId="0" borderId="71" xfId="0" applyFont="1" applyBorder="1" applyAlignment="1">
      <alignment horizontal="center" vertical="center" wrapText="1"/>
    </xf>
    <xf numFmtId="0" fontId="33" fillId="0" borderId="72" xfId="0" applyFont="1" applyBorder="1" applyAlignment="1">
      <alignment horizontal="center" vertical="center" wrapText="1"/>
    </xf>
    <xf numFmtId="0" fontId="13" fillId="2" borderId="73" xfId="0" applyFont="1" applyFill="1" applyBorder="1" applyAlignment="1">
      <alignment horizontal="center" vertical="center"/>
    </xf>
    <xf numFmtId="9" fontId="33" fillId="0" borderId="15" xfId="2" applyFont="1" applyBorder="1" applyAlignment="1" applyProtection="1">
      <alignment horizontal="center" vertical="center" wrapText="1"/>
    </xf>
    <xf numFmtId="9" fontId="33" fillId="0" borderId="28" xfId="2" applyFont="1" applyBorder="1" applyAlignment="1" applyProtection="1">
      <alignment horizontal="center" vertical="center" wrapText="1"/>
    </xf>
    <xf numFmtId="0" fontId="29" fillId="3" borderId="74" xfId="0" applyFont="1" applyFill="1" applyBorder="1" applyAlignment="1">
      <alignment horizontal="center" vertical="center" wrapText="1"/>
    </xf>
    <xf numFmtId="9" fontId="33" fillId="0" borderId="64" xfId="2" applyFont="1" applyBorder="1" applyAlignment="1" applyProtection="1">
      <alignment horizontal="center" vertical="center" wrapText="1"/>
    </xf>
    <xf numFmtId="164" fontId="13" fillId="0" borderId="41" xfId="2" applyNumberFormat="1" applyFont="1" applyBorder="1" applyAlignment="1" applyProtection="1">
      <alignment horizontal="center" vertical="center"/>
    </xf>
    <xf numFmtId="0" fontId="13" fillId="0" borderId="71" xfId="0" applyFont="1" applyBorder="1"/>
    <xf numFmtId="0" fontId="13" fillId="0" borderId="72" xfId="0" applyFont="1" applyBorder="1"/>
    <xf numFmtId="0" fontId="13" fillId="0" borderId="46" xfId="0" applyFont="1" applyBorder="1"/>
    <xf numFmtId="0" fontId="13" fillId="0" borderId="26" xfId="0" applyFont="1" applyBorder="1"/>
    <xf numFmtId="0" fontId="13" fillId="0" borderId="41" xfId="0" applyFont="1" applyBorder="1"/>
    <xf numFmtId="0" fontId="13" fillId="0" borderId="24" xfId="0" applyFont="1" applyBorder="1"/>
    <xf numFmtId="0" fontId="33" fillId="0" borderId="20" xfId="0" applyFont="1" applyBorder="1" applyAlignment="1">
      <alignment horizontal="center" vertical="center" wrapText="1"/>
    </xf>
    <xf numFmtId="0" fontId="33" fillId="0" borderId="15" xfId="0" applyFont="1" applyBorder="1" applyAlignment="1">
      <alignment horizontal="center" vertical="center" wrapText="1"/>
    </xf>
    <xf numFmtId="0" fontId="33" fillId="0" borderId="22" xfId="0" applyFont="1" applyBorder="1" applyAlignment="1">
      <alignment horizontal="center" vertical="center" wrapText="1"/>
    </xf>
    <xf numFmtId="0" fontId="33" fillId="0" borderId="28" xfId="0" applyFont="1" applyBorder="1" applyAlignment="1">
      <alignment horizontal="center" vertical="center" wrapText="1"/>
    </xf>
    <xf numFmtId="0" fontId="33" fillId="0" borderId="49" xfId="0" applyFont="1" applyBorder="1" applyAlignment="1">
      <alignment horizontal="center" vertical="center" wrapText="1"/>
    </xf>
    <xf numFmtId="0" fontId="33" fillId="0" borderId="48" xfId="0" applyFont="1" applyBorder="1" applyAlignment="1">
      <alignment horizontal="center" vertical="center" wrapText="1"/>
    </xf>
    <xf numFmtId="0" fontId="33" fillId="0" borderId="51" xfId="0" applyFont="1" applyBorder="1" applyAlignment="1">
      <alignment horizontal="center" vertical="center" wrapText="1"/>
    </xf>
    <xf numFmtId="9" fontId="33" fillId="0" borderId="22" xfId="2" applyFont="1" applyBorder="1" applyAlignment="1" applyProtection="1">
      <alignment horizontal="center" vertical="center" wrapText="1"/>
    </xf>
    <xf numFmtId="0" fontId="33" fillId="0" borderId="68" xfId="0" applyFont="1" applyBorder="1" applyAlignment="1">
      <alignment horizontal="center" vertical="center" wrapText="1"/>
    </xf>
    <xf numFmtId="0" fontId="33" fillId="0" borderId="38" xfId="0" applyFont="1" applyBorder="1" applyAlignment="1">
      <alignment horizontal="center" vertical="center" wrapText="1"/>
    </xf>
    <xf numFmtId="9" fontId="33" fillId="0" borderId="39" xfId="2" applyFont="1" applyBorder="1" applyAlignment="1" applyProtection="1">
      <alignment horizontal="center" vertical="center" wrapText="1"/>
    </xf>
    <xf numFmtId="0" fontId="33" fillId="0" borderId="74" xfId="0" applyFont="1" applyBorder="1" applyAlignment="1">
      <alignment horizontal="center" vertical="center" wrapText="1"/>
    </xf>
    <xf numFmtId="0" fontId="33" fillId="0" borderId="35" xfId="0" applyFont="1" applyBorder="1" applyAlignment="1">
      <alignment horizontal="center" vertical="center" wrapText="1"/>
    </xf>
    <xf numFmtId="0" fontId="13" fillId="2" borderId="35" xfId="0" applyFont="1" applyFill="1" applyBorder="1" applyAlignment="1">
      <alignment horizontal="center" vertical="center"/>
    </xf>
    <xf numFmtId="164" fontId="13" fillId="2" borderId="35" xfId="2" applyNumberFormat="1" applyFont="1" applyFill="1" applyBorder="1" applyAlignment="1" applyProtection="1">
      <alignment horizontal="center" vertical="center"/>
    </xf>
    <xf numFmtId="164" fontId="13" fillId="0" borderId="35" xfId="2" applyNumberFormat="1" applyFont="1" applyBorder="1" applyAlignment="1" applyProtection="1">
      <alignment horizontal="center" vertical="center"/>
    </xf>
    <xf numFmtId="0" fontId="13" fillId="0" borderId="35" xfId="0" applyFont="1" applyBorder="1" applyAlignment="1">
      <alignment horizontal="center" vertical="center"/>
    </xf>
    <xf numFmtId="164" fontId="33" fillId="0" borderId="42" xfId="2" applyNumberFormat="1" applyFont="1" applyBorder="1" applyAlignment="1" applyProtection="1">
      <alignment horizontal="center" vertical="center" wrapText="1"/>
    </xf>
    <xf numFmtId="0" fontId="13" fillId="2" borderId="1" xfId="0" applyFont="1" applyFill="1" applyBorder="1" applyAlignment="1">
      <alignment horizontal="center" vertical="center"/>
    </xf>
    <xf numFmtId="164" fontId="13" fillId="0" borderId="56" xfId="2" applyNumberFormat="1" applyFont="1" applyBorder="1" applyAlignment="1" applyProtection="1">
      <alignment horizontal="center" vertical="center"/>
    </xf>
    <xf numFmtId="0" fontId="13" fillId="0" borderId="19" xfId="0" applyFont="1" applyBorder="1"/>
    <xf numFmtId="0" fontId="13" fillId="0" borderId="61" xfId="0" applyFont="1" applyBorder="1"/>
    <xf numFmtId="0" fontId="13" fillId="0" borderId="57" xfId="0" applyFont="1" applyBorder="1"/>
    <xf numFmtId="1" fontId="33" fillId="0" borderId="71" xfId="4" applyNumberFormat="1" applyFont="1" applyBorder="1" applyAlignment="1">
      <alignment horizontal="center" vertical="center" wrapText="1"/>
    </xf>
    <xf numFmtId="1" fontId="33" fillId="0" borderId="20" xfId="4" applyNumberFormat="1" applyFont="1" applyBorder="1" applyAlignment="1">
      <alignment horizontal="center" vertical="center" wrapText="1"/>
    </xf>
    <xf numFmtId="1" fontId="33" fillId="0" borderId="72" xfId="4" applyNumberFormat="1" applyFont="1" applyBorder="1" applyAlignment="1">
      <alignment horizontal="center" vertical="center" wrapText="1"/>
    </xf>
    <xf numFmtId="0" fontId="13" fillId="0" borderId="13" xfId="0" applyFont="1" applyBorder="1" applyAlignment="1">
      <alignment horizontal="center" vertical="center" wrapText="1"/>
    </xf>
    <xf numFmtId="0" fontId="13" fillId="0" borderId="25" xfId="0" applyFont="1" applyBorder="1" applyAlignment="1">
      <alignment horizontal="center" vertical="center" wrapText="1"/>
    </xf>
    <xf numFmtId="165" fontId="33" fillId="0" borderId="49" xfId="3" applyNumberFormat="1" applyFont="1" applyBorder="1" applyAlignment="1" applyProtection="1">
      <alignment horizontal="center" vertical="center" wrapText="1"/>
    </xf>
    <xf numFmtId="165" fontId="33" fillId="0" borderId="48" xfId="3" applyNumberFormat="1" applyFont="1" applyBorder="1" applyAlignment="1" applyProtection="1">
      <alignment horizontal="center" vertical="center" wrapText="1"/>
    </xf>
    <xf numFmtId="165" fontId="33" fillId="0" borderId="51" xfId="3" applyNumberFormat="1" applyFont="1" applyBorder="1" applyAlignment="1" applyProtection="1">
      <alignment horizontal="center" vertical="center" wrapText="1"/>
    </xf>
    <xf numFmtId="1" fontId="13" fillId="2" borderId="73" xfId="4" applyNumberFormat="1" applyFont="1" applyFill="1" applyBorder="1" applyAlignment="1">
      <alignment horizontal="center" vertical="center"/>
    </xf>
    <xf numFmtId="165" fontId="13" fillId="2" borderId="1" xfId="0" applyNumberFormat="1" applyFont="1" applyFill="1" applyBorder="1" applyAlignment="1">
      <alignment horizontal="center" vertical="center"/>
    </xf>
    <xf numFmtId="49" fontId="13" fillId="2" borderId="70" xfId="2" applyNumberFormat="1" applyFont="1" applyFill="1" applyBorder="1" applyAlignment="1" applyProtection="1">
      <alignment horizontal="center" vertical="center" wrapText="1"/>
    </xf>
    <xf numFmtId="0" fontId="13" fillId="0" borderId="46" xfId="0" applyFont="1" applyBorder="1" applyAlignment="1">
      <alignment horizontal="center" vertical="center"/>
    </xf>
    <xf numFmtId="0" fontId="13" fillId="0" borderId="19" xfId="0" applyFont="1" applyBorder="1" applyAlignment="1">
      <alignment horizontal="center" vertical="center"/>
    </xf>
    <xf numFmtId="0" fontId="13" fillId="0" borderId="26" xfId="0" applyFont="1" applyBorder="1" applyAlignment="1">
      <alignment horizontal="center" vertical="center"/>
    </xf>
    <xf numFmtId="0" fontId="13" fillId="2" borderId="57" xfId="0" applyFont="1" applyFill="1" applyBorder="1"/>
    <xf numFmtId="0" fontId="13" fillId="0" borderId="60" xfId="0" applyFont="1" applyBorder="1"/>
    <xf numFmtId="0" fontId="13" fillId="0" borderId="29" xfId="0" applyFont="1" applyBorder="1"/>
    <xf numFmtId="0" fontId="13" fillId="0" borderId="16" xfId="0" applyFont="1" applyBorder="1"/>
    <xf numFmtId="0" fontId="13" fillId="0" borderId="38" xfId="0" applyFont="1" applyBorder="1"/>
    <xf numFmtId="0" fontId="13" fillId="0" borderId="23" xfId="0" applyFont="1" applyBorder="1"/>
    <xf numFmtId="9" fontId="13" fillId="2" borderId="70" xfId="0" applyNumberFormat="1" applyFont="1" applyFill="1" applyBorder="1" applyAlignment="1">
      <alignment horizontal="center" vertical="center"/>
    </xf>
    <xf numFmtId="0" fontId="13" fillId="0" borderId="41" xfId="0" applyFont="1" applyBorder="1" applyAlignment="1">
      <alignment horizontal="center" vertical="center"/>
    </xf>
    <xf numFmtId="0" fontId="13" fillId="0" borderId="17" xfId="0" applyFont="1" applyBorder="1" applyAlignment="1">
      <alignment horizontal="center" vertical="center"/>
    </xf>
    <xf numFmtId="0" fontId="13" fillId="0" borderId="56" xfId="0" applyFont="1" applyBorder="1" applyAlignment="1">
      <alignment horizontal="center" vertical="center"/>
    </xf>
    <xf numFmtId="0" fontId="13" fillId="2" borderId="52" xfId="0" applyFont="1" applyFill="1" applyBorder="1" applyAlignment="1">
      <alignment horizontal="center" vertical="center"/>
    </xf>
    <xf numFmtId="164" fontId="13" fillId="0" borderId="39" xfId="2" applyNumberFormat="1" applyFont="1" applyBorder="1" applyAlignment="1" applyProtection="1">
      <alignment horizontal="center" vertical="center"/>
    </xf>
    <xf numFmtId="0" fontId="13" fillId="0" borderId="17" xfId="0" applyFont="1" applyBorder="1"/>
    <xf numFmtId="0" fontId="10" fillId="0" borderId="21" xfId="0" applyFont="1" applyBorder="1" applyAlignment="1">
      <alignment horizontal="center" vertical="center" wrapText="1"/>
    </xf>
    <xf numFmtId="0" fontId="9" fillId="0" borderId="21" xfId="0" applyFont="1" applyBorder="1" applyAlignment="1">
      <alignment horizontal="center" vertical="center" wrapText="1"/>
    </xf>
    <xf numFmtId="0" fontId="10" fillId="0" borderId="14" xfId="0" applyFont="1" applyBorder="1" applyAlignment="1">
      <alignment horizontal="center" vertical="center" wrapText="1"/>
    </xf>
    <xf numFmtId="0" fontId="9" fillId="0" borderId="27" xfId="0" applyFont="1" applyBorder="1" applyAlignment="1">
      <alignment horizontal="center" vertical="center" wrapText="1"/>
    </xf>
    <xf numFmtId="0" fontId="10" fillId="0" borderId="41" xfId="0" applyFont="1" applyBorder="1" applyAlignment="1">
      <alignment horizontal="center" vertical="center" wrapText="1"/>
    </xf>
    <xf numFmtId="0" fontId="10" fillId="0" borderId="17"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24" xfId="0" applyFont="1" applyBorder="1" applyAlignment="1">
      <alignment horizontal="center" vertical="center" wrapText="1"/>
    </xf>
    <xf numFmtId="0" fontId="8" fillId="3" borderId="74" xfId="0" applyFont="1" applyFill="1" applyBorder="1" applyAlignment="1">
      <alignment horizontal="center" vertical="center" wrapText="1"/>
    </xf>
    <xf numFmtId="0" fontId="14" fillId="2" borderId="40" xfId="0" applyFont="1" applyFill="1" applyBorder="1" applyAlignment="1">
      <alignment horizontal="center" vertical="center"/>
    </xf>
    <xf numFmtId="0" fontId="25" fillId="0" borderId="11" xfId="0" applyFont="1" applyBorder="1" applyAlignment="1">
      <alignment horizontal="center" vertical="center" wrapText="1"/>
    </xf>
    <xf numFmtId="9" fontId="14" fillId="2" borderId="70" xfId="0" applyNumberFormat="1" applyFont="1" applyFill="1" applyBorder="1" applyAlignment="1">
      <alignment horizontal="center" vertical="center"/>
    </xf>
    <xf numFmtId="9" fontId="25" fillId="0" borderId="12" xfId="2" applyFont="1" applyBorder="1" applyAlignment="1" applyProtection="1">
      <alignment horizontal="center" vertical="center" wrapText="1"/>
    </xf>
    <xf numFmtId="164" fontId="13" fillId="0" borderId="28" xfId="2" applyNumberFormat="1" applyFont="1" applyBorder="1" applyAlignment="1" applyProtection="1">
      <alignment horizontal="center" vertical="center"/>
    </xf>
    <xf numFmtId="0" fontId="14" fillId="0" borderId="41" xfId="0" applyFont="1" applyBorder="1" applyAlignment="1">
      <alignment horizontal="center" vertical="center"/>
    </xf>
    <xf numFmtId="0" fontId="14" fillId="0" borderId="17" xfId="0" applyFont="1" applyBorder="1" applyAlignment="1">
      <alignment horizontal="center" vertical="center"/>
    </xf>
    <xf numFmtId="0" fontId="13" fillId="0" borderId="24" xfId="0" applyFont="1" applyBorder="1" applyAlignment="1">
      <alignment horizontal="center" vertical="center"/>
    </xf>
    <xf numFmtId="0" fontId="14" fillId="2" borderId="70" xfId="0" applyFont="1" applyFill="1" applyBorder="1" applyAlignment="1">
      <alignment horizontal="center" vertical="center"/>
    </xf>
    <xf numFmtId="0" fontId="14" fillId="0" borderId="29" xfId="0" applyFont="1" applyBorder="1" applyAlignment="1">
      <alignment horizontal="center" vertical="center"/>
    </xf>
    <xf numFmtId="0" fontId="14" fillId="0" borderId="16" xfId="0" applyFont="1" applyBorder="1" applyAlignment="1">
      <alignment horizontal="center" vertical="center"/>
    </xf>
    <xf numFmtId="0" fontId="13" fillId="0" borderId="11" xfId="0" applyFont="1" applyBorder="1"/>
    <xf numFmtId="0" fontId="13" fillId="0" borderId="64" xfId="0" applyFont="1" applyBorder="1"/>
    <xf numFmtId="0" fontId="0" fillId="0" borderId="19" xfId="0" applyBorder="1"/>
    <xf numFmtId="0" fontId="13" fillId="0" borderId="12" xfId="0" applyFont="1" applyBorder="1"/>
    <xf numFmtId="0" fontId="0" fillId="0" borderId="17" xfId="0" applyBorder="1"/>
    <xf numFmtId="164" fontId="14" fillId="2" borderId="47" xfId="0" applyNumberFormat="1" applyFont="1" applyFill="1" applyBorder="1" applyAlignment="1">
      <alignment horizontal="center" vertical="center"/>
    </xf>
    <xf numFmtId="0" fontId="13" fillId="2" borderId="23" xfId="0" applyFont="1" applyFill="1" applyBorder="1" applyAlignment="1">
      <alignment horizontal="center" vertical="center"/>
    </xf>
    <xf numFmtId="9" fontId="13" fillId="2" borderId="27" xfId="0" applyNumberFormat="1" applyFont="1" applyFill="1" applyBorder="1" applyAlignment="1">
      <alignment horizontal="center" vertical="center"/>
    </xf>
    <xf numFmtId="9" fontId="13" fillId="2" borderId="27" xfId="2" applyFont="1" applyFill="1" applyBorder="1" applyAlignment="1" applyProtection="1">
      <alignment horizontal="center" vertical="center"/>
    </xf>
    <xf numFmtId="9" fontId="13" fillId="0" borderId="28" xfId="2" applyFont="1" applyBorder="1" applyAlignment="1" applyProtection="1">
      <alignment horizontal="center" vertical="center"/>
    </xf>
    <xf numFmtId="0" fontId="13" fillId="2" borderId="72" xfId="0" applyFont="1" applyFill="1" applyBorder="1" applyAlignment="1">
      <alignment horizontal="center" vertical="center"/>
    </xf>
    <xf numFmtId="9" fontId="13" fillId="2" borderId="28" xfId="0" applyNumberFormat="1" applyFont="1" applyFill="1" applyBorder="1" applyAlignment="1">
      <alignment horizontal="center" vertical="center"/>
    </xf>
    <xf numFmtId="0" fontId="13" fillId="2" borderId="24" xfId="0" applyFont="1" applyFill="1" applyBorder="1" applyAlignment="1">
      <alignment horizontal="center" vertical="center"/>
    </xf>
    <xf numFmtId="0" fontId="33" fillId="0" borderId="76" xfId="0" applyFont="1" applyBorder="1" applyAlignment="1">
      <alignment horizontal="center" vertical="center" wrapText="1"/>
    </xf>
    <xf numFmtId="0" fontId="33" fillId="0" borderId="31" xfId="0" applyFont="1" applyBorder="1" applyAlignment="1">
      <alignment horizontal="center" vertical="center" wrapText="1"/>
    </xf>
    <xf numFmtId="0" fontId="33" fillId="0" borderId="77" xfId="0" applyFont="1" applyBorder="1" applyAlignment="1">
      <alignment horizontal="center" vertical="center" wrapText="1"/>
    </xf>
    <xf numFmtId="0" fontId="13" fillId="2" borderId="70" xfId="0" applyFont="1" applyFill="1" applyBorder="1" applyAlignment="1">
      <alignment horizontal="center" vertical="center"/>
    </xf>
    <xf numFmtId="0" fontId="8" fillId="3" borderId="56" xfId="0" applyFont="1" applyFill="1" applyBorder="1" applyAlignment="1">
      <alignment horizontal="center" vertical="center" wrapText="1"/>
    </xf>
    <xf numFmtId="0" fontId="13" fillId="0" borderId="40" xfId="0" applyFont="1" applyBorder="1"/>
    <xf numFmtId="0" fontId="13" fillId="0" borderId="47" xfId="0" applyFont="1" applyBorder="1"/>
    <xf numFmtId="0" fontId="13" fillId="0" borderId="50" xfId="0" applyFont="1" applyBorder="1"/>
    <xf numFmtId="164" fontId="33" fillId="0" borderId="71" xfId="2" applyNumberFormat="1" applyFont="1" applyBorder="1" applyAlignment="1" applyProtection="1">
      <alignment horizontal="center" vertical="center" wrapText="1"/>
    </xf>
    <xf numFmtId="164" fontId="33" fillId="0" borderId="20" xfId="2" applyNumberFormat="1" applyFont="1" applyBorder="1" applyAlignment="1" applyProtection="1">
      <alignment horizontal="center" vertical="center" wrapText="1"/>
    </xf>
    <xf numFmtId="164" fontId="33" fillId="0" borderId="72" xfId="2" applyNumberFormat="1" applyFont="1" applyBorder="1" applyAlignment="1" applyProtection="1">
      <alignment horizontal="center" vertical="center" wrapText="1"/>
    </xf>
    <xf numFmtId="0" fontId="13" fillId="2" borderId="16" xfId="0" applyFont="1" applyFill="1" applyBorder="1" applyAlignment="1">
      <alignment horizontal="center" vertical="center" wrapText="1"/>
    </xf>
    <xf numFmtId="0" fontId="9" fillId="0" borderId="23" xfId="0" applyFont="1" applyBorder="1" applyAlignment="1">
      <alignment horizontal="center" vertical="center" wrapText="1"/>
    </xf>
    <xf numFmtId="0" fontId="9" fillId="0" borderId="16" xfId="0" applyFont="1" applyBorder="1" applyAlignment="1">
      <alignment horizontal="center" vertical="center" wrapText="1"/>
    </xf>
    <xf numFmtId="0" fontId="13" fillId="2" borderId="23" xfId="0" applyFont="1" applyFill="1" applyBorder="1" applyAlignment="1">
      <alignment horizontal="center" vertical="center" wrapText="1"/>
    </xf>
    <xf numFmtId="0" fontId="9" fillId="0" borderId="29" xfId="0" applyFont="1" applyBorder="1" applyAlignment="1">
      <alignment horizontal="center" vertical="center" wrapText="1"/>
    </xf>
    <xf numFmtId="0" fontId="9" fillId="0" borderId="38" xfId="0" applyFont="1" applyBorder="1" applyAlignment="1">
      <alignment horizontal="center" vertical="center" wrapText="1"/>
    </xf>
    <xf numFmtId="0" fontId="33" fillId="0" borderId="79" xfId="0" applyFont="1" applyBorder="1" applyAlignment="1">
      <alignment horizontal="center" vertical="center" wrapText="1"/>
    </xf>
    <xf numFmtId="0" fontId="33" fillId="0" borderId="69" xfId="0" applyFont="1" applyBorder="1" applyAlignment="1">
      <alignment horizontal="center" vertical="center" wrapText="1"/>
    </xf>
    <xf numFmtId="164" fontId="33" fillId="0" borderId="74" xfId="2" applyNumberFormat="1" applyFont="1" applyBorder="1" applyAlignment="1" applyProtection="1">
      <alignment horizontal="center" vertical="center" wrapText="1"/>
    </xf>
    <xf numFmtId="0" fontId="13" fillId="0" borderId="34" xfId="0" applyFont="1" applyBorder="1"/>
    <xf numFmtId="0" fontId="13" fillId="0" borderId="44" xfId="0" applyFont="1" applyBorder="1"/>
    <xf numFmtId="0" fontId="13" fillId="0" borderId="36" xfId="0" applyFont="1" applyBorder="1"/>
    <xf numFmtId="0" fontId="13" fillId="0" borderId="45" xfId="0" applyFont="1" applyBorder="1"/>
    <xf numFmtId="0" fontId="33" fillId="2" borderId="20" xfId="0" applyFont="1" applyFill="1" applyBorder="1" applyAlignment="1">
      <alignment horizontal="center" vertical="center" wrapText="1"/>
    </xf>
    <xf numFmtId="164" fontId="33" fillId="2" borderId="21" xfId="2" applyNumberFormat="1" applyFont="1" applyFill="1" applyBorder="1" applyAlignment="1" applyProtection="1">
      <alignment horizontal="center" vertical="center" wrapText="1"/>
    </xf>
    <xf numFmtId="0" fontId="33" fillId="2" borderId="21" xfId="0" applyFont="1" applyFill="1" applyBorder="1" applyAlignment="1">
      <alignment horizontal="center" vertical="center" wrapText="1"/>
    </xf>
    <xf numFmtId="9" fontId="33" fillId="0" borderId="19" xfId="2" applyFont="1" applyBorder="1" applyAlignment="1" applyProtection="1">
      <alignment horizontal="center" vertical="center" wrapText="1"/>
    </xf>
    <xf numFmtId="0" fontId="33" fillId="12" borderId="21" xfId="0" applyFont="1" applyFill="1" applyBorder="1" applyAlignment="1">
      <alignment horizontal="center" vertical="center" wrapText="1"/>
    </xf>
    <xf numFmtId="0" fontId="13" fillId="12" borderId="21" xfId="0" applyFont="1" applyFill="1" applyBorder="1" applyAlignment="1">
      <alignment horizontal="center" vertical="center"/>
    </xf>
    <xf numFmtId="9" fontId="33" fillId="0" borderId="26" xfId="2" applyFont="1" applyBorder="1" applyAlignment="1" applyProtection="1">
      <alignment horizontal="center" vertical="center" wrapText="1"/>
    </xf>
    <xf numFmtId="0" fontId="13" fillId="0" borderId="16" xfId="0" applyFont="1" applyBorder="1" applyAlignment="1">
      <alignment horizontal="left" vertical="center" wrapText="1"/>
    </xf>
    <xf numFmtId="0" fontId="13" fillId="0" borderId="23" xfId="0" applyFont="1" applyBorder="1" applyAlignment="1">
      <alignment horizontal="left" vertical="center" wrapText="1"/>
    </xf>
    <xf numFmtId="0" fontId="13" fillId="0" borderId="29" xfId="0" applyFont="1" applyBorder="1" applyAlignment="1">
      <alignment vertical="center" wrapText="1"/>
    </xf>
    <xf numFmtId="9" fontId="33" fillId="0" borderId="12" xfId="2" applyFont="1" applyBorder="1" applyAlignment="1" applyProtection="1">
      <alignment horizontal="center" vertical="center" wrapText="1"/>
    </xf>
    <xf numFmtId="164" fontId="33" fillId="0" borderId="53" xfId="2" applyNumberFormat="1" applyFont="1" applyBorder="1" applyAlignment="1" applyProtection="1">
      <alignment horizontal="center" vertical="center" wrapText="1"/>
    </xf>
    <xf numFmtId="0" fontId="33" fillId="0" borderId="53" xfId="0" applyFont="1" applyBorder="1" applyAlignment="1">
      <alignment horizontal="center" vertical="center" wrapText="1"/>
    </xf>
    <xf numFmtId="0" fontId="33" fillId="0" borderId="54" xfId="0" applyFont="1" applyBorder="1" applyAlignment="1">
      <alignment horizontal="center" vertical="center" wrapText="1"/>
    </xf>
    <xf numFmtId="0" fontId="13" fillId="2" borderId="53" xfId="0" applyFont="1" applyFill="1" applyBorder="1" applyAlignment="1">
      <alignment horizontal="center" vertical="center"/>
    </xf>
    <xf numFmtId="164" fontId="13" fillId="2" borderId="53" xfId="2" applyNumberFormat="1" applyFont="1" applyFill="1" applyBorder="1" applyAlignment="1" applyProtection="1">
      <alignment horizontal="center" vertical="center"/>
    </xf>
    <xf numFmtId="164" fontId="13" fillId="0" borderId="53" xfId="2" applyNumberFormat="1" applyFont="1" applyBorder="1" applyAlignment="1" applyProtection="1">
      <alignment horizontal="center" vertical="center"/>
    </xf>
    <xf numFmtId="0" fontId="13" fillId="0" borderId="53" xfId="0" applyFont="1" applyBorder="1" applyAlignment="1">
      <alignment horizontal="center" vertical="center"/>
    </xf>
    <xf numFmtId="164" fontId="13" fillId="0" borderId="64" xfId="2" applyNumberFormat="1" applyFont="1" applyBorder="1" applyAlignment="1" applyProtection="1">
      <alignment horizontal="center" vertical="center"/>
    </xf>
    <xf numFmtId="9" fontId="33" fillId="0" borderId="41" xfId="2" applyFont="1" applyBorder="1" applyAlignment="1" applyProtection="1">
      <alignment horizontal="center" vertical="center" wrapText="1"/>
    </xf>
    <xf numFmtId="0" fontId="13" fillId="2" borderId="29"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33" fillId="0" borderId="61" xfId="0" applyFont="1" applyBorder="1" applyAlignment="1">
      <alignment horizontal="center" vertical="center" wrapText="1"/>
    </xf>
    <xf numFmtId="0" fontId="35" fillId="0" borderId="54" xfId="0" applyFont="1" applyBorder="1" applyAlignment="1">
      <alignment wrapText="1"/>
    </xf>
    <xf numFmtId="0" fontId="35" fillId="0" borderId="20" xfId="0" applyFont="1" applyBorder="1" applyAlignment="1">
      <alignment wrapText="1"/>
    </xf>
    <xf numFmtId="0" fontId="35" fillId="0" borderId="54" xfId="0" applyFont="1" applyBorder="1" applyAlignment="1">
      <alignment horizontal="center" vertical="center" wrapText="1"/>
    </xf>
    <xf numFmtId="0" fontId="35" fillId="0" borderId="20" xfId="0" applyFont="1" applyBorder="1" applyAlignment="1">
      <alignment horizontal="center" vertical="center" wrapText="1"/>
    </xf>
    <xf numFmtId="0" fontId="35" fillId="0" borderId="53" xfId="0" applyFont="1" applyBorder="1" applyAlignment="1">
      <alignment horizontal="center" vertical="center" wrapText="1"/>
    </xf>
    <xf numFmtId="0" fontId="35" fillId="0" borderId="21" xfId="0" applyFont="1" applyBorder="1" applyAlignment="1">
      <alignment horizontal="center" vertical="center" wrapText="1"/>
    </xf>
    <xf numFmtId="0" fontId="29" fillId="2" borderId="0" xfId="0" applyFont="1" applyFill="1" applyAlignment="1">
      <alignment horizontal="center" vertical="center"/>
    </xf>
    <xf numFmtId="0" fontId="31" fillId="2" borderId="0" xfId="0" applyFont="1" applyFill="1" applyAlignment="1">
      <alignment horizontal="center" vertical="center"/>
    </xf>
    <xf numFmtId="0" fontId="32" fillId="2" borderId="0" xfId="1" applyFont="1" applyFill="1" applyAlignment="1" applyProtection="1">
      <alignment horizontal="center" vertical="center"/>
    </xf>
    <xf numFmtId="0" fontId="33" fillId="2" borderId="0" xfId="0" applyFont="1" applyFill="1" applyAlignment="1">
      <alignment horizontal="center" vertical="center" wrapText="1"/>
    </xf>
    <xf numFmtId="0" fontId="13" fillId="2" borderId="0" xfId="0" applyFont="1" applyFill="1" applyAlignment="1">
      <alignment horizontal="center"/>
    </xf>
    <xf numFmtId="0" fontId="29" fillId="3" borderId="5"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29" fillId="3" borderId="29" xfId="0" applyFont="1" applyFill="1" applyBorder="1" applyAlignment="1">
      <alignment horizontal="center" vertical="center" wrapText="1"/>
    </xf>
    <xf numFmtId="0" fontId="29" fillId="3" borderId="16" xfId="0" applyFont="1" applyFill="1" applyBorder="1" applyAlignment="1">
      <alignment horizontal="center" vertical="center" wrapText="1"/>
    </xf>
    <xf numFmtId="0" fontId="29" fillId="3" borderId="23" xfId="0" applyFont="1" applyFill="1" applyBorder="1" applyAlignment="1">
      <alignment horizontal="center" vertical="center" wrapText="1"/>
    </xf>
    <xf numFmtId="0" fontId="33" fillId="2" borderId="2" xfId="0" applyFont="1" applyFill="1" applyBorder="1" applyAlignment="1">
      <alignment horizontal="center" vertical="center" wrapText="1"/>
    </xf>
    <xf numFmtId="0" fontId="33" fillId="2" borderId="3" xfId="0" applyFont="1" applyFill="1" applyBorder="1" applyAlignment="1">
      <alignment horizontal="center" vertical="center" wrapText="1"/>
    </xf>
    <xf numFmtId="0" fontId="33" fillId="2" borderId="4" xfId="0" applyFont="1" applyFill="1" applyBorder="1" applyAlignment="1">
      <alignment horizontal="center" vertical="center" wrapText="1"/>
    </xf>
    <xf numFmtId="0" fontId="29" fillId="3" borderId="30"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34" xfId="0" applyFont="1" applyFill="1" applyBorder="1" applyAlignment="1">
      <alignment horizontal="center" vertical="center" wrapText="1"/>
    </xf>
    <xf numFmtId="0" fontId="29" fillId="3" borderId="8" xfId="0" applyFont="1" applyFill="1" applyBorder="1" applyAlignment="1">
      <alignment horizontal="center" vertical="center" wrapText="1"/>
    </xf>
    <xf numFmtId="0" fontId="29" fillId="3" borderId="57" xfId="0" applyFont="1" applyFill="1" applyBorder="1" applyAlignment="1">
      <alignment horizontal="center" vertical="center" wrapText="1"/>
    </xf>
    <xf numFmtId="0" fontId="29" fillId="3" borderId="17" xfId="0" applyFont="1" applyFill="1" applyBorder="1" applyAlignment="1">
      <alignment horizontal="center" vertical="center" wrapText="1"/>
    </xf>
    <xf numFmtId="0" fontId="29" fillId="3" borderId="56" xfId="0" applyFont="1" applyFill="1" applyBorder="1" applyAlignment="1">
      <alignment horizontal="center" vertical="center" wrapText="1"/>
    </xf>
    <xf numFmtId="0" fontId="29" fillId="3" borderId="15" xfId="0" applyFont="1" applyFill="1" applyBorder="1" applyAlignment="1">
      <alignment horizontal="center" vertical="center" wrapText="1"/>
    </xf>
    <xf numFmtId="0" fontId="29" fillId="3" borderId="22" xfId="0" applyFont="1" applyFill="1" applyBorder="1" applyAlignment="1">
      <alignment horizontal="center" vertical="center" wrapText="1"/>
    </xf>
    <xf numFmtId="0" fontId="29" fillId="3" borderId="28" xfId="0" applyFont="1" applyFill="1" applyBorder="1" applyAlignment="1">
      <alignment horizontal="center" vertical="center" wrapText="1"/>
    </xf>
    <xf numFmtId="0" fontId="29" fillId="3" borderId="71" xfId="0" applyFont="1" applyFill="1" applyBorder="1" applyAlignment="1">
      <alignment horizontal="center" vertical="center" wrapText="1"/>
    </xf>
    <xf numFmtId="0" fontId="29" fillId="3" borderId="14" xfId="0" applyFont="1" applyFill="1" applyBorder="1" applyAlignment="1">
      <alignment horizontal="center" vertical="center" wrapText="1"/>
    </xf>
    <xf numFmtId="0" fontId="29" fillId="3" borderId="32" xfId="0" applyFont="1" applyFill="1" applyBorder="1" applyAlignment="1">
      <alignment horizontal="center" vertical="center" wrapText="1"/>
    </xf>
    <xf numFmtId="0" fontId="29" fillId="3" borderId="41" xfId="0" applyFont="1" applyFill="1" applyBorder="1" applyAlignment="1">
      <alignment horizontal="center" vertical="center" wrapText="1"/>
    </xf>
    <xf numFmtId="0" fontId="29" fillId="3" borderId="31" xfId="0" applyFont="1" applyFill="1" applyBorder="1" applyAlignment="1">
      <alignment horizontal="center" vertical="center" wrapText="1"/>
    </xf>
    <xf numFmtId="0" fontId="29" fillId="3" borderId="20" xfId="0" applyFont="1" applyFill="1" applyBorder="1" applyAlignment="1">
      <alignment horizontal="center" vertical="center" wrapText="1"/>
    </xf>
    <xf numFmtId="0" fontId="29" fillId="6" borderId="21" xfId="0" applyFont="1" applyFill="1" applyBorder="1" applyAlignment="1">
      <alignment horizontal="center" vertical="center" wrapText="1"/>
    </xf>
    <xf numFmtId="0" fontId="29" fillId="6" borderId="17" xfId="0" applyFont="1" applyFill="1" applyBorder="1" applyAlignment="1">
      <alignment horizontal="center" vertical="center" wrapText="1"/>
    </xf>
    <xf numFmtId="0" fontId="29" fillId="6" borderId="31" xfId="0" applyFont="1" applyFill="1" applyBorder="1" applyAlignment="1">
      <alignment horizontal="center" vertical="center" wrapText="1"/>
    </xf>
    <xf numFmtId="0" fontId="29" fillId="3" borderId="33" xfId="0" applyFont="1" applyFill="1" applyBorder="1" applyAlignment="1">
      <alignment horizontal="center" vertical="center" wrapText="1"/>
    </xf>
    <xf numFmtId="0" fontId="29" fillId="6" borderId="20" xfId="0" applyFont="1" applyFill="1" applyBorder="1" applyAlignment="1">
      <alignment horizontal="center" vertical="center" wrapText="1"/>
    </xf>
    <xf numFmtId="0" fontId="29" fillId="3" borderId="21" xfId="0" applyFont="1" applyFill="1" applyBorder="1" applyAlignment="1">
      <alignment horizontal="center" vertical="center" wrapText="1"/>
    </xf>
    <xf numFmtId="0" fontId="29" fillId="3" borderId="35" xfId="0" applyFont="1" applyFill="1" applyBorder="1" applyAlignment="1">
      <alignment horizontal="center" vertical="center" wrapText="1"/>
    </xf>
    <xf numFmtId="0" fontId="13" fillId="0" borderId="29"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8" xfId="0" applyFont="1" applyBorder="1" applyAlignment="1">
      <alignment horizontal="center" vertical="center" wrapText="1"/>
    </xf>
    <xf numFmtId="0" fontId="34" fillId="3" borderId="46" xfId="0" applyFont="1" applyFill="1" applyBorder="1" applyAlignment="1">
      <alignment horizontal="center" vertical="center" wrapText="1"/>
    </xf>
    <xf numFmtId="0" fontId="34" fillId="3" borderId="19" xfId="0" applyFont="1" applyFill="1" applyBorder="1" applyAlignment="1">
      <alignment horizontal="center" vertical="center" wrapText="1"/>
    </xf>
    <xf numFmtId="0" fontId="34" fillId="3" borderId="26" xfId="0" applyFont="1" applyFill="1" applyBorder="1" applyAlignment="1">
      <alignment horizontal="center" vertical="center" wrapText="1"/>
    </xf>
    <xf numFmtId="0" fontId="34" fillId="3" borderId="14" xfId="0" applyFont="1" applyFill="1" applyBorder="1" applyAlignment="1">
      <alignment horizontal="center" vertical="center" wrapText="1"/>
    </xf>
    <xf numFmtId="0" fontId="34" fillId="3" borderId="35" xfId="0" applyFont="1" applyFill="1" applyBorder="1" applyAlignment="1">
      <alignment horizontal="center" vertical="center" wrapText="1"/>
    </xf>
    <xf numFmtId="0" fontId="34" fillId="3" borderId="15" xfId="0" applyFont="1" applyFill="1" applyBorder="1" applyAlignment="1">
      <alignment horizontal="center" vertical="center" wrapText="1"/>
    </xf>
    <xf numFmtId="0" fontId="34" fillId="3" borderId="39" xfId="0" applyFont="1" applyFill="1" applyBorder="1" applyAlignment="1">
      <alignment horizontal="center" vertical="center" wrapText="1"/>
    </xf>
    <xf numFmtId="0" fontId="34" fillId="3" borderId="30" xfId="0" applyFont="1" applyFill="1" applyBorder="1" applyAlignment="1">
      <alignment horizontal="center" vertical="center" wrapText="1"/>
    </xf>
    <xf numFmtId="0" fontId="34" fillId="3" borderId="34" xfId="0" applyFont="1" applyFill="1" applyBorder="1" applyAlignment="1">
      <alignment horizontal="center" vertical="center" wrapText="1"/>
    </xf>
    <xf numFmtId="0" fontId="34" fillId="3" borderId="2" xfId="0" applyFont="1" applyFill="1" applyBorder="1" applyAlignment="1">
      <alignment horizontal="center" vertical="center" wrapText="1"/>
    </xf>
    <xf numFmtId="0" fontId="34" fillId="3" borderId="3" xfId="0" applyFont="1" applyFill="1" applyBorder="1" applyAlignment="1">
      <alignment horizontal="center" vertical="center" wrapText="1"/>
    </xf>
    <xf numFmtId="0" fontId="34" fillId="3" borderId="4" xfId="0" applyFont="1" applyFill="1" applyBorder="1" applyAlignment="1">
      <alignment horizontal="center" vertical="center" wrapText="1"/>
    </xf>
    <xf numFmtId="0" fontId="34" fillId="3" borderId="29" xfId="0" applyFont="1" applyFill="1" applyBorder="1" applyAlignment="1">
      <alignment horizontal="center" vertical="center" wrapText="1"/>
    </xf>
    <xf numFmtId="0" fontId="34" fillId="3" borderId="38" xfId="0" applyFont="1" applyFill="1" applyBorder="1" applyAlignment="1">
      <alignment horizontal="center" vertical="center" wrapText="1"/>
    </xf>
    <xf numFmtId="0" fontId="27" fillId="3" borderId="15" xfId="0" applyFont="1" applyFill="1" applyBorder="1" applyAlignment="1">
      <alignment horizontal="center" vertical="center" wrapText="1"/>
    </xf>
    <xf numFmtId="0" fontId="27" fillId="3" borderId="39" xfId="0" applyFont="1" applyFill="1" applyBorder="1" applyAlignment="1">
      <alignment horizontal="center" vertical="center" wrapText="1"/>
    </xf>
    <xf numFmtId="0" fontId="27" fillId="3" borderId="14" xfId="0" applyFont="1" applyFill="1" applyBorder="1" applyAlignment="1">
      <alignment horizontal="center" vertical="center" wrapText="1"/>
    </xf>
    <xf numFmtId="0" fontId="27" fillId="3" borderId="35" xfId="0" applyFont="1" applyFill="1" applyBorder="1" applyAlignment="1">
      <alignment horizontal="center" vertical="center" wrapText="1"/>
    </xf>
    <xf numFmtId="0" fontId="27" fillId="3" borderId="59" xfId="0" applyFont="1" applyFill="1" applyBorder="1" applyAlignment="1">
      <alignment horizontal="center" vertical="center" wrapText="1"/>
    </xf>
    <xf numFmtId="0" fontId="27" fillId="3" borderId="45" xfId="0" applyFont="1" applyFill="1" applyBorder="1" applyAlignment="1">
      <alignment horizontal="center" vertical="center" wrapText="1"/>
    </xf>
    <xf numFmtId="0" fontId="27" fillId="3" borderId="29" xfId="0" applyFont="1" applyFill="1" applyBorder="1" applyAlignment="1">
      <alignment horizontal="center" vertical="center" wrapText="1"/>
    </xf>
    <xf numFmtId="0" fontId="27" fillId="3" borderId="38" xfId="0" applyFont="1" applyFill="1" applyBorder="1" applyAlignment="1">
      <alignment horizontal="center" vertical="center" wrapText="1"/>
    </xf>
    <xf numFmtId="0" fontId="27" fillId="2" borderId="12" xfId="0" applyFont="1" applyFill="1" applyBorder="1" applyAlignment="1">
      <alignment horizontal="center" vertical="center" wrapText="1"/>
    </xf>
    <xf numFmtId="0" fontId="27" fillId="2" borderId="58" xfId="0" applyFont="1" applyFill="1" applyBorder="1" applyAlignment="1">
      <alignment horizontal="center" vertical="center" wrapText="1"/>
    </xf>
    <xf numFmtId="0" fontId="27" fillId="2" borderId="54" xfId="0" applyFont="1" applyFill="1" applyBorder="1" applyAlignment="1">
      <alignment horizontal="center" vertical="center" wrapText="1"/>
    </xf>
    <xf numFmtId="0" fontId="27" fillId="3" borderId="36" xfId="0" applyFont="1" applyFill="1" applyBorder="1" applyAlignment="1">
      <alignment horizontal="center" vertical="center" wrapText="1"/>
    </xf>
    <xf numFmtId="0" fontId="27" fillId="3" borderId="12" xfId="0" applyFont="1" applyFill="1" applyBorder="1" applyAlignment="1">
      <alignment horizontal="center" vertical="center" wrapText="1"/>
    </xf>
    <xf numFmtId="0" fontId="27" fillId="3" borderId="54" xfId="0" applyFont="1" applyFill="1" applyBorder="1" applyAlignment="1">
      <alignment horizontal="center" vertical="center" wrapText="1"/>
    </xf>
    <xf numFmtId="0" fontId="27" fillId="3" borderId="32" xfId="0" applyFont="1" applyFill="1" applyBorder="1" applyAlignment="1">
      <alignment horizontal="center" vertical="center" wrapText="1"/>
    </xf>
    <xf numFmtId="0" fontId="27" fillId="6" borderId="2" xfId="0" applyFont="1" applyFill="1" applyBorder="1" applyAlignment="1">
      <alignment horizontal="center" vertical="center" wrapText="1"/>
    </xf>
    <xf numFmtId="0" fontId="27" fillId="6" borderId="3" xfId="0" applyFont="1" applyFill="1" applyBorder="1" applyAlignment="1">
      <alignment horizontal="center" vertical="center" wrapText="1"/>
    </xf>
    <xf numFmtId="0" fontId="27" fillId="3" borderId="46" xfId="0" applyFont="1" applyFill="1" applyBorder="1" applyAlignment="1">
      <alignment horizontal="center" vertical="center" wrapText="1"/>
    </xf>
    <xf numFmtId="0" fontId="27" fillId="3" borderId="60" xfId="0" applyFont="1" applyFill="1" applyBorder="1" applyAlignment="1">
      <alignment horizontal="center" vertical="center" wrapText="1"/>
    </xf>
    <xf numFmtId="0" fontId="27" fillId="3" borderId="30" xfId="0" applyFont="1" applyFill="1" applyBorder="1" applyAlignment="1">
      <alignment horizontal="center" vertical="center" wrapText="1"/>
    </xf>
    <xf numFmtId="0" fontId="27" fillId="3" borderId="34" xfId="0" applyFont="1" applyFill="1" applyBorder="1" applyAlignment="1">
      <alignment horizontal="center" vertical="center" wrapText="1"/>
    </xf>
    <xf numFmtId="0" fontId="27" fillId="3" borderId="2"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27" fillId="3" borderId="4" xfId="0" applyFont="1" applyFill="1" applyBorder="1" applyAlignment="1">
      <alignment horizontal="center" vertical="center" wrapText="1"/>
    </xf>
    <xf numFmtId="0" fontId="27" fillId="3" borderId="19" xfId="0" applyFont="1" applyFill="1" applyBorder="1" applyAlignment="1">
      <alignment horizontal="center" vertical="center" wrapText="1"/>
    </xf>
    <xf numFmtId="0" fontId="27" fillId="3" borderId="26" xfId="0" applyFont="1" applyFill="1" applyBorder="1" applyAlignment="1">
      <alignment horizontal="center" vertical="center" wrapText="1"/>
    </xf>
    <xf numFmtId="0" fontId="27" fillId="3" borderId="55" xfId="0" applyFont="1" applyFill="1" applyBorder="1" applyAlignment="1">
      <alignment horizontal="center" vertical="center" wrapText="1"/>
    </xf>
    <xf numFmtId="0" fontId="27" fillId="3" borderId="9" xfId="0" applyFont="1" applyFill="1" applyBorder="1" applyAlignment="1">
      <alignment horizontal="center" vertical="center" wrapText="1"/>
    </xf>
    <xf numFmtId="0" fontId="27" fillId="3" borderId="0" xfId="0" applyFont="1" applyFill="1" applyAlignment="1">
      <alignment horizontal="center" vertical="center" wrapText="1"/>
    </xf>
    <xf numFmtId="0" fontId="29" fillId="3" borderId="18" xfId="0" applyFont="1" applyFill="1" applyBorder="1" applyAlignment="1">
      <alignment horizontal="center" vertical="center" wrapText="1"/>
    </xf>
    <xf numFmtId="0" fontId="29" fillId="3" borderId="9" xfId="0" applyFont="1" applyFill="1" applyBorder="1" applyAlignment="1">
      <alignment horizontal="center" vertical="center" wrapText="1"/>
    </xf>
    <xf numFmtId="0" fontId="29" fillId="3" borderId="0" xfId="0" applyFont="1" applyFill="1" applyAlignment="1">
      <alignment horizontal="center" vertical="center" wrapText="1"/>
    </xf>
    <xf numFmtId="0" fontId="34" fillId="3" borderId="32" xfId="0" applyFont="1" applyFill="1" applyBorder="1" applyAlignment="1">
      <alignment horizontal="center" vertical="center" wrapText="1"/>
    </xf>
    <xf numFmtId="0" fontId="34" fillId="3" borderId="36" xfId="0" applyFont="1" applyFill="1" applyBorder="1" applyAlignment="1">
      <alignment horizontal="center" vertical="center" wrapText="1"/>
    </xf>
    <xf numFmtId="0" fontId="34" fillId="3" borderId="62" xfId="0" applyFont="1" applyFill="1" applyBorder="1" applyAlignment="1">
      <alignment horizontal="center" vertical="center" wrapText="1"/>
    </xf>
    <xf numFmtId="0" fontId="34" fillId="3" borderId="44" xfId="0" applyFont="1" applyFill="1" applyBorder="1" applyAlignment="1">
      <alignment horizontal="center" vertical="center" wrapText="1"/>
    </xf>
    <xf numFmtId="0" fontId="29" fillId="3" borderId="39" xfId="0" applyFont="1" applyFill="1" applyBorder="1" applyAlignment="1">
      <alignment horizontal="center" vertical="center" wrapText="1"/>
    </xf>
    <xf numFmtId="0" fontId="34" fillId="3" borderId="63" xfId="0" applyFont="1" applyFill="1" applyBorder="1" applyAlignment="1">
      <alignment horizontal="center" vertical="center" wrapText="1"/>
    </xf>
    <xf numFmtId="0" fontId="34" fillId="3" borderId="65" xfId="0" applyFont="1" applyFill="1" applyBorder="1" applyAlignment="1">
      <alignment horizontal="center" vertical="center" wrapText="1"/>
    </xf>
    <xf numFmtId="0" fontId="8" fillId="3" borderId="21" xfId="0" applyFont="1" applyFill="1" applyBorder="1" applyAlignment="1">
      <alignment horizontal="center" vertical="center" wrapText="1"/>
    </xf>
    <xf numFmtId="0" fontId="8" fillId="3" borderId="35" xfId="0" applyFont="1" applyFill="1" applyBorder="1" applyAlignment="1">
      <alignment horizontal="center" vertical="center" wrapText="1"/>
    </xf>
    <xf numFmtId="0" fontId="8" fillId="3" borderId="30" xfId="0" applyFont="1" applyFill="1" applyBorder="1" applyAlignment="1">
      <alignment horizontal="center" vertical="center" wrapText="1"/>
    </xf>
    <xf numFmtId="0" fontId="8" fillId="3" borderId="3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29"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3" borderId="23" xfId="0" applyFont="1" applyFill="1" applyBorder="1" applyAlignment="1">
      <alignment horizontal="center" vertical="center" wrapText="1"/>
    </xf>
    <xf numFmtId="0" fontId="8" fillId="6" borderId="17" xfId="0" applyFont="1" applyFill="1" applyBorder="1" applyAlignment="1">
      <alignment horizontal="center" vertical="center" wrapText="1"/>
    </xf>
    <xf numFmtId="0" fontId="8" fillId="6" borderId="31" xfId="0" applyFont="1" applyFill="1" applyBorder="1" applyAlignment="1">
      <alignment horizontal="center" vertical="center" wrapText="1"/>
    </xf>
    <xf numFmtId="0" fontId="8" fillId="6" borderId="20"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8" fillId="3" borderId="31"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8" fillId="6" borderId="21" xfId="0" applyFont="1" applyFill="1" applyBorder="1" applyAlignment="1">
      <alignment horizontal="center" vertical="center" wrapText="1"/>
    </xf>
    <xf numFmtId="0" fontId="34" fillId="3" borderId="57" xfId="0" applyFont="1" applyFill="1" applyBorder="1" applyAlignment="1">
      <alignment horizontal="center" vertical="center" wrapText="1"/>
    </xf>
    <xf numFmtId="0" fontId="3" fillId="2" borderId="0" xfId="0" applyFont="1" applyFill="1" applyAlignment="1">
      <alignment horizontal="center" vertical="center"/>
    </xf>
    <xf numFmtId="0" fontId="4" fillId="2" borderId="0" xfId="1" applyFont="1" applyFill="1" applyAlignment="1" applyProtection="1">
      <alignment horizontal="center" vertical="center"/>
    </xf>
    <xf numFmtId="0" fontId="5" fillId="2" borderId="3" xfId="0" applyFont="1" applyFill="1" applyBorder="1" applyAlignment="1">
      <alignment horizontal="justify" vertical="center" wrapText="1"/>
    </xf>
    <xf numFmtId="0" fontId="5" fillId="2" borderId="4" xfId="0" applyFont="1" applyFill="1" applyBorder="1" applyAlignment="1">
      <alignment horizontal="justify" vertical="center" wrapText="1"/>
    </xf>
    <xf numFmtId="0" fontId="0" fillId="2" borderId="0" xfId="0" applyFill="1" applyAlignment="1">
      <alignment horizontal="center"/>
    </xf>
    <xf numFmtId="0" fontId="6" fillId="2" borderId="0" xfId="0" applyFont="1" applyFill="1" applyAlignment="1">
      <alignment horizontal="center" vertical="center"/>
    </xf>
    <xf numFmtId="0" fontId="8" fillId="3" borderId="22" xfId="0" applyFont="1" applyFill="1" applyBorder="1" applyAlignment="1">
      <alignment horizontal="center" vertical="center" wrapText="1"/>
    </xf>
    <xf numFmtId="0" fontId="8" fillId="3" borderId="39"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28" xfId="0" applyFont="1" applyFill="1" applyBorder="1" applyAlignment="1">
      <alignment horizontal="center" vertical="center" wrapText="1"/>
    </xf>
    <xf numFmtId="0" fontId="8" fillId="3" borderId="71"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32"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34" fillId="3" borderId="47" xfId="0" applyFont="1" applyFill="1" applyBorder="1" applyAlignment="1">
      <alignment horizontal="center" vertical="center" wrapText="1"/>
    </xf>
    <xf numFmtId="0" fontId="34" fillId="3" borderId="40" xfId="0" applyFont="1" applyFill="1" applyBorder="1" applyAlignment="1">
      <alignment horizontal="center" vertical="center" wrapText="1"/>
    </xf>
    <xf numFmtId="0" fontId="34" fillId="3" borderId="50" xfId="0" applyFont="1" applyFill="1" applyBorder="1" applyAlignment="1">
      <alignment horizontal="center" vertical="center" wrapText="1"/>
    </xf>
    <xf numFmtId="0" fontId="29" fillId="3" borderId="38" xfId="0" applyFont="1" applyFill="1" applyBorder="1" applyAlignment="1">
      <alignment horizontal="center" vertical="center" wrapText="1"/>
    </xf>
    <xf numFmtId="0" fontId="34" fillId="3" borderId="75" xfId="0" applyFont="1" applyFill="1" applyBorder="1" applyAlignment="1">
      <alignment horizontal="center" vertical="center" wrapText="1"/>
    </xf>
    <xf numFmtId="0" fontId="34" fillId="3" borderId="73" xfId="0" applyFont="1" applyFill="1" applyBorder="1" applyAlignment="1">
      <alignment horizontal="center" vertical="center" wrapText="1"/>
    </xf>
    <xf numFmtId="0" fontId="29" fillId="3" borderId="63" xfId="0" applyFont="1" applyFill="1" applyBorder="1" applyAlignment="1">
      <alignment horizontal="center" vertical="center" wrapText="1"/>
    </xf>
    <xf numFmtId="0" fontId="33" fillId="2" borderId="3" xfId="0" applyFont="1" applyFill="1" applyBorder="1" applyAlignment="1">
      <alignment horizontal="left" vertical="center" wrapText="1"/>
    </xf>
    <xf numFmtId="0" fontId="33" fillId="2" borderId="4" xfId="0" applyFont="1" applyFill="1" applyBorder="1" applyAlignment="1">
      <alignment horizontal="left" vertical="center" wrapText="1"/>
    </xf>
    <xf numFmtId="0" fontId="5" fillId="11" borderId="3" xfId="0" applyFont="1" applyFill="1" applyBorder="1" applyAlignment="1">
      <alignment horizontal="left" vertical="center" wrapText="1"/>
    </xf>
    <xf numFmtId="0" fontId="8" fillId="3" borderId="63" xfId="0" applyFont="1" applyFill="1" applyBorder="1" applyAlignment="1">
      <alignment horizontal="center" vertical="center" wrapText="1"/>
    </xf>
    <xf numFmtId="0" fontId="8" fillId="3" borderId="38" xfId="0" applyFont="1" applyFill="1" applyBorder="1" applyAlignment="1">
      <alignment horizontal="center" vertical="center" wrapText="1"/>
    </xf>
    <xf numFmtId="0" fontId="33" fillId="11" borderId="3" xfId="0" applyFont="1" applyFill="1" applyBorder="1" applyAlignment="1">
      <alignment horizontal="left" vertical="center" wrapText="1"/>
    </xf>
    <xf numFmtId="0" fontId="33" fillId="2" borderId="3" xfId="0" applyFont="1" applyFill="1" applyBorder="1" applyAlignment="1">
      <alignment horizontal="justify" vertical="center" wrapText="1"/>
    </xf>
    <xf numFmtId="0" fontId="33" fillId="2" borderId="4" xfId="0" applyFont="1" applyFill="1" applyBorder="1" applyAlignment="1">
      <alignment horizontal="justify" vertical="center" wrapText="1"/>
    </xf>
    <xf numFmtId="0" fontId="29" fillId="3" borderId="10" xfId="0" applyFont="1" applyFill="1" applyBorder="1" applyAlignment="1">
      <alignment horizontal="center" vertical="center" wrapText="1"/>
    </xf>
    <xf numFmtId="0" fontId="29" fillId="3" borderId="67" xfId="0" applyFont="1" applyFill="1" applyBorder="1" applyAlignment="1">
      <alignment horizontal="center" vertical="center" wrapText="1"/>
    </xf>
    <xf numFmtId="0" fontId="34" fillId="3" borderId="8" xfId="0" applyFont="1" applyFill="1" applyBorder="1" applyAlignment="1">
      <alignment horizontal="center" vertical="center" wrapText="1"/>
    </xf>
    <xf numFmtId="0" fontId="34" fillId="3" borderId="59" xfId="0" applyFont="1" applyFill="1" applyBorder="1" applyAlignment="1">
      <alignment horizontal="center" vertical="center" wrapText="1"/>
    </xf>
    <xf numFmtId="0" fontId="34" fillId="3" borderId="45" xfId="0" applyFont="1" applyFill="1" applyBorder="1" applyAlignment="1">
      <alignment horizontal="center" vertical="center" wrapText="1"/>
    </xf>
    <xf numFmtId="0" fontId="34" fillId="3" borderId="78" xfId="0" applyFont="1" applyFill="1" applyBorder="1" applyAlignment="1">
      <alignment horizontal="center" vertical="center" wrapText="1"/>
    </xf>
  </cellXfs>
  <cellStyles count="5">
    <cellStyle name="Hipervínculo" xfId="1" builtinId="8"/>
    <cellStyle name="Millares" xfId="4" builtinId="3"/>
    <cellStyle name="Moneda" xfId="3" builtinId="4"/>
    <cellStyle name="Normal" xfId="0" builtinId="0"/>
    <cellStyle name="Porcentaje" xfId="2" builtinId="5"/>
  </cellStyles>
  <dxfs count="20">
    <dxf>
      <fill>
        <patternFill>
          <bgColor rgb="FF16674A"/>
        </patternFill>
      </fill>
    </dxf>
    <dxf>
      <fill>
        <patternFill>
          <bgColor rgb="FF16674A"/>
        </patternFill>
      </fill>
    </dxf>
    <dxf>
      <fill>
        <patternFill>
          <bgColor rgb="FF16674A"/>
        </patternFill>
      </fill>
    </dxf>
    <dxf>
      <fill>
        <patternFill>
          <bgColor rgb="FF16674A"/>
        </patternFill>
      </fill>
    </dxf>
    <dxf>
      <fill>
        <patternFill>
          <bgColor rgb="FF16674A"/>
        </patternFill>
      </fill>
    </dxf>
    <dxf>
      <fill>
        <patternFill>
          <bgColor rgb="FF16674A"/>
        </patternFill>
      </fill>
    </dxf>
    <dxf>
      <fill>
        <patternFill>
          <bgColor rgb="FF16674A"/>
        </patternFill>
      </fill>
    </dxf>
    <dxf>
      <fill>
        <patternFill>
          <bgColor rgb="FF16674A"/>
        </patternFill>
      </fill>
    </dxf>
    <dxf>
      <fill>
        <patternFill>
          <bgColor rgb="FF16674A"/>
        </patternFill>
      </fill>
    </dxf>
    <dxf>
      <fill>
        <patternFill>
          <bgColor rgb="FF16674A"/>
        </patternFill>
      </fill>
    </dxf>
    <dxf>
      <fill>
        <patternFill>
          <bgColor rgb="FF16674A"/>
        </patternFill>
      </fill>
    </dxf>
    <dxf>
      <fill>
        <patternFill>
          <bgColor rgb="FF16674A"/>
        </patternFill>
      </fill>
    </dxf>
    <dxf>
      <fill>
        <patternFill>
          <bgColor rgb="FF16674A"/>
        </patternFill>
      </fill>
    </dxf>
    <dxf>
      <fill>
        <patternFill>
          <bgColor rgb="FF16674A"/>
        </patternFill>
      </fill>
    </dxf>
    <dxf>
      <fill>
        <patternFill>
          <bgColor rgb="FF16674A"/>
        </patternFill>
      </fill>
    </dxf>
    <dxf>
      <fill>
        <patternFill>
          <bgColor rgb="FF16674A"/>
        </patternFill>
      </fill>
    </dxf>
    <dxf>
      <fill>
        <patternFill>
          <bgColor rgb="FF16674A"/>
        </patternFill>
      </fill>
    </dxf>
    <dxf>
      <fill>
        <patternFill>
          <bgColor rgb="FF16674A"/>
        </patternFill>
      </fill>
    </dxf>
    <dxf>
      <fill>
        <patternFill>
          <bgColor rgb="FF16674A"/>
        </patternFill>
      </fill>
    </dxf>
    <dxf>
      <fill>
        <patternFill>
          <bgColor rgb="FF16674A"/>
        </patternFill>
      </fill>
    </dxf>
  </dxfs>
  <tableStyles count="0" defaultTableStyle="TableStyleMedium2" defaultPivotStyle="PivotStyleLight16"/>
  <colors>
    <mruColors>
      <color rgb="FF16674A"/>
      <color rgb="FF1DA275"/>
      <color rgb="FFFFB71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3" Type="http://schemas.openxmlformats.org/officeDocument/2006/relationships/hyperlink" Target="#SGSST!A1"/><Relationship Id="rId18" Type="http://schemas.openxmlformats.org/officeDocument/2006/relationships/image" Target="../media/image9.png"/><Relationship Id="rId26" Type="http://schemas.openxmlformats.org/officeDocument/2006/relationships/image" Target="../media/image13.png"/><Relationship Id="rId39" Type="http://schemas.openxmlformats.org/officeDocument/2006/relationships/hyperlink" Target="#CLIMA!A1"/><Relationship Id="rId21" Type="http://schemas.openxmlformats.org/officeDocument/2006/relationships/hyperlink" Target="#'P INTG'!A1"/><Relationship Id="rId34" Type="http://schemas.openxmlformats.org/officeDocument/2006/relationships/image" Target="../media/image17.png"/><Relationship Id="rId42" Type="http://schemas.openxmlformats.org/officeDocument/2006/relationships/image" Target="../media/image21.png"/><Relationship Id="rId7" Type="http://schemas.openxmlformats.org/officeDocument/2006/relationships/hyperlink" Target="#PETH!A1"/><Relationship Id="rId2" Type="http://schemas.openxmlformats.org/officeDocument/2006/relationships/image" Target="../media/image1.jpeg"/><Relationship Id="rId16" Type="http://schemas.openxmlformats.org/officeDocument/2006/relationships/image" Target="../media/image8.png"/><Relationship Id="rId20" Type="http://schemas.openxmlformats.org/officeDocument/2006/relationships/image" Target="../media/image10.png"/><Relationship Id="rId29" Type="http://schemas.openxmlformats.org/officeDocument/2006/relationships/hyperlink" Target="#PMSA!A1"/><Relationship Id="rId41" Type="http://schemas.openxmlformats.org/officeDocument/2006/relationships/hyperlink" Target="#PSPI!A1"/><Relationship Id="rId1" Type="http://schemas.openxmlformats.org/officeDocument/2006/relationships/hyperlink" Target="#PINAR!A1"/><Relationship Id="rId6" Type="http://schemas.openxmlformats.org/officeDocument/2006/relationships/image" Target="../media/image3.png"/><Relationship Id="rId11" Type="http://schemas.openxmlformats.org/officeDocument/2006/relationships/hyperlink" Target="#PTEP!A1"/><Relationship Id="rId24" Type="http://schemas.openxmlformats.org/officeDocument/2006/relationships/image" Target="../media/image12.png"/><Relationship Id="rId32" Type="http://schemas.openxmlformats.org/officeDocument/2006/relationships/image" Target="../media/image16.png"/><Relationship Id="rId37" Type="http://schemas.openxmlformats.org/officeDocument/2006/relationships/hyperlink" Target="#PIGA!A1"/><Relationship Id="rId40" Type="http://schemas.openxmlformats.org/officeDocument/2006/relationships/image" Target="../media/image20.png"/><Relationship Id="rId5" Type="http://schemas.openxmlformats.org/officeDocument/2006/relationships/hyperlink" Target="#PAVPR!A1"/><Relationship Id="rId15" Type="http://schemas.openxmlformats.org/officeDocument/2006/relationships/hyperlink" Target="#PETI!A1"/><Relationship Id="rId23" Type="http://schemas.openxmlformats.org/officeDocument/2006/relationships/hyperlink" Target="#PAPC!A1"/><Relationship Id="rId28" Type="http://schemas.openxmlformats.org/officeDocument/2006/relationships/image" Target="../media/image14.png"/><Relationship Id="rId36" Type="http://schemas.openxmlformats.org/officeDocument/2006/relationships/image" Target="../media/image18.png"/><Relationship Id="rId10" Type="http://schemas.openxmlformats.org/officeDocument/2006/relationships/image" Target="../media/image5.png"/><Relationship Id="rId19" Type="http://schemas.openxmlformats.org/officeDocument/2006/relationships/hyperlink" Target="#PBSI!A1"/><Relationship Id="rId31" Type="http://schemas.openxmlformats.org/officeDocument/2006/relationships/hyperlink" Target="#'Planes Consolidados'!A1"/><Relationship Id="rId4" Type="http://schemas.openxmlformats.org/officeDocument/2006/relationships/image" Target="../media/image2.png"/><Relationship Id="rId9" Type="http://schemas.openxmlformats.org/officeDocument/2006/relationships/hyperlink" Target="#SICD!A1"/><Relationship Id="rId14" Type="http://schemas.openxmlformats.org/officeDocument/2006/relationships/image" Target="../media/image7.png"/><Relationship Id="rId22" Type="http://schemas.openxmlformats.org/officeDocument/2006/relationships/image" Target="../media/image11.png"/><Relationship Id="rId27" Type="http://schemas.openxmlformats.org/officeDocument/2006/relationships/hyperlink" Target="#PTRSP!A1"/><Relationship Id="rId30" Type="http://schemas.openxmlformats.org/officeDocument/2006/relationships/image" Target="../media/image15.png"/><Relationship Id="rId35" Type="http://schemas.openxmlformats.org/officeDocument/2006/relationships/hyperlink" Target="#PIMS!A1"/><Relationship Id="rId8" Type="http://schemas.openxmlformats.org/officeDocument/2006/relationships/image" Target="../media/image4.png"/><Relationship Id="rId3" Type="http://schemas.openxmlformats.org/officeDocument/2006/relationships/hyperlink" Target="#PAA!A1"/><Relationship Id="rId12" Type="http://schemas.openxmlformats.org/officeDocument/2006/relationships/image" Target="../media/image6.png"/><Relationship Id="rId17" Type="http://schemas.openxmlformats.org/officeDocument/2006/relationships/hyperlink" Target="#'PA AUD'!A1"/><Relationship Id="rId25" Type="http://schemas.openxmlformats.org/officeDocument/2006/relationships/hyperlink" Target="#PIC!A1"/><Relationship Id="rId33" Type="http://schemas.openxmlformats.org/officeDocument/2006/relationships/hyperlink" Target="#'P COM'!A1"/><Relationship Id="rId38" Type="http://schemas.openxmlformats.org/officeDocument/2006/relationships/image" Target="../media/image19.png"/></Relationships>
</file>

<file path=xl/drawings/_rels/drawing10.xml.rels><?xml version="1.0" encoding="UTF-8" standalone="yes"?>
<Relationships xmlns="http://schemas.openxmlformats.org/package/2006/relationships"><Relationship Id="rId1" Type="http://schemas.openxmlformats.org/officeDocument/2006/relationships/hyperlink" Target="#'PORTADA PAI'!A1"/></Relationships>
</file>

<file path=xl/drawings/_rels/drawing11.xml.rels><?xml version="1.0" encoding="UTF-8" standalone="yes"?>
<Relationships xmlns="http://schemas.openxmlformats.org/package/2006/relationships"><Relationship Id="rId1" Type="http://schemas.openxmlformats.org/officeDocument/2006/relationships/hyperlink" Target="#'PORTADA PAI'!A1"/></Relationships>
</file>

<file path=xl/drawings/_rels/drawing12.xml.rels><?xml version="1.0" encoding="UTF-8" standalone="yes"?>
<Relationships xmlns="http://schemas.openxmlformats.org/package/2006/relationships"><Relationship Id="rId1" Type="http://schemas.openxmlformats.org/officeDocument/2006/relationships/hyperlink" Target="#'PORTADA PAI'!A1"/></Relationships>
</file>

<file path=xl/drawings/_rels/drawing13.xml.rels><?xml version="1.0" encoding="UTF-8" standalone="yes"?>
<Relationships xmlns="http://schemas.openxmlformats.org/package/2006/relationships"><Relationship Id="rId1" Type="http://schemas.openxmlformats.org/officeDocument/2006/relationships/hyperlink" Target="#'PORTADA PAI'!A1"/></Relationships>
</file>

<file path=xl/drawings/_rels/drawing14.xml.rels><?xml version="1.0" encoding="UTF-8" standalone="yes"?>
<Relationships xmlns="http://schemas.openxmlformats.org/package/2006/relationships"><Relationship Id="rId1" Type="http://schemas.openxmlformats.org/officeDocument/2006/relationships/hyperlink" Target="#'PORTADA PAI'!A1"/></Relationships>
</file>

<file path=xl/drawings/_rels/drawing15.xml.rels><?xml version="1.0" encoding="UTF-8" standalone="yes"?>
<Relationships xmlns="http://schemas.openxmlformats.org/package/2006/relationships"><Relationship Id="rId1" Type="http://schemas.openxmlformats.org/officeDocument/2006/relationships/hyperlink" Target="#'PORTADA PAI'!A1"/></Relationships>
</file>

<file path=xl/drawings/_rels/drawing16.xml.rels><?xml version="1.0" encoding="UTF-8" standalone="yes"?>
<Relationships xmlns="http://schemas.openxmlformats.org/package/2006/relationships"><Relationship Id="rId1" Type="http://schemas.openxmlformats.org/officeDocument/2006/relationships/hyperlink" Target="#'PORTADA PAI'!A1"/></Relationships>
</file>

<file path=xl/drawings/_rels/drawing17.xml.rels><?xml version="1.0" encoding="UTF-8" standalone="yes"?>
<Relationships xmlns="http://schemas.openxmlformats.org/package/2006/relationships"><Relationship Id="rId1" Type="http://schemas.openxmlformats.org/officeDocument/2006/relationships/hyperlink" Target="#'PORTADA PAI'!A1"/></Relationships>
</file>

<file path=xl/drawings/_rels/drawing18.xml.rels><?xml version="1.0" encoding="UTF-8" standalone="yes"?>
<Relationships xmlns="http://schemas.openxmlformats.org/package/2006/relationships"><Relationship Id="rId1" Type="http://schemas.openxmlformats.org/officeDocument/2006/relationships/hyperlink" Target="#'PORTADA PAI'!A1"/></Relationships>
</file>

<file path=xl/drawings/_rels/drawing19.xml.rels><?xml version="1.0" encoding="UTF-8" standalone="yes"?>
<Relationships xmlns="http://schemas.openxmlformats.org/package/2006/relationships"><Relationship Id="rId1" Type="http://schemas.openxmlformats.org/officeDocument/2006/relationships/hyperlink" Target="#'PORTADA PAI'!A1"/></Relationships>
</file>

<file path=xl/drawings/_rels/drawing2.xml.rels><?xml version="1.0" encoding="UTF-8" standalone="yes"?>
<Relationships xmlns="http://schemas.openxmlformats.org/package/2006/relationships"><Relationship Id="rId1" Type="http://schemas.openxmlformats.org/officeDocument/2006/relationships/hyperlink" Target="#'PORTADA PAI'!A1"/></Relationships>
</file>

<file path=xl/drawings/_rels/drawing20.xml.rels><?xml version="1.0" encoding="UTF-8" standalone="yes"?>
<Relationships xmlns="http://schemas.openxmlformats.org/package/2006/relationships"><Relationship Id="rId1" Type="http://schemas.openxmlformats.org/officeDocument/2006/relationships/hyperlink" Target="#'PORTADA PAI'!A1"/></Relationships>
</file>

<file path=xl/drawings/_rels/drawing21.xml.rels><?xml version="1.0" encoding="UTF-8" standalone="yes"?>
<Relationships xmlns="http://schemas.openxmlformats.org/package/2006/relationships"><Relationship Id="rId1" Type="http://schemas.openxmlformats.org/officeDocument/2006/relationships/hyperlink" Target="#'PORTADA PAI'!A1"/></Relationships>
</file>

<file path=xl/drawings/_rels/drawing22.xml.rels><?xml version="1.0" encoding="UTF-8" standalone="yes"?>
<Relationships xmlns="http://schemas.openxmlformats.org/package/2006/relationships"><Relationship Id="rId1" Type="http://schemas.openxmlformats.org/officeDocument/2006/relationships/hyperlink" Target="#'PORTADA PAI'!A1"/></Relationships>
</file>

<file path=xl/drawings/_rels/drawing3.xml.rels><?xml version="1.0" encoding="UTF-8" standalone="yes"?>
<Relationships xmlns="http://schemas.openxmlformats.org/package/2006/relationships"><Relationship Id="rId1" Type="http://schemas.openxmlformats.org/officeDocument/2006/relationships/hyperlink" Target="#'PORTADA PAI'!A1"/></Relationships>
</file>

<file path=xl/drawings/_rels/drawing4.xml.rels><?xml version="1.0" encoding="UTF-8" standalone="yes"?>
<Relationships xmlns="http://schemas.openxmlformats.org/package/2006/relationships"><Relationship Id="rId1" Type="http://schemas.openxmlformats.org/officeDocument/2006/relationships/hyperlink" Target="#'PORTADA PAI'!A1"/></Relationships>
</file>

<file path=xl/drawings/_rels/drawing5.xml.rels><?xml version="1.0" encoding="UTF-8" standalone="yes"?>
<Relationships xmlns="http://schemas.openxmlformats.org/package/2006/relationships"><Relationship Id="rId1" Type="http://schemas.openxmlformats.org/officeDocument/2006/relationships/hyperlink" Target="#'PORTADA PAI'!A1"/></Relationships>
</file>

<file path=xl/drawings/_rels/drawing6.xml.rels><?xml version="1.0" encoding="UTF-8" standalone="yes"?>
<Relationships xmlns="http://schemas.openxmlformats.org/package/2006/relationships"><Relationship Id="rId1" Type="http://schemas.openxmlformats.org/officeDocument/2006/relationships/hyperlink" Target="#'PORTADA PAI'!A1"/></Relationships>
</file>

<file path=xl/drawings/_rels/drawing7.xml.rels><?xml version="1.0" encoding="UTF-8" standalone="yes"?>
<Relationships xmlns="http://schemas.openxmlformats.org/package/2006/relationships"><Relationship Id="rId1" Type="http://schemas.openxmlformats.org/officeDocument/2006/relationships/hyperlink" Target="#'PORTADA PAI'!A1"/></Relationships>
</file>

<file path=xl/drawings/_rels/drawing8.xml.rels><?xml version="1.0" encoding="UTF-8" standalone="yes"?>
<Relationships xmlns="http://schemas.openxmlformats.org/package/2006/relationships"><Relationship Id="rId1" Type="http://schemas.openxmlformats.org/officeDocument/2006/relationships/hyperlink" Target="#'PORTADA PAI'!A1"/></Relationships>
</file>

<file path=xl/drawings/_rels/drawing9.xml.rels><?xml version="1.0" encoding="UTF-8" standalone="yes"?>
<Relationships xmlns="http://schemas.openxmlformats.org/package/2006/relationships"><Relationship Id="rId1" Type="http://schemas.openxmlformats.org/officeDocument/2006/relationships/hyperlink" Target="#'PORTADA PAI'!A1"/></Relationships>
</file>

<file path=xl/drawings/_rels/vmlDrawing1.vml.rels><?xml version="1.0" encoding="UTF-8" standalone="yes"?>
<Relationships xmlns="http://schemas.openxmlformats.org/package/2006/relationships"><Relationship Id="rId2" Type="http://schemas.openxmlformats.org/officeDocument/2006/relationships/image" Target="../media/image23.jpeg"/><Relationship Id="rId1" Type="http://schemas.openxmlformats.org/officeDocument/2006/relationships/image" Target="../media/image22.pn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3.jpeg"/><Relationship Id="rId1" Type="http://schemas.openxmlformats.org/officeDocument/2006/relationships/image" Target="../media/image22.pn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23.jpeg"/><Relationship Id="rId1" Type="http://schemas.openxmlformats.org/officeDocument/2006/relationships/image" Target="../media/image22.pn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23.jpeg"/><Relationship Id="rId1" Type="http://schemas.openxmlformats.org/officeDocument/2006/relationships/image" Target="../media/image22.png"/></Relationships>
</file>

<file path=xl/drawings/_rels/vmlDrawing16.vml.rels><?xml version="1.0" encoding="UTF-8" standalone="yes"?>
<Relationships xmlns="http://schemas.openxmlformats.org/package/2006/relationships"><Relationship Id="rId2" Type="http://schemas.openxmlformats.org/officeDocument/2006/relationships/image" Target="../media/image23.jpeg"/><Relationship Id="rId1" Type="http://schemas.openxmlformats.org/officeDocument/2006/relationships/image" Target="../media/image22.png"/></Relationships>
</file>

<file path=xl/drawings/_rels/vmlDrawing18.vml.rels><?xml version="1.0" encoding="UTF-8" standalone="yes"?>
<Relationships xmlns="http://schemas.openxmlformats.org/package/2006/relationships"><Relationship Id="rId2" Type="http://schemas.openxmlformats.org/officeDocument/2006/relationships/image" Target="../media/image23.jpeg"/><Relationship Id="rId1" Type="http://schemas.openxmlformats.org/officeDocument/2006/relationships/image" Target="../media/image22.png"/></Relationships>
</file>

<file path=xl/drawings/_rels/vmlDrawing20.vml.rels><?xml version="1.0" encoding="UTF-8" standalone="yes"?>
<Relationships xmlns="http://schemas.openxmlformats.org/package/2006/relationships"><Relationship Id="rId2" Type="http://schemas.openxmlformats.org/officeDocument/2006/relationships/image" Target="../media/image23.jpeg"/><Relationship Id="rId1" Type="http://schemas.openxmlformats.org/officeDocument/2006/relationships/image" Target="../media/image22.png"/></Relationships>
</file>

<file path=xl/drawings/_rels/vmlDrawing22.vml.rels><?xml version="1.0" encoding="UTF-8" standalone="yes"?>
<Relationships xmlns="http://schemas.openxmlformats.org/package/2006/relationships"><Relationship Id="rId2" Type="http://schemas.openxmlformats.org/officeDocument/2006/relationships/image" Target="../media/image23.jpeg"/><Relationship Id="rId1" Type="http://schemas.openxmlformats.org/officeDocument/2006/relationships/image" Target="../media/image22.png"/></Relationships>
</file>

<file path=xl/drawings/_rels/vmlDrawing24.vml.rels><?xml version="1.0" encoding="UTF-8" standalone="yes"?>
<Relationships xmlns="http://schemas.openxmlformats.org/package/2006/relationships"><Relationship Id="rId2" Type="http://schemas.openxmlformats.org/officeDocument/2006/relationships/image" Target="../media/image23.jpeg"/><Relationship Id="rId1" Type="http://schemas.openxmlformats.org/officeDocument/2006/relationships/image" Target="../media/image22.png"/></Relationships>
</file>

<file path=xl/drawings/_rels/vmlDrawing26.vml.rels><?xml version="1.0" encoding="UTF-8" standalone="yes"?>
<Relationships xmlns="http://schemas.openxmlformats.org/package/2006/relationships"><Relationship Id="rId2" Type="http://schemas.openxmlformats.org/officeDocument/2006/relationships/image" Target="../media/image23.jpeg"/><Relationship Id="rId1" Type="http://schemas.openxmlformats.org/officeDocument/2006/relationships/image" Target="../media/image22.png"/></Relationships>
</file>

<file path=xl/drawings/_rels/vmlDrawing28.vml.rels><?xml version="1.0" encoding="UTF-8" standalone="yes"?>
<Relationships xmlns="http://schemas.openxmlformats.org/package/2006/relationships"><Relationship Id="rId2" Type="http://schemas.openxmlformats.org/officeDocument/2006/relationships/image" Target="../media/image23.jpeg"/><Relationship Id="rId1" Type="http://schemas.openxmlformats.org/officeDocument/2006/relationships/image" Target="../media/image22.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3.jpeg"/><Relationship Id="rId1" Type="http://schemas.openxmlformats.org/officeDocument/2006/relationships/image" Target="../media/image22.png"/></Relationships>
</file>

<file path=xl/drawings/_rels/vmlDrawing30.vml.rels><?xml version="1.0" encoding="UTF-8" standalone="yes"?>
<Relationships xmlns="http://schemas.openxmlformats.org/package/2006/relationships"><Relationship Id="rId2" Type="http://schemas.openxmlformats.org/officeDocument/2006/relationships/image" Target="../media/image23.jpeg"/><Relationship Id="rId1" Type="http://schemas.openxmlformats.org/officeDocument/2006/relationships/image" Target="../media/image22.png"/></Relationships>
</file>

<file path=xl/drawings/_rels/vmlDrawing32.vml.rels><?xml version="1.0" encoding="UTF-8" standalone="yes"?>
<Relationships xmlns="http://schemas.openxmlformats.org/package/2006/relationships"><Relationship Id="rId2" Type="http://schemas.openxmlformats.org/officeDocument/2006/relationships/image" Target="../media/image23.jpeg"/><Relationship Id="rId1" Type="http://schemas.openxmlformats.org/officeDocument/2006/relationships/image" Target="../media/image22.png"/></Relationships>
</file>

<file path=xl/drawings/_rels/vmlDrawing34.vml.rels><?xml version="1.0" encoding="UTF-8" standalone="yes"?>
<Relationships xmlns="http://schemas.openxmlformats.org/package/2006/relationships"><Relationship Id="rId2" Type="http://schemas.openxmlformats.org/officeDocument/2006/relationships/image" Target="../media/image23.jpeg"/><Relationship Id="rId1" Type="http://schemas.openxmlformats.org/officeDocument/2006/relationships/image" Target="../media/image22.png"/></Relationships>
</file>

<file path=xl/drawings/_rels/vmlDrawing36.vml.rels><?xml version="1.0" encoding="UTF-8" standalone="yes"?>
<Relationships xmlns="http://schemas.openxmlformats.org/package/2006/relationships"><Relationship Id="rId2" Type="http://schemas.openxmlformats.org/officeDocument/2006/relationships/image" Target="../media/image23.jpeg"/><Relationship Id="rId1" Type="http://schemas.openxmlformats.org/officeDocument/2006/relationships/image" Target="../media/image22.png"/></Relationships>
</file>

<file path=xl/drawings/_rels/vmlDrawing38.vml.rels><?xml version="1.0" encoding="UTF-8" standalone="yes"?>
<Relationships xmlns="http://schemas.openxmlformats.org/package/2006/relationships"><Relationship Id="rId2" Type="http://schemas.openxmlformats.org/officeDocument/2006/relationships/image" Target="../media/image23.jpeg"/><Relationship Id="rId1" Type="http://schemas.openxmlformats.org/officeDocument/2006/relationships/image" Target="../media/image22.png"/></Relationships>
</file>

<file path=xl/drawings/_rels/vmlDrawing40.vml.rels><?xml version="1.0" encoding="UTF-8" standalone="yes"?>
<Relationships xmlns="http://schemas.openxmlformats.org/package/2006/relationships"><Relationship Id="rId2" Type="http://schemas.openxmlformats.org/officeDocument/2006/relationships/image" Target="../media/image23.jpeg"/><Relationship Id="rId1" Type="http://schemas.openxmlformats.org/officeDocument/2006/relationships/image" Target="../media/image22.png"/></Relationships>
</file>

<file path=xl/drawings/_rels/vmlDrawing42.vml.rels><?xml version="1.0" encoding="UTF-8" standalone="yes"?>
<Relationships xmlns="http://schemas.openxmlformats.org/package/2006/relationships"><Relationship Id="rId2" Type="http://schemas.openxmlformats.org/officeDocument/2006/relationships/image" Target="../media/image23.jpeg"/><Relationship Id="rId1" Type="http://schemas.openxmlformats.org/officeDocument/2006/relationships/image" Target="../media/image22.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3.jpeg"/><Relationship Id="rId1" Type="http://schemas.openxmlformats.org/officeDocument/2006/relationships/image" Target="../media/image22.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3.jpeg"/><Relationship Id="rId1" Type="http://schemas.openxmlformats.org/officeDocument/2006/relationships/image" Target="../media/image22.png"/></Relationships>
</file>

<file path=xl/drawings/drawing1.xml><?xml version="1.0" encoding="utf-8"?>
<xdr:wsDr xmlns:xdr="http://schemas.openxmlformats.org/drawingml/2006/spreadsheetDrawing" xmlns:a="http://schemas.openxmlformats.org/drawingml/2006/main">
  <xdr:twoCellAnchor editAs="absolute">
    <xdr:from>
      <xdr:col>10</xdr:col>
      <xdr:colOff>214308</xdr:colOff>
      <xdr:row>1</xdr:row>
      <xdr:rowOff>81641</xdr:rowOff>
    </xdr:from>
    <xdr:to>
      <xdr:col>21</xdr:col>
      <xdr:colOff>323166</xdr:colOff>
      <xdr:row>3</xdr:row>
      <xdr:rowOff>74782</xdr:rowOff>
    </xdr:to>
    <xdr:sp macro="" textlink="">
      <xdr:nvSpPr>
        <xdr:cNvPr id="21" name="CuadroTexto 20">
          <a:extLst>
            <a:ext uri="{FF2B5EF4-FFF2-40B4-BE49-F238E27FC236}">
              <a16:creationId xmlns:a16="http://schemas.microsoft.com/office/drawing/2014/main" id="{9748D104-1CF0-4FDA-B46D-8EF4FAE0AD7D}"/>
            </a:ext>
          </a:extLst>
        </xdr:cNvPr>
        <xdr:cNvSpPr txBox="1"/>
      </xdr:nvSpPr>
      <xdr:spPr>
        <a:xfrm>
          <a:off x="5629951" y="272141"/>
          <a:ext cx="6844394" cy="374141"/>
        </a:xfrm>
        <a:prstGeom prst="rect">
          <a:avLst/>
        </a:prstGeom>
        <a:solidFill>
          <a:srgbClr val="FFB71B"/>
        </a:solidFill>
        <a:ln>
          <a:solidFill>
            <a:srgbClr val="16674A"/>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s-CO" sz="1800" b="1">
              <a:solidFill>
                <a:srgbClr val="16674A"/>
              </a:solidFill>
            </a:rPr>
            <a:t>Seleccione</a:t>
          </a:r>
          <a:r>
            <a:rPr lang="es-CO" sz="1800" b="1" baseline="0">
              <a:solidFill>
                <a:srgbClr val="16674A"/>
              </a:solidFill>
            </a:rPr>
            <a:t> el botón del plan que desee consultar</a:t>
          </a:r>
          <a:endParaRPr lang="es-CO" sz="1800" b="1">
            <a:solidFill>
              <a:srgbClr val="16674A"/>
            </a:solidFill>
          </a:endParaRPr>
        </a:p>
      </xdr:txBody>
    </xdr:sp>
    <xdr:clientData/>
  </xdr:twoCellAnchor>
  <xdr:twoCellAnchor editAs="absolute">
    <xdr:from>
      <xdr:col>1</xdr:col>
      <xdr:colOff>133307</xdr:colOff>
      <xdr:row>6</xdr:row>
      <xdr:rowOff>42493</xdr:rowOff>
    </xdr:from>
    <xdr:to>
      <xdr:col>5</xdr:col>
      <xdr:colOff>17807</xdr:colOff>
      <xdr:row>10</xdr:row>
      <xdr:rowOff>72493</xdr:rowOff>
    </xdr:to>
    <xdr:grpSp>
      <xdr:nvGrpSpPr>
        <xdr:cNvPr id="225" name="Grupo 224">
          <a:extLst>
            <a:ext uri="{FF2B5EF4-FFF2-40B4-BE49-F238E27FC236}">
              <a16:creationId xmlns:a16="http://schemas.microsoft.com/office/drawing/2014/main" id="{D2E5CBA2-D644-333E-726D-8D07006B1988}"/>
            </a:ext>
          </a:extLst>
        </xdr:cNvPr>
        <xdr:cNvGrpSpPr/>
      </xdr:nvGrpSpPr>
      <xdr:grpSpPr>
        <a:xfrm>
          <a:off x="391843" y="1199100"/>
          <a:ext cx="1980000" cy="792000"/>
          <a:chOff x="325045" y="1092899"/>
          <a:chExt cx="2361694" cy="1083711"/>
        </a:xfrm>
        <a:solidFill>
          <a:sysClr val="window" lastClr="FFFFFF"/>
        </a:solidFill>
      </xdr:grpSpPr>
      <xdr:sp macro="" textlink="">
        <xdr:nvSpPr>
          <xdr:cNvPr id="219" name="Rectángulo 28">
            <a:extLst>
              <a:ext uri="{FF2B5EF4-FFF2-40B4-BE49-F238E27FC236}">
                <a16:creationId xmlns:a16="http://schemas.microsoft.com/office/drawing/2014/main" id="{059560F9-2DE8-4B03-9C4E-CB2F25979846}"/>
              </a:ext>
            </a:extLst>
          </xdr:cNvPr>
          <xdr:cNvSpPr/>
        </xdr:nvSpPr>
        <xdr:spPr>
          <a:xfrm>
            <a:off x="325045" y="1092899"/>
            <a:ext cx="2358682" cy="1083711"/>
          </a:xfrm>
          <a:prstGeom prst="roundRect">
            <a:avLst/>
          </a:prstGeom>
          <a:grpFill/>
          <a:ln>
            <a:solidFill>
              <a:srgbClr val="16674A"/>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300">
              <a:solidFill>
                <a:srgbClr val="16674A"/>
              </a:solidFill>
            </a:endParaRPr>
          </a:p>
        </xdr:txBody>
      </xdr:sp>
      <xdr:sp macro="" textlink="">
        <xdr:nvSpPr>
          <xdr:cNvPr id="29" name="Rectángulo 28">
            <a:extLst>
              <a:ext uri="{FF2B5EF4-FFF2-40B4-BE49-F238E27FC236}">
                <a16:creationId xmlns:a16="http://schemas.microsoft.com/office/drawing/2014/main" id="{BDC19B5F-4ADA-638A-399D-E8A657A66E28}"/>
              </a:ext>
            </a:extLst>
          </xdr:cNvPr>
          <xdr:cNvSpPr/>
        </xdr:nvSpPr>
        <xdr:spPr>
          <a:xfrm>
            <a:off x="328057" y="1092899"/>
            <a:ext cx="2358682" cy="1083711"/>
          </a:xfrm>
          <a:prstGeom prst="roundRect">
            <a:avLst/>
          </a:prstGeom>
          <a:grpFill/>
          <a:ln>
            <a:solidFill>
              <a:srgbClr val="16674A"/>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300">
              <a:solidFill>
                <a:srgbClr val="16674A"/>
              </a:solidFill>
            </a:endParaRPr>
          </a:p>
        </xdr:txBody>
      </xdr:sp>
      <xdr:grpSp>
        <xdr:nvGrpSpPr>
          <xdr:cNvPr id="28" name="Grupo 27">
            <a:extLst>
              <a:ext uri="{FF2B5EF4-FFF2-40B4-BE49-F238E27FC236}">
                <a16:creationId xmlns:a16="http://schemas.microsoft.com/office/drawing/2014/main" id="{24803390-B765-72A3-8196-FB3A80F0442E}"/>
              </a:ext>
            </a:extLst>
          </xdr:cNvPr>
          <xdr:cNvGrpSpPr/>
        </xdr:nvGrpSpPr>
        <xdr:grpSpPr>
          <a:xfrm>
            <a:off x="379709" y="1223405"/>
            <a:ext cx="2203726" cy="847763"/>
            <a:chOff x="898071" y="793103"/>
            <a:chExt cx="2925536" cy="976799"/>
          </a:xfrm>
          <a:grpFill/>
        </xdr:grpSpPr>
        <xdr:sp macro="" textlink="">
          <xdr:nvSpPr>
            <xdr:cNvPr id="30" name="object 22">
              <a:hlinkClick xmlns:r="http://schemas.openxmlformats.org/officeDocument/2006/relationships" r:id="rId1"/>
              <a:extLst>
                <a:ext uri="{FF2B5EF4-FFF2-40B4-BE49-F238E27FC236}">
                  <a16:creationId xmlns:a16="http://schemas.microsoft.com/office/drawing/2014/main" id="{75E31B34-FB5B-C439-35ED-1C0B7DA65DB5}"/>
                </a:ext>
              </a:extLst>
            </xdr:cNvPr>
            <xdr:cNvSpPr/>
          </xdr:nvSpPr>
          <xdr:spPr>
            <a:xfrm>
              <a:off x="1816915" y="824219"/>
              <a:ext cx="2006692" cy="914566"/>
            </a:xfrm>
            <a:prstGeom prst="roundRect">
              <a:avLst/>
            </a:prstGeom>
            <a:grpFill/>
          </xdr:spPr>
          <xdr:txBody>
            <a:bodyPr vertOverflow="overflow" horzOverflow="overflow" wrap="square" lIns="0" tIns="0" rIns="0" bIns="0" rtlCol="0" anchor="ct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1300">
                  <a:solidFill>
                    <a:srgbClr val="16674A"/>
                  </a:solidFill>
                </a:rPr>
                <a:t>Plan Institucional de Archivos de la Entidad - PINAR</a:t>
              </a:r>
              <a:endParaRPr lang="es-CO" sz="1300">
                <a:solidFill>
                  <a:srgbClr val="16674A"/>
                </a:solidFill>
              </a:endParaRPr>
            </a:p>
          </xdr:txBody>
        </xdr:sp>
        <xdr:pic>
          <xdr:nvPicPr>
            <xdr:cNvPr id="31" name="Imagen 30">
              <a:extLst>
                <a:ext uri="{FF2B5EF4-FFF2-40B4-BE49-F238E27FC236}">
                  <a16:creationId xmlns:a16="http://schemas.microsoft.com/office/drawing/2014/main" id="{97A7982C-D16F-BAEA-60C3-15697C93E02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98071" y="793103"/>
              <a:ext cx="843644" cy="976799"/>
            </a:xfrm>
            <a:prstGeom prst="roundRect">
              <a:avLst/>
            </a:prstGeom>
            <a:grpFill/>
          </xdr:spPr>
        </xdr:pic>
      </xdr:grpSp>
    </xdr:grpSp>
    <xdr:clientData/>
  </xdr:twoCellAnchor>
  <xdr:twoCellAnchor editAs="absolute">
    <xdr:from>
      <xdr:col>5</xdr:col>
      <xdr:colOff>554139</xdr:colOff>
      <xdr:row>6</xdr:row>
      <xdr:rowOff>42493</xdr:rowOff>
    </xdr:from>
    <xdr:to>
      <xdr:col>9</xdr:col>
      <xdr:colOff>84854</xdr:colOff>
      <xdr:row>10</xdr:row>
      <xdr:rowOff>72493</xdr:rowOff>
    </xdr:to>
    <xdr:grpSp>
      <xdr:nvGrpSpPr>
        <xdr:cNvPr id="347" name="Grupo 346">
          <a:extLst>
            <a:ext uri="{FF2B5EF4-FFF2-40B4-BE49-F238E27FC236}">
              <a16:creationId xmlns:a16="http://schemas.microsoft.com/office/drawing/2014/main" id="{5A246D9D-70BC-6A13-AB85-46C2FC9698B5}"/>
            </a:ext>
          </a:extLst>
        </xdr:cNvPr>
        <xdr:cNvGrpSpPr/>
      </xdr:nvGrpSpPr>
      <xdr:grpSpPr>
        <a:xfrm>
          <a:off x="2908175" y="1199100"/>
          <a:ext cx="1980000" cy="792000"/>
          <a:chOff x="2908175" y="1199100"/>
          <a:chExt cx="1980000" cy="792000"/>
        </a:xfrm>
      </xdr:grpSpPr>
      <xdr:grpSp>
        <xdr:nvGrpSpPr>
          <xdr:cNvPr id="232" name="Grupo 231">
            <a:extLst>
              <a:ext uri="{FF2B5EF4-FFF2-40B4-BE49-F238E27FC236}">
                <a16:creationId xmlns:a16="http://schemas.microsoft.com/office/drawing/2014/main" id="{EDE42141-3E9A-403F-81DA-230136598621}"/>
              </a:ext>
            </a:extLst>
          </xdr:cNvPr>
          <xdr:cNvGrpSpPr/>
        </xdr:nvGrpSpPr>
        <xdr:grpSpPr>
          <a:xfrm>
            <a:off x="2908175" y="1199100"/>
            <a:ext cx="1980000" cy="792000"/>
            <a:chOff x="325045" y="1092899"/>
            <a:chExt cx="2361694" cy="1083711"/>
          </a:xfrm>
          <a:solidFill>
            <a:sysClr val="window" lastClr="FFFFFF"/>
          </a:solidFill>
        </xdr:grpSpPr>
        <xdr:sp macro="" textlink="">
          <xdr:nvSpPr>
            <xdr:cNvPr id="233" name="Rectángulo 28">
              <a:extLst>
                <a:ext uri="{FF2B5EF4-FFF2-40B4-BE49-F238E27FC236}">
                  <a16:creationId xmlns:a16="http://schemas.microsoft.com/office/drawing/2014/main" id="{9991A741-93BD-2599-6AD2-6AD47C1D680E}"/>
                </a:ext>
              </a:extLst>
            </xdr:cNvPr>
            <xdr:cNvSpPr/>
          </xdr:nvSpPr>
          <xdr:spPr>
            <a:xfrm>
              <a:off x="325045" y="1092899"/>
              <a:ext cx="2358682" cy="1083711"/>
            </a:xfrm>
            <a:prstGeom prst="roundRect">
              <a:avLst/>
            </a:prstGeom>
            <a:grpFill/>
            <a:ln>
              <a:solidFill>
                <a:srgbClr val="16674A"/>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300">
                <a:solidFill>
                  <a:srgbClr val="16674A"/>
                </a:solidFill>
              </a:endParaRPr>
            </a:p>
          </xdr:txBody>
        </xdr:sp>
        <xdr:sp macro="" textlink="">
          <xdr:nvSpPr>
            <xdr:cNvPr id="234" name="Rectángulo 28">
              <a:extLst>
                <a:ext uri="{FF2B5EF4-FFF2-40B4-BE49-F238E27FC236}">
                  <a16:creationId xmlns:a16="http://schemas.microsoft.com/office/drawing/2014/main" id="{B57A818C-0AB4-6D86-C9DB-835BA1CD87A5}"/>
                </a:ext>
              </a:extLst>
            </xdr:cNvPr>
            <xdr:cNvSpPr/>
          </xdr:nvSpPr>
          <xdr:spPr>
            <a:xfrm>
              <a:off x="328057" y="1092899"/>
              <a:ext cx="2358682" cy="1083711"/>
            </a:xfrm>
            <a:prstGeom prst="roundRect">
              <a:avLst/>
            </a:prstGeom>
            <a:grpFill/>
            <a:ln>
              <a:solidFill>
                <a:srgbClr val="16674A"/>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300">
                <a:solidFill>
                  <a:srgbClr val="16674A"/>
                </a:solidFill>
              </a:endParaRPr>
            </a:p>
          </xdr:txBody>
        </xdr:sp>
        <xdr:sp macro="" textlink="">
          <xdr:nvSpPr>
            <xdr:cNvPr id="236" name="object 22">
              <a:hlinkClick xmlns:r="http://schemas.openxmlformats.org/officeDocument/2006/relationships" r:id="rId3"/>
              <a:extLst>
                <a:ext uri="{FF2B5EF4-FFF2-40B4-BE49-F238E27FC236}">
                  <a16:creationId xmlns:a16="http://schemas.microsoft.com/office/drawing/2014/main" id="{09C80778-2225-8B84-350F-93F85536CEA2}"/>
                </a:ext>
              </a:extLst>
            </xdr:cNvPr>
            <xdr:cNvSpPr/>
          </xdr:nvSpPr>
          <xdr:spPr>
            <a:xfrm>
              <a:off x="1071848" y="1250411"/>
              <a:ext cx="1511586" cy="793751"/>
            </a:xfrm>
            <a:prstGeom prst="roundRect">
              <a:avLst/>
            </a:prstGeom>
            <a:grpFill/>
          </xdr:spPr>
          <xdr:txBody>
            <a:bodyPr vertOverflow="overflow" horzOverflow="overflow" wrap="square" lIns="0" tIns="0" rIns="0" bIns="0" rtlCol="0" anchor="ct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1300">
                  <a:solidFill>
                    <a:srgbClr val="16674A"/>
                  </a:solidFill>
                </a:rPr>
                <a:t>Plan Anual de Adquisiciones</a:t>
              </a:r>
            </a:p>
          </xdr:txBody>
        </xdr:sp>
      </xdr:grpSp>
      <xdr:pic>
        <xdr:nvPicPr>
          <xdr:cNvPr id="346" name="Imagen 345">
            <a:extLst>
              <a:ext uri="{FF2B5EF4-FFF2-40B4-BE49-F238E27FC236}">
                <a16:creationId xmlns:a16="http://schemas.microsoft.com/office/drawing/2014/main" id="{851CF94C-0B42-EC24-4062-B12E4132E1CF}"/>
              </a:ext>
            </a:extLst>
          </xdr:cNvPr>
          <xdr:cNvPicPr>
            <a:picLocks noChangeAspect="1"/>
          </xdr:cNvPicPr>
        </xdr:nvPicPr>
        <xdr:blipFill>
          <a:blip xmlns:r="http://schemas.openxmlformats.org/officeDocument/2006/relationships" r:embed="rId4"/>
          <a:stretch>
            <a:fillRect/>
          </a:stretch>
        </xdr:blipFill>
        <xdr:spPr>
          <a:xfrm>
            <a:off x="2979966" y="1239368"/>
            <a:ext cx="532703" cy="720000"/>
          </a:xfrm>
          <a:prstGeom prst="rect">
            <a:avLst/>
          </a:prstGeom>
        </xdr:spPr>
      </xdr:pic>
    </xdr:grpSp>
    <xdr:clientData/>
  </xdr:twoCellAnchor>
  <xdr:twoCellAnchor editAs="absolute">
    <xdr:from>
      <xdr:col>10</xdr:col>
      <xdr:colOff>16286</xdr:colOff>
      <xdr:row>6</xdr:row>
      <xdr:rowOff>42493</xdr:rowOff>
    </xdr:from>
    <xdr:to>
      <xdr:col>13</xdr:col>
      <xdr:colOff>159322</xdr:colOff>
      <xdr:row>10</xdr:row>
      <xdr:rowOff>72493</xdr:rowOff>
    </xdr:to>
    <xdr:grpSp>
      <xdr:nvGrpSpPr>
        <xdr:cNvPr id="349" name="Grupo 348">
          <a:hlinkClick xmlns:r="http://schemas.openxmlformats.org/officeDocument/2006/relationships" r:id="rId5"/>
          <a:extLst>
            <a:ext uri="{FF2B5EF4-FFF2-40B4-BE49-F238E27FC236}">
              <a16:creationId xmlns:a16="http://schemas.microsoft.com/office/drawing/2014/main" id="{488E82A9-683B-EA21-4A28-34BA488DC095}"/>
            </a:ext>
          </a:extLst>
        </xdr:cNvPr>
        <xdr:cNvGrpSpPr/>
      </xdr:nvGrpSpPr>
      <xdr:grpSpPr>
        <a:xfrm>
          <a:off x="5431929" y="1199100"/>
          <a:ext cx="1980000" cy="792000"/>
          <a:chOff x="5431929" y="1199100"/>
          <a:chExt cx="1980000" cy="792000"/>
        </a:xfrm>
      </xdr:grpSpPr>
      <xdr:grpSp>
        <xdr:nvGrpSpPr>
          <xdr:cNvPr id="238" name="Grupo 237">
            <a:extLst>
              <a:ext uri="{FF2B5EF4-FFF2-40B4-BE49-F238E27FC236}">
                <a16:creationId xmlns:a16="http://schemas.microsoft.com/office/drawing/2014/main" id="{0A86A2B5-B3DF-4A56-95E6-9E144B0096C1}"/>
              </a:ext>
            </a:extLst>
          </xdr:cNvPr>
          <xdr:cNvGrpSpPr/>
        </xdr:nvGrpSpPr>
        <xdr:grpSpPr>
          <a:xfrm>
            <a:off x="5431929" y="1199100"/>
            <a:ext cx="1980000" cy="792000"/>
            <a:chOff x="325045" y="1092899"/>
            <a:chExt cx="2361694" cy="1083711"/>
          </a:xfrm>
          <a:solidFill>
            <a:sysClr val="window" lastClr="FFFFFF"/>
          </a:solidFill>
        </xdr:grpSpPr>
        <xdr:sp macro="" textlink="">
          <xdr:nvSpPr>
            <xdr:cNvPr id="239" name="Rectángulo 28">
              <a:extLst>
                <a:ext uri="{FF2B5EF4-FFF2-40B4-BE49-F238E27FC236}">
                  <a16:creationId xmlns:a16="http://schemas.microsoft.com/office/drawing/2014/main" id="{F50F878E-2730-BCB1-99D4-56D76251E4C7}"/>
                </a:ext>
              </a:extLst>
            </xdr:cNvPr>
            <xdr:cNvSpPr/>
          </xdr:nvSpPr>
          <xdr:spPr>
            <a:xfrm>
              <a:off x="325045" y="1092899"/>
              <a:ext cx="2358682" cy="1083711"/>
            </a:xfrm>
            <a:prstGeom prst="roundRect">
              <a:avLst/>
            </a:prstGeom>
            <a:grpFill/>
            <a:ln>
              <a:solidFill>
                <a:srgbClr val="16674A"/>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300">
                <a:solidFill>
                  <a:srgbClr val="16674A"/>
                </a:solidFill>
              </a:endParaRPr>
            </a:p>
          </xdr:txBody>
        </xdr:sp>
        <xdr:sp macro="" textlink="">
          <xdr:nvSpPr>
            <xdr:cNvPr id="240" name="Rectángulo 28">
              <a:extLst>
                <a:ext uri="{FF2B5EF4-FFF2-40B4-BE49-F238E27FC236}">
                  <a16:creationId xmlns:a16="http://schemas.microsoft.com/office/drawing/2014/main" id="{826740DE-111B-B9B9-D078-0F618AF027FC}"/>
                </a:ext>
              </a:extLst>
            </xdr:cNvPr>
            <xdr:cNvSpPr/>
          </xdr:nvSpPr>
          <xdr:spPr>
            <a:xfrm>
              <a:off x="328057" y="1092899"/>
              <a:ext cx="2358682" cy="1083711"/>
            </a:xfrm>
            <a:prstGeom prst="roundRect">
              <a:avLst/>
            </a:prstGeom>
            <a:grpFill/>
            <a:ln>
              <a:solidFill>
                <a:srgbClr val="16674A"/>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300">
                <a:solidFill>
                  <a:srgbClr val="16674A"/>
                </a:solidFill>
              </a:endParaRPr>
            </a:p>
          </xdr:txBody>
        </xdr:sp>
        <xdr:sp macro="" textlink="">
          <xdr:nvSpPr>
            <xdr:cNvPr id="242" name="object 22">
              <a:extLst>
                <a:ext uri="{FF2B5EF4-FFF2-40B4-BE49-F238E27FC236}">
                  <a16:creationId xmlns:a16="http://schemas.microsoft.com/office/drawing/2014/main" id="{13FC2B81-4177-0334-C3C5-235C3FF818FB}"/>
                </a:ext>
              </a:extLst>
            </xdr:cNvPr>
            <xdr:cNvSpPr/>
          </xdr:nvSpPr>
          <xdr:spPr>
            <a:xfrm>
              <a:off x="1071848" y="1250411"/>
              <a:ext cx="1511586" cy="793751"/>
            </a:xfrm>
            <a:prstGeom prst="roundRect">
              <a:avLst/>
            </a:prstGeom>
            <a:grpFill/>
          </xdr:spPr>
          <xdr:txBody>
            <a:bodyPr vertOverflow="overflow" horzOverflow="overflow" wrap="square" lIns="0" tIns="0" rIns="0" bIns="0" rtlCol="0" anchor="ct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1100">
                  <a:solidFill>
                    <a:srgbClr val="16674A"/>
                  </a:solidFill>
                </a:rPr>
                <a:t>Plan Anual de provisión de vacantes y previsión de recursos </a:t>
              </a:r>
            </a:p>
          </xdr:txBody>
        </xdr:sp>
      </xdr:grpSp>
      <xdr:pic>
        <xdr:nvPicPr>
          <xdr:cNvPr id="348" name="Imagen 347">
            <a:extLst>
              <a:ext uri="{FF2B5EF4-FFF2-40B4-BE49-F238E27FC236}">
                <a16:creationId xmlns:a16="http://schemas.microsoft.com/office/drawing/2014/main" id="{7CE64521-B13D-6347-4BAD-1D761AAF9F0A}"/>
              </a:ext>
            </a:extLst>
          </xdr:cNvPr>
          <xdr:cNvPicPr>
            <a:picLocks noChangeAspect="1"/>
          </xdr:cNvPicPr>
        </xdr:nvPicPr>
        <xdr:blipFill>
          <a:blip xmlns:r="http://schemas.openxmlformats.org/officeDocument/2006/relationships" r:embed="rId6"/>
          <a:stretch>
            <a:fillRect/>
          </a:stretch>
        </xdr:blipFill>
        <xdr:spPr>
          <a:xfrm>
            <a:off x="5527179" y="1226314"/>
            <a:ext cx="532702" cy="720000"/>
          </a:xfrm>
          <a:prstGeom prst="rect">
            <a:avLst/>
          </a:prstGeom>
        </xdr:spPr>
      </xdr:pic>
    </xdr:grpSp>
    <xdr:clientData/>
  </xdr:twoCellAnchor>
  <xdr:twoCellAnchor editAs="absolute">
    <xdr:from>
      <xdr:col>14</xdr:col>
      <xdr:colOff>96940</xdr:colOff>
      <xdr:row>6</xdr:row>
      <xdr:rowOff>42493</xdr:rowOff>
    </xdr:from>
    <xdr:to>
      <xdr:col>17</xdr:col>
      <xdr:colOff>239976</xdr:colOff>
      <xdr:row>10</xdr:row>
      <xdr:rowOff>72493</xdr:rowOff>
    </xdr:to>
    <xdr:grpSp>
      <xdr:nvGrpSpPr>
        <xdr:cNvPr id="392" name="Grupo 391">
          <a:hlinkClick xmlns:r="http://schemas.openxmlformats.org/officeDocument/2006/relationships" r:id="rId7"/>
          <a:extLst>
            <a:ext uri="{FF2B5EF4-FFF2-40B4-BE49-F238E27FC236}">
              <a16:creationId xmlns:a16="http://schemas.microsoft.com/office/drawing/2014/main" id="{7865BA42-AD8C-F99C-1002-40F355027C28}"/>
            </a:ext>
          </a:extLst>
        </xdr:cNvPr>
        <xdr:cNvGrpSpPr/>
      </xdr:nvGrpSpPr>
      <xdr:grpSpPr>
        <a:xfrm>
          <a:off x="7961869" y="1199100"/>
          <a:ext cx="1980000" cy="792000"/>
          <a:chOff x="7961869" y="1199100"/>
          <a:chExt cx="1980000" cy="792000"/>
        </a:xfrm>
      </xdr:grpSpPr>
      <xdr:grpSp>
        <xdr:nvGrpSpPr>
          <xdr:cNvPr id="256" name="Grupo 255">
            <a:extLst>
              <a:ext uri="{FF2B5EF4-FFF2-40B4-BE49-F238E27FC236}">
                <a16:creationId xmlns:a16="http://schemas.microsoft.com/office/drawing/2014/main" id="{FF7BE7FA-CAF4-4579-AE6B-28A08A1E0F16}"/>
              </a:ext>
            </a:extLst>
          </xdr:cNvPr>
          <xdr:cNvGrpSpPr/>
        </xdr:nvGrpSpPr>
        <xdr:grpSpPr>
          <a:xfrm>
            <a:off x="7961869" y="1199100"/>
            <a:ext cx="1980000" cy="792000"/>
            <a:chOff x="325045" y="1092899"/>
            <a:chExt cx="2361694" cy="1083711"/>
          </a:xfrm>
          <a:solidFill>
            <a:sysClr val="window" lastClr="FFFFFF"/>
          </a:solidFill>
        </xdr:grpSpPr>
        <xdr:sp macro="" textlink="">
          <xdr:nvSpPr>
            <xdr:cNvPr id="257" name="Rectángulo 28">
              <a:extLst>
                <a:ext uri="{FF2B5EF4-FFF2-40B4-BE49-F238E27FC236}">
                  <a16:creationId xmlns:a16="http://schemas.microsoft.com/office/drawing/2014/main" id="{D8C3FBAF-7FA0-22F4-EDC5-4F4215B1A5B3}"/>
                </a:ext>
              </a:extLst>
            </xdr:cNvPr>
            <xdr:cNvSpPr/>
          </xdr:nvSpPr>
          <xdr:spPr>
            <a:xfrm>
              <a:off x="325045" y="1092899"/>
              <a:ext cx="2358682" cy="1083711"/>
            </a:xfrm>
            <a:prstGeom prst="roundRect">
              <a:avLst/>
            </a:prstGeom>
            <a:grpFill/>
            <a:ln>
              <a:solidFill>
                <a:srgbClr val="16674A"/>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300">
                <a:solidFill>
                  <a:srgbClr val="16674A"/>
                </a:solidFill>
              </a:endParaRPr>
            </a:p>
          </xdr:txBody>
        </xdr:sp>
        <xdr:sp macro="" textlink="">
          <xdr:nvSpPr>
            <xdr:cNvPr id="258" name="Rectángulo 28">
              <a:extLst>
                <a:ext uri="{FF2B5EF4-FFF2-40B4-BE49-F238E27FC236}">
                  <a16:creationId xmlns:a16="http://schemas.microsoft.com/office/drawing/2014/main" id="{3C4AD750-3892-A635-0FB8-2768798AD8E5}"/>
                </a:ext>
              </a:extLst>
            </xdr:cNvPr>
            <xdr:cNvSpPr/>
          </xdr:nvSpPr>
          <xdr:spPr>
            <a:xfrm>
              <a:off x="328057" y="1092899"/>
              <a:ext cx="2358682" cy="1083711"/>
            </a:xfrm>
            <a:prstGeom prst="roundRect">
              <a:avLst/>
            </a:prstGeom>
            <a:grpFill/>
            <a:ln>
              <a:solidFill>
                <a:srgbClr val="16674A"/>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300">
                <a:solidFill>
                  <a:srgbClr val="16674A"/>
                </a:solidFill>
              </a:endParaRPr>
            </a:p>
          </xdr:txBody>
        </xdr:sp>
        <xdr:sp macro="" textlink="">
          <xdr:nvSpPr>
            <xdr:cNvPr id="260" name="object 22">
              <a:extLst>
                <a:ext uri="{FF2B5EF4-FFF2-40B4-BE49-F238E27FC236}">
                  <a16:creationId xmlns:a16="http://schemas.microsoft.com/office/drawing/2014/main" id="{0093965C-6038-3B8B-F166-3EBBBE10419C}"/>
                </a:ext>
              </a:extLst>
            </xdr:cNvPr>
            <xdr:cNvSpPr/>
          </xdr:nvSpPr>
          <xdr:spPr>
            <a:xfrm>
              <a:off x="1071848" y="1250411"/>
              <a:ext cx="1511586" cy="793751"/>
            </a:xfrm>
            <a:prstGeom prst="roundRect">
              <a:avLst/>
            </a:prstGeom>
            <a:grpFill/>
          </xdr:spPr>
          <xdr:txBody>
            <a:bodyPr vertOverflow="overflow" horzOverflow="overflow" wrap="square" lIns="0" tIns="0" rIns="0" bIns="0" rtlCol="0" anchor="ct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1300">
                  <a:solidFill>
                    <a:srgbClr val="16674A"/>
                  </a:solidFill>
                </a:rPr>
                <a:t>Plan Estratégico de Talento Humano</a:t>
              </a:r>
              <a:endParaRPr lang="es-CO" sz="1300">
                <a:solidFill>
                  <a:srgbClr val="16674A"/>
                </a:solidFill>
              </a:endParaRPr>
            </a:p>
          </xdr:txBody>
        </xdr:sp>
      </xdr:grpSp>
      <xdr:pic>
        <xdr:nvPicPr>
          <xdr:cNvPr id="350" name="Imagen 349">
            <a:extLst>
              <a:ext uri="{FF2B5EF4-FFF2-40B4-BE49-F238E27FC236}">
                <a16:creationId xmlns:a16="http://schemas.microsoft.com/office/drawing/2014/main" id="{EF92E1F8-60A9-4D37-D4B1-9B6D29D1DA98}"/>
              </a:ext>
            </a:extLst>
          </xdr:cNvPr>
          <xdr:cNvPicPr>
            <a:picLocks noChangeAspect="1"/>
          </xdr:cNvPicPr>
        </xdr:nvPicPr>
        <xdr:blipFill>
          <a:blip xmlns:r="http://schemas.openxmlformats.org/officeDocument/2006/relationships" r:embed="rId8"/>
          <a:stretch>
            <a:fillRect/>
          </a:stretch>
        </xdr:blipFill>
        <xdr:spPr>
          <a:xfrm>
            <a:off x="8070727" y="1267136"/>
            <a:ext cx="532703" cy="720000"/>
          </a:xfrm>
          <a:prstGeom prst="rect">
            <a:avLst/>
          </a:prstGeom>
        </xdr:spPr>
      </xdr:pic>
    </xdr:grpSp>
    <xdr:clientData/>
  </xdr:twoCellAnchor>
  <xdr:twoCellAnchor editAs="absolute">
    <xdr:from>
      <xdr:col>10</xdr:col>
      <xdr:colOff>21770</xdr:colOff>
      <xdr:row>22</xdr:row>
      <xdr:rowOff>16326</xdr:rowOff>
    </xdr:from>
    <xdr:to>
      <xdr:col>13</xdr:col>
      <xdr:colOff>164806</xdr:colOff>
      <xdr:row>26</xdr:row>
      <xdr:rowOff>46326</xdr:rowOff>
    </xdr:to>
    <xdr:grpSp>
      <xdr:nvGrpSpPr>
        <xdr:cNvPr id="380" name="Grupo 379">
          <a:hlinkClick xmlns:r="http://schemas.openxmlformats.org/officeDocument/2006/relationships" r:id="rId9"/>
          <a:extLst>
            <a:ext uri="{FF2B5EF4-FFF2-40B4-BE49-F238E27FC236}">
              <a16:creationId xmlns:a16="http://schemas.microsoft.com/office/drawing/2014/main" id="{01D59B1A-1D59-ECA1-7EDF-DDB29A69A85A}"/>
            </a:ext>
          </a:extLst>
        </xdr:cNvPr>
        <xdr:cNvGrpSpPr/>
      </xdr:nvGrpSpPr>
      <xdr:grpSpPr>
        <a:xfrm>
          <a:off x="5437413" y="4220933"/>
          <a:ext cx="1980000" cy="792000"/>
          <a:chOff x="5437413" y="4220933"/>
          <a:chExt cx="1980000" cy="792000"/>
        </a:xfrm>
      </xdr:grpSpPr>
      <xdr:grpSp>
        <xdr:nvGrpSpPr>
          <xdr:cNvPr id="322" name="Grupo 321">
            <a:extLst>
              <a:ext uri="{FF2B5EF4-FFF2-40B4-BE49-F238E27FC236}">
                <a16:creationId xmlns:a16="http://schemas.microsoft.com/office/drawing/2014/main" id="{D92FA67E-F519-455E-90CB-596A57973869}"/>
              </a:ext>
            </a:extLst>
          </xdr:cNvPr>
          <xdr:cNvGrpSpPr/>
        </xdr:nvGrpSpPr>
        <xdr:grpSpPr>
          <a:xfrm>
            <a:off x="5437413" y="4220933"/>
            <a:ext cx="1980000" cy="792000"/>
            <a:chOff x="325045" y="1092899"/>
            <a:chExt cx="2361694" cy="1083711"/>
          </a:xfrm>
          <a:solidFill>
            <a:sysClr val="window" lastClr="FFFFFF"/>
          </a:solidFill>
        </xdr:grpSpPr>
        <xdr:sp macro="" textlink="">
          <xdr:nvSpPr>
            <xdr:cNvPr id="323" name="Rectángulo 28">
              <a:extLst>
                <a:ext uri="{FF2B5EF4-FFF2-40B4-BE49-F238E27FC236}">
                  <a16:creationId xmlns:a16="http://schemas.microsoft.com/office/drawing/2014/main" id="{65505435-6E8D-2C34-70A3-CDBCF9BDEEC0}"/>
                </a:ext>
              </a:extLst>
            </xdr:cNvPr>
            <xdr:cNvSpPr/>
          </xdr:nvSpPr>
          <xdr:spPr>
            <a:xfrm>
              <a:off x="325045" y="1092899"/>
              <a:ext cx="2358682" cy="1083711"/>
            </a:xfrm>
            <a:prstGeom prst="roundRect">
              <a:avLst/>
            </a:prstGeom>
            <a:grpFill/>
            <a:ln>
              <a:solidFill>
                <a:srgbClr val="16674A"/>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300">
                <a:solidFill>
                  <a:srgbClr val="16674A"/>
                </a:solidFill>
              </a:endParaRPr>
            </a:p>
          </xdr:txBody>
        </xdr:sp>
        <xdr:sp macro="" textlink="">
          <xdr:nvSpPr>
            <xdr:cNvPr id="324" name="Rectángulo 28">
              <a:extLst>
                <a:ext uri="{FF2B5EF4-FFF2-40B4-BE49-F238E27FC236}">
                  <a16:creationId xmlns:a16="http://schemas.microsoft.com/office/drawing/2014/main" id="{19C0BA2F-CEB5-BE7A-582A-F7D536EBDD74}"/>
                </a:ext>
              </a:extLst>
            </xdr:cNvPr>
            <xdr:cNvSpPr/>
          </xdr:nvSpPr>
          <xdr:spPr>
            <a:xfrm>
              <a:off x="328057" y="1092899"/>
              <a:ext cx="2358682" cy="1083711"/>
            </a:xfrm>
            <a:prstGeom prst="roundRect">
              <a:avLst/>
            </a:prstGeom>
            <a:grpFill/>
            <a:ln>
              <a:solidFill>
                <a:srgbClr val="16674A"/>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300">
                <a:solidFill>
                  <a:srgbClr val="16674A"/>
                </a:solidFill>
              </a:endParaRPr>
            </a:p>
          </xdr:txBody>
        </xdr:sp>
        <xdr:sp macro="" textlink="">
          <xdr:nvSpPr>
            <xdr:cNvPr id="326" name="object 22">
              <a:extLst>
                <a:ext uri="{FF2B5EF4-FFF2-40B4-BE49-F238E27FC236}">
                  <a16:creationId xmlns:a16="http://schemas.microsoft.com/office/drawing/2014/main" id="{95C7FCF6-FF52-60A5-31AC-EDC3114B08A5}"/>
                </a:ext>
              </a:extLst>
            </xdr:cNvPr>
            <xdr:cNvSpPr/>
          </xdr:nvSpPr>
          <xdr:spPr>
            <a:xfrm>
              <a:off x="1071848" y="1250411"/>
              <a:ext cx="1511586" cy="793751"/>
            </a:xfrm>
            <a:prstGeom prst="roundRect">
              <a:avLst/>
            </a:prstGeom>
            <a:grpFill/>
          </xdr:spPr>
          <xdr:txBody>
            <a:bodyPr vertOverflow="overflow" horzOverflow="overflow" wrap="square" lIns="0" tIns="0" rIns="0" bIns="0" rtlCol="0" anchor="ct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1300">
                  <a:solidFill>
                    <a:srgbClr val="16674A"/>
                  </a:solidFill>
                </a:rPr>
                <a:t>Sistema Integrado de Conservación Documental</a:t>
              </a:r>
              <a:endParaRPr lang="es-CO" sz="1300">
                <a:solidFill>
                  <a:srgbClr val="16674A"/>
                </a:solidFill>
              </a:endParaRPr>
            </a:p>
          </xdr:txBody>
        </xdr:sp>
      </xdr:grpSp>
      <xdr:pic>
        <xdr:nvPicPr>
          <xdr:cNvPr id="351" name="Imagen 350">
            <a:extLst>
              <a:ext uri="{FF2B5EF4-FFF2-40B4-BE49-F238E27FC236}">
                <a16:creationId xmlns:a16="http://schemas.microsoft.com/office/drawing/2014/main" id="{74AEB1C3-97A8-8E50-8907-64FA1E60B34F}"/>
              </a:ext>
            </a:extLst>
          </xdr:cNvPr>
          <xdr:cNvPicPr>
            <a:picLocks noChangeAspect="1"/>
          </xdr:cNvPicPr>
        </xdr:nvPicPr>
        <xdr:blipFill>
          <a:blip xmlns:r="http://schemas.openxmlformats.org/officeDocument/2006/relationships" r:embed="rId10"/>
          <a:stretch>
            <a:fillRect/>
          </a:stretch>
        </xdr:blipFill>
        <xdr:spPr>
          <a:xfrm>
            <a:off x="5505450" y="4261754"/>
            <a:ext cx="532703" cy="720000"/>
          </a:xfrm>
          <a:prstGeom prst="rect">
            <a:avLst/>
          </a:prstGeom>
        </xdr:spPr>
      </xdr:pic>
    </xdr:grpSp>
    <xdr:clientData/>
  </xdr:twoCellAnchor>
  <xdr:twoCellAnchor editAs="absolute">
    <xdr:from>
      <xdr:col>1</xdr:col>
      <xdr:colOff>136068</xdr:colOff>
      <xdr:row>14</xdr:row>
      <xdr:rowOff>13603</xdr:rowOff>
    </xdr:from>
    <xdr:to>
      <xdr:col>5</xdr:col>
      <xdr:colOff>20568</xdr:colOff>
      <xdr:row>18</xdr:row>
      <xdr:rowOff>43603</xdr:rowOff>
    </xdr:to>
    <xdr:grpSp>
      <xdr:nvGrpSpPr>
        <xdr:cNvPr id="385" name="Grupo 384">
          <a:extLst>
            <a:ext uri="{FF2B5EF4-FFF2-40B4-BE49-F238E27FC236}">
              <a16:creationId xmlns:a16="http://schemas.microsoft.com/office/drawing/2014/main" id="{FCDE9D0C-4879-E04D-9B0F-FEE5F27ADD53}"/>
            </a:ext>
          </a:extLst>
        </xdr:cNvPr>
        <xdr:cNvGrpSpPr/>
      </xdr:nvGrpSpPr>
      <xdr:grpSpPr>
        <a:xfrm>
          <a:off x="394604" y="2694210"/>
          <a:ext cx="1980000" cy="792000"/>
          <a:chOff x="394604" y="2694210"/>
          <a:chExt cx="1980000" cy="792000"/>
        </a:xfrm>
      </xdr:grpSpPr>
      <xdr:grpSp>
        <xdr:nvGrpSpPr>
          <xdr:cNvPr id="262" name="Grupo 261">
            <a:extLst>
              <a:ext uri="{FF2B5EF4-FFF2-40B4-BE49-F238E27FC236}">
                <a16:creationId xmlns:a16="http://schemas.microsoft.com/office/drawing/2014/main" id="{0F3AB8D6-A60F-444C-B958-74F026C06A2A}"/>
              </a:ext>
            </a:extLst>
          </xdr:cNvPr>
          <xdr:cNvGrpSpPr/>
        </xdr:nvGrpSpPr>
        <xdr:grpSpPr>
          <a:xfrm>
            <a:off x="394604" y="2694210"/>
            <a:ext cx="1980000" cy="792000"/>
            <a:chOff x="325045" y="1092899"/>
            <a:chExt cx="2361694" cy="1083711"/>
          </a:xfrm>
          <a:solidFill>
            <a:sysClr val="window" lastClr="FFFFFF"/>
          </a:solidFill>
        </xdr:grpSpPr>
        <xdr:sp macro="" textlink="">
          <xdr:nvSpPr>
            <xdr:cNvPr id="263" name="Rectángulo 28">
              <a:extLst>
                <a:ext uri="{FF2B5EF4-FFF2-40B4-BE49-F238E27FC236}">
                  <a16:creationId xmlns:a16="http://schemas.microsoft.com/office/drawing/2014/main" id="{FDE131F8-B4F7-4797-4CF9-3724C330890C}"/>
                </a:ext>
              </a:extLst>
            </xdr:cNvPr>
            <xdr:cNvSpPr/>
          </xdr:nvSpPr>
          <xdr:spPr>
            <a:xfrm>
              <a:off x="325045" y="1092899"/>
              <a:ext cx="2358682" cy="1083711"/>
            </a:xfrm>
            <a:prstGeom prst="roundRect">
              <a:avLst/>
            </a:prstGeom>
            <a:grpFill/>
            <a:ln>
              <a:solidFill>
                <a:srgbClr val="16674A"/>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300">
                <a:solidFill>
                  <a:srgbClr val="16674A"/>
                </a:solidFill>
              </a:endParaRPr>
            </a:p>
          </xdr:txBody>
        </xdr:sp>
        <xdr:sp macro="" textlink="">
          <xdr:nvSpPr>
            <xdr:cNvPr id="264" name="Rectángulo 28">
              <a:extLst>
                <a:ext uri="{FF2B5EF4-FFF2-40B4-BE49-F238E27FC236}">
                  <a16:creationId xmlns:a16="http://schemas.microsoft.com/office/drawing/2014/main" id="{DD11FFA4-BCAF-51ED-570B-5095002C3FD2}"/>
                </a:ext>
              </a:extLst>
            </xdr:cNvPr>
            <xdr:cNvSpPr/>
          </xdr:nvSpPr>
          <xdr:spPr>
            <a:xfrm>
              <a:off x="328057" y="1092899"/>
              <a:ext cx="2358682" cy="1083711"/>
            </a:xfrm>
            <a:prstGeom prst="roundRect">
              <a:avLst/>
            </a:prstGeom>
            <a:grpFill/>
            <a:ln>
              <a:solidFill>
                <a:srgbClr val="16674A"/>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300">
                <a:solidFill>
                  <a:srgbClr val="16674A"/>
                </a:solidFill>
              </a:endParaRPr>
            </a:p>
          </xdr:txBody>
        </xdr:sp>
        <xdr:sp macro="" textlink="">
          <xdr:nvSpPr>
            <xdr:cNvPr id="266" name="object 22">
              <a:hlinkClick xmlns:r="http://schemas.openxmlformats.org/officeDocument/2006/relationships" r:id="rId11"/>
              <a:extLst>
                <a:ext uri="{FF2B5EF4-FFF2-40B4-BE49-F238E27FC236}">
                  <a16:creationId xmlns:a16="http://schemas.microsoft.com/office/drawing/2014/main" id="{CAA0DDFB-803A-204A-D30F-5354292D3846}"/>
                </a:ext>
              </a:extLst>
            </xdr:cNvPr>
            <xdr:cNvSpPr/>
          </xdr:nvSpPr>
          <xdr:spPr>
            <a:xfrm>
              <a:off x="1071848" y="1250411"/>
              <a:ext cx="1511586" cy="793751"/>
            </a:xfrm>
            <a:prstGeom prst="roundRect">
              <a:avLst/>
            </a:prstGeom>
            <a:grpFill/>
          </xdr:spPr>
          <xdr:txBody>
            <a:bodyPr vertOverflow="overflow" horzOverflow="overflow" wrap="square" lIns="0" tIns="0" rIns="0" bIns="0" rtlCol="0" anchor="ct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1300">
                  <a:solidFill>
                    <a:srgbClr val="16674A"/>
                  </a:solidFill>
                </a:rPr>
                <a:t>Programa de transparencia y ética pública</a:t>
              </a:r>
              <a:endParaRPr lang="es-CO" sz="1300">
                <a:solidFill>
                  <a:srgbClr val="16674A"/>
                </a:solidFill>
              </a:endParaRPr>
            </a:p>
          </xdr:txBody>
        </xdr:sp>
      </xdr:grpSp>
      <xdr:pic>
        <xdr:nvPicPr>
          <xdr:cNvPr id="352" name="Imagen 351">
            <a:extLst>
              <a:ext uri="{FF2B5EF4-FFF2-40B4-BE49-F238E27FC236}">
                <a16:creationId xmlns:a16="http://schemas.microsoft.com/office/drawing/2014/main" id="{C0C36449-46DB-8F08-CACF-466158BE8FE3}"/>
              </a:ext>
            </a:extLst>
          </xdr:cNvPr>
          <xdr:cNvPicPr>
            <a:picLocks noChangeAspect="1"/>
          </xdr:cNvPicPr>
        </xdr:nvPicPr>
        <xdr:blipFill>
          <a:blip xmlns:r="http://schemas.openxmlformats.org/officeDocument/2006/relationships" r:embed="rId12"/>
          <a:stretch>
            <a:fillRect/>
          </a:stretch>
        </xdr:blipFill>
        <xdr:spPr>
          <a:xfrm>
            <a:off x="489854" y="2735032"/>
            <a:ext cx="593939" cy="720000"/>
          </a:xfrm>
          <a:prstGeom prst="rect">
            <a:avLst/>
          </a:prstGeom>
        </xdr:spPr>
      </xdr:pic>
    </xdr:grpSp>
    <xdr:clientData/>
  </xdr:twoCellAnchor>
  <xdr:twoCellAnchor editAs="absolute">
    <xdr:from>
      <xdr:col>26</xdr:col>
      <xdr:colOff>320344</xdr:colOff>
      <xdr:row>6</xdr:row>
      <xdr:rowOff>42493</xdr:rowOff>
    </xdr:from>
    <xdr:to>
      <xdr:col>29</xdr:col>
      <xdr:colOff>463380</xdr:colOff>
      <xdr:row>10</xdr:row>
      <xdr:rowOff>72493</xdr:rowOff>
    </xdr:to>
    <xdr:grpSp>
      <xdr:nvGrpSpPr>
        <xdr:cNvPr id="395" name="Grupo 394">
          <a:hlinkClick xmlns:r="http://schemas.openxmlformats.org/officeDocument/2006/relationships" r:id="rId13"/>
          <a:extLst>
            <a:ext uri="{FF2B5EF4-FFF2-40B4-BE49-F238E27FC236}">
              <a16:creationId xmlns:a16="http://schemas.microsoft.com/office/drawing/2014/main" id="{95F11620-203D-760F-29C9-98213957885D}"/>
            </a:ext>
          </a:extLst>
        </xdr:cNvPr>
        <xdr:cNvGrpSpPr/>
      </xdr:nvGrpSpPr>
      <xdr:grpSpPr>
        <a:xfrm>
          <a:off x="15533130" y="1199100"/>
          <a:ext cx="1980000" cy="792000"/>
          <a:chOff x="15533130" y="1199100"/>
          <a:chExt cx="1980000" cy="792000"/>
        </a:xfrm>
      </xdr:grpSpPr>
      <xdr:grpSp>
        <xdr:nvGrpSpPr>
          <xdr:cNvPr id="226" name="Grupo 225">
            <a:extLst>
              <a:ext uri="{FF2B5EF4-FFF2-40B4-BE49-F238E27FC236}">
                <a16:creationId xmlns:a16="http://schemas.microsoft.com/office/drawing/2014/main" id="{1F5FE6E5-89A7-436E-AF80-0E0F22AAB8C3}"/>
              </a:ext>
            </a:extLst>
          </xdr:cNvPr>
          <xdr:cNvGrpSpPr/>
        </xdr:nvGrpSpPr>
        <xdr:grpSpPr>
          <a:xfrm>
            <a:off x="15533130" y="1199100"/>
            <a:ext cx="1980000" cy="792000"/>
            <a:chOff x="325045" y="1092899"/>
            <a:chExt cx="2361694" cy="1083711"/>
          </a:xfrm>
          <a:solidFill>
            <a:sysClr val="window" lastClr="FFFFFF"/>
          </a:solidFill>
        </xdr:grpSpPr>
        <xdr:sp macro="" textlink="">
          <xdr:nvSpPr>
            <xdr:cNvPr id="227" name="Rectángulo 28">
              <a:extLst>
                <a:ext uri="{FF2B5EF4-FFF2-40B4-BE49-F238E27FC236}">
                  <a16:creationId xmlns:a16="http://schemas.microsoft.com/office/drawing/2014/main" id="{282BA9CE-5EBD-7A52-3A02-00965862527D}"/>
                </a:ext>
              </a:extLst>
            </xdr:cNvPr>
            <xdr:cNvSpPr/>
          </xdr:nvSpPr>
          <xdr:spPr>
            <a:xfrm>
              <a:off x="325045" y="1092899"/>
              <a:ext cx="2358682" cy="1083711"/>
            </a:xfrm>
            <a:prstGeom prst="roundRect">
              <a:avLst/>
            </a:prstGeom>
            <a:grpFill/>
            <a:ln>
              <a:solidFill>
                <a:srgbClr val="16674A"/>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200">
                <a:solidFill>
                  <a:srgbClr val="16674A"/>
                </a:solidFill>
              </a:endParaRPr>
            </a:p>
          </xdr:txBody>
        </xdr:sp>
        <xdr:sp macro="" textlink="">
          <xdr:nvSpPr>
            <xdr:cNvPr id="228" name="Rectángulo 28">
              <a:extLst>
                <a:ext uri="{FF2B5EF4-FFF2-40B4-BE49-F238E27FC236}">
                  <a16:creationId xmlns:a16="http://schemas.microsoft.com/office/drawing/2014/main" id="{BF8ACFB1-8D6C-3A40-A448-B0BB709F7454}"/>
                </a:ext>
              </a:extLst>
            </xdr:cNvPr>
            <xdr:cNvSpPr/>
          </xdr:nvSpPr>
          <xdr:spPr>
            <a:xfrm>
              <a:off x="328057" y="1092899"/>
              <a:ext cx="2358682" cy="1083711"/>
            </a:xfrm>
            <a:prstGeom prst="roundRect">
              <a:avLst/>
            </a:prstGeom>
            <a:grpFill/>
            <a:ln>
              <a:solidFill>
                <a:srgbClr val="16674A"/>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200">
                <a:solidFill>
                  <a:srgbClr val="16674A"/>
                </a:solidFill>
              </a:endParaRPr>
            </a:p>
          </xdr:txBody>
        </xdr:sp>
        <xdr:sp macro="" textlink="">
          <xdr:nvSpPr>
            <xdr:cNvPr id="230" name="object 22">
              <a:extLst>
                <a:ext uri="{FF2B5EF4-FFF2-40B4-BE49-F238E27FC236}">
                  <a16:creationId xmlns:a16="http://schemas.microsoft.com/office/drawing/2014/main" id="{A8F0A656-D078-7A1B-37D3-4A753B774EC5}"/>
                </a:ext>
              </a:extLst>
            </xdr:cNvPr>
            <xdr:cNvSpPr/>
          </xdr:nvSpPr>
          <xdr:spPr>
            <a:xfrm>
              <a:off x="1071848" y="1250411"/>
              <a:ext cx="1511586" cy="793751"/>
            </a:xfrm>
            <a:prstGeom prst="roundRect">
              <a:avLst/>
            </a:prstGeom>
            <a:grpFill/>
          </xdr:spPr>
          <xdr:txBody>
            <a:bodyPr vertOverflow="overflow" horzOverflow="overflow" wrap="square" lIns="0" tIns="0" rIns="0" bIns="0" rtlCol="0" anchor="ct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1200">
                  <a:solidFill>
                    <a:srgbClr val="16674A"/>
                  </a:solidFill>
                </a:rPr>
                <a:t>Sistema de gestión y seguridad de salud en el trabajo</a:t>
              </a:r>
              <a:endParaRPr lang="es-CO" sz="1200">
                <a:solidFill>
                  <a:srgbClr val="16674A"/>
                </a:solidFill>
              </a:endParaRPr>
            </a:p>
          </xdr:txBody>
        </xdr:sp>
      </xdr:grpSp>
      <xdr:pic>
        <xdr:nvPicPr>
          <xdr:cNvPr id="353" name="Imagen 352">
            <a:extLst>
              <a:ext uri="{FF2B5EF4-FFF2-40B4-BE49-F238E27FC236}">
                <a16:creationId xmlns:a16="http://schemas.microsoft.com/office/drawing/2014/main" id="{2DAF1C05-9F3A-E312-4C3F-137FC22AF310}"/>
              </a:ext>
            </a:extLst>
          </xdr:cNvPr>
          <xdr:cNvPicPr>
            <a:picLocks noChangeAspect="1"/>
          </xdr:cNvPicPr>
        </xdr:nvPicPr>
        <xdr:blipFill>
          <a:blip xmlns:r="http://schemas.openxmlformats.org/officeDocument/2006/relationships" r:embed="rId14"/>
          <a:stretch>
            <a:fillRect/>
          </a:stretch>
        </xdr:blipFill>
        <xdr:spPr>
          <a:xfrm>
            <a:off x="15601166" y="1239922"/>
            <a:ext cx="593939" cy="720000"/>
          </a:xfrm>
          <a:prstGeom prst="rect">
            <a:avLst/>
          </a:prstGeom>
        </xdr:spPr>
      </xdr:pic>
    </xdr:grpSp>
    <xdr:clientData/>
  </xdr:twoCellAnchor>
  <xdr:twoCellAnchor editAs="absolute">
    <xdr:from>
      <xdr:col>5</xdr:col>
      <xdr:colOff>556900</xdr:colOff>
      <xdr:row>14</xdr:row>
      <xdr:rowOff>13603</xdr:rowOff>
    </xdr:from>
    <xdr:to>
      <xdr:col>9</xdr:col>
      <xdr:colOff>87615</xdr:colOff>
      <xdr:row>18</xdr:row>
      <xdr:rowOff>43603</xdr:rowOff>
    </xdr:to>
    <xdr:grpSp>
      <xdr:nvGrpSpPr>
        <xdr:cNvPr id="386" name="Grupo 385">
          <a:extLst>
            <a:ext uri="{FF2B5EF4-FFF2-40B4-BE49-F238E27FC236}">
              <a16:creationId xmlns:a16="http://schemas.microsoft.com/office/drawing/2014/main" id="{DDE619C3-54C1-C3AA-B937-97500FEC27F7}"/>
            </a:ext>
          </a:extLst>
        </xdr:cNvPr>
        <xdr:cNvGrpSpPr/>
      </xdr:nvGrpSpPr>
      <xdr:grpSpPr>
        <a:xfrm>
          <a:off x="2910936" y="2694210"/>
          <a:ext cx="1980000" cy="792000"/>
          <a:chOff x="2910936" y="2694210"/>
          <a:chExt cx="1980000" cy="792000"/>
        </a:xfrm>
      </xdr:grpSpPr>
      <xdr:grpSp>
        <xdr:nvGrpSpPr>
          <xdr:cNvPr id="274" name="Grupo 273">
            <a:extLst>
              <a:ext uri="{FF2B5EF4-FFF2-40B4-BE49-F238E27FC236}">
                <a16:creationId xmlns:a16="http://schemas.microsoft.com/office/drawing/2014/main" id="{F137B2F5-123D-48C6-8F52-EC9BEBB1707C}"/>
              </a:ext>
            </a:extLst>
          </xdr:cNvPr>
          <xdr:cNvGrpSpPr/>
        </xdr:nvGrpSpPr>
        <xdr:grpSpPr>
          <a:xfrm>
            <a:off x="2910936" y="2694210"/>
            <a:ext cx="1980000" cy="792000"/>
            <a:chOff x="325045" y="1092899"/>
            <a:chExt cx="2361694" cy="1083711"/>
          </a:xfrm>
          <a:solidFill>
            <a:sysClr val="window" lastClr="FFFFFF"/>
          </a:solidFill>
        </xdr:grpSpPr>
        <xdr:sp macro="" textlink="">
          <xdr:nvSpPr>
            <xdr:cNvPr id="275" name="Rectángulo 28">
              <a:extLst>
                <a:ext uri="{FF2B5EF4-FFF2-40B4-BE49-F238E27FC236}">
                  <a16:creationId xmlns:a16="http://schemas.microsoft.com/office/drawing/2014/main" id="{52C9F095-975E-B8E2-8E42-E9E4EC370D0B}"/>
                </a:ext>
              </a:extLst>
            </xdr:cNvPr>
            <xdr:cNvSpPr/>
          </xdr:nvSpPr>
          <xdr:spPr>
            <a:xfrm>
              <a:off x="325045" y="1092899"/>
              <a:ext cx="2358682" cy="1083711"/>
            </a:xfrm>
            <a:prstGeom prst="roundRect">
              <a:avLst/>
            </a:prstGeom>
            <a:grpFill/>
            <a:ln>
              <a:solidFill>
                <a:srgbClr val="16674A"/>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300">
                <a:solidFill>
                  <a:srgbClr val="16674A"/>
                </a:solidFill>
              </a:endParaRPr>
            </a:p>
          </xdr:txBody>
        </xdr:sp>
        <xdr:sp macro="" textlink="">
          <xdr:nvSpPr>
            <xdr:cNvPr id="276" name="Rectángulo 28">
              <a:extLst>
                <a:ext uri="{FF2B5EF4-FFF2-40B4-BE49-F238E27FC236}">
                  <a16:creationId xmlns:a16="http://schemas.microsoft.com/office/drawing/2014/main" id="{69865E71-05D1-5CC3-0678-2EE8113F9E11}"/>
                </a:ext>
              </a:extLst>
            </xdr:cNvPr>
            <xdr:cNvSpPr/>
          </xdr:nvSpPr>
          <xdr:spPr>
            <a:xfrm>
              <a:off x="328057" y="1092899"/>
              <a:ext cx="2358682" cy="1083711"/>
            </a:xfrm>
            <a:prstGeom prst="roundRect">
              <a:avLst/>
            </a:prstGeom>
            <a:grpFill/>
            <a:ln>
              <a:solidFill>
                <a:srgbClr val="16674A"/>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300">
                <a:solidFill>
                  <a:srgbClr val="16674A"/>
                </a:solidFill>
              </a:endParaRPr>
            </a:p>
          </xdr:txBody>
        </xdr:sp>
        <xdr:sp macro="" textlink="">
          <xdr:nvSpPr>
            <xdr:cNvPr id="278" name="object 22">
              <a:hlinkClick xmlns:r="http://schemas.openxmlformats.org/officeDocument/2006/relationships" r:id="rId15"/>
              <a:extLst>
                <a:ext uri="{FF2B5EF4-FFF2-40B4-BE49-F238E27FC236}">
                  <a16:creationId xmlns:a16="http://schemas.microsoft.com/office/drawing/2014/main" id="{F94EDC9D-1491-061D-97C2-5436CAE6CDD8}"/>
                </a:ext>
              </a:extLst>
            </xdr:cNvPr>
            <xdr:cNvSpPr/>
          </xdr:nvSpPr>
          <xdr:spPr>
            <a:xfrm>
              <a:off x="1071848" y="1125824"/>
              <a:ext cx="1511586" cy="1042927"/>
            </a:xfrm>
            <a:prstGeom prst="roundRect">
              <a:avLst/>
            </a:prstGeom>
            <a:grpFill/>
          </xdr:spPr>
          <xdr:txBody>
            <a:bodyPr vertOverflow="clip" horzOverflow="clip" wrap="square" lIns="0" tIns="0" rIns="0" bIns="0" rtlCol="0" anchor="ctr">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1100">
                  <a:solidFill>
                    <a:srgbClr val="16674A"/>
                  </a:solidFill>
                </a:rPr>
                <a:t>Plan Estratégico de Tecnologías de la Información y las Comunicaciones</a:t>
              </a:r>
              <a:endParaRPr lang="es-CO" sz="1100">
                <a:solidFill>
                  <a:srgbClr val="16674A"/>
                </a:solidFill>
              </a:endParaRPr>
            </a:p>
          </xdr:txBody>
        </xdr:sp>
      </xdr:grpSp>
      <xdr:pic>
        <xdr:nvPicPr>
          <xdr:cNvPr id="354" name="Imagen 353">
            <a:extLst>
              <a:ext uri="{FF2B5EF4-FFF2-40B4-BE49-F238E27FC236}">
                <a16:creationId xmlns:a16="http://schemas.microsoft.com/office/drawing/2014/main" id="{20ED2C5D-E785-A4BA-1A10-B715B1658BC1}"/>
              </a:ext>
            </a:extLst>
          </xdr:cNvPr>
          <xdr:cNvPicPr>
            <a:picLocks noChangeAspect="1"/>
          </xdr:cNvPicPr>
        </xdr:nvPicPr>
        <xdr:blipFill>
          <a:blip xmlns:r="http://schemas.openxmlformats.org/officeDocument/2006/relationships" r:embed="rId16"/>
          <a:stretch>
            <a:fillRect/>
          </a:stretch>
        </xdr:blipFill>
        <xdr:spPr>
          <a:xfrm>
            <a:off x="2978972" y="2775854"/>
            <a:ext cx="534545" cy="648000"/>
          </a:xfrm>
          <a:prstGeom prst="rect">
            <a:avLst/>
          </a:prstGeom>
        </xdr:spPr>
      </xdr:pic>
    </xdr:grpSp>
    <xdr:clientData/>
  </xdr:twoCellAnchor>
  <xdr:twoCellAnchor editAs="absolute">
    <xdr:from>
      <xdr:col>14</xdr:col>
      <xdr:colOff>102424</xdr:colOff>
      <xdr:row>22</xdr:row>
      <xdr:rowOff>16326</xdr:rowOff>
    </xdr:from>
    <xdr:to>
      <xdr:col>17</xdr:col>
      <xdr:colOff>245460</xdr:colOff>
      <xdr:row>26</xdr:row>
      <xdr:rowOff>46326</xdr:rowOff>
    </xdr:to>
    <xdr:grpSp>
      <xdr:nvGrpSpPr>
        <xdr:cNvPr id="381" name="Grupo 380">
          <a:hlinkClick xmlns:r="http://schemas.openxmlformats.org/officeDocument/2006/relationships" r:id="rId17"/>
          <a:extLst>
            <a:ext uri="{FF2B5EF4-FFF2-40B4-BE49-F238E27FC236}">
              <a16:creationId xmlns:a16="http://schemas.microsoft.com/office/drawing/2014/main" id="{B5D998B6-5254-FA71-A93F-0F47B2D12C7C}"/>
            </a:ext>
          </a:extLst>
        </xdr:cNvPr>
        <xdr:cNvGrpSpPr/>
      </xdr:nvGrpSpPr>
      <xdr:grpSpPr>
        <a:xfrm>
          <a:off x="7967353" y="4220933"/>
          <a:ext cx="1980000" cy="792000"/>
          <a:chOff x="7967353" y="4220933"/>
          <a:chExt cx="1980000" cy="792000"/>
        </a:xfrm>
      </xdr:grpSpPr>
      <xdr:grpSp>
        <xdr:nvGrpSpPr>
          <xdr:cNvPr id="340" name="Grupo 339">
            <a:extLst>
              <a:ext uri="{FF2B5EF4-FFF2-40B4-BE49-F238E27FC236}">
                <a16:creationId xmlns:a16="http://schemas.microsoft.com/office/drawing/2014/main" id="{70651A8E-11ED-42AF-932D-B4972D468EAA}"/>
              </a:ext>
            </a:extLst>
          </xdr:cNvPr>
          <xdr:cNvGrpSpPr/>
        </xdr:nvGrpSpPr>
        <xdr:grpSpPr>
          <a:xfrm>
            <a:off x="7967353" y="4220933"/>
            <a:ext cx="1980000" cy="792000"/>
            <a:chOff x="325045" y="1092899"/>
            <a:chExt cx="2361694" cy="1083711"/>
          </a:xfrm>
          <a:solidFill>
            <a:sysClr val="window" lastClr="FFFFFF"/>
          </a:solidFill>
        </xdr:grpSpPr>
        <xdr:sp macro="" textlink="">
          <xdr:nvSpPr>
            <xdr:cNvPr id="341" name="Rectángulo 28">
              <a:extLst>
                <a:ext uri="{FF2B5EF4-FFF2-40B4-BE49-F238E27FC236}">
                  <a16:creationId xmlns:a16="http://schemas.microsoft.com/office/drawing/2014/main" id="{232BB74C-335C-AC91-9FE1-0BFB2349C364}"/>
                </a:ext>
              </a:extLst>
            </xdr:cNvPr>
            <xdr:cNvSpPr/>
          </xdr:nvSpPr>
          <xdr:spPr>
            <a:xfrm>
              <a:off x="325045" y="1092899"/>
              <a:ext cx="2358682" cy="1083711"/>
            </a:xfrm>
            <a:prstGeom prst="roundRect">
              <a:avLst/>
            </a:prstGeom>
            <a:grpFill/>
            <a:ln>
              <a:solidFill>
                <a:srgbClr val="16674A"/>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300">
                <a:solidFill>
                  <a:srgbClr val="16674A"/>
                </a:solidFill>
              </a:endParaRPr>
            </a:p>
          </xdr:txBody>
        </xdr:sp>
        <xdr:sp macro="" textlink="">
          <xdr:nvSpPr>
            <xdr:cNvPr id="342" name="Rectángulo 28">
              <a:extLst>
                <a:ext uri="{FF2B5EF4-FFF2-40B4-BE49-F238E27FC236}">
                  <a16:creationId xmlns:a16="http://schemas.microsoft.com/office/drawing/2014/main" id="{EEEE7512-9BBA-23B8-8EE0-F8AF425978CB}"/>
                </a:ext>
              </a:extLst>
            </xdr:cNvPr>
            <xdr:cNvSpPr/>
          </xdr:nvSpPr>
          <xdr:spPr>
            <a:xfrm>
              <a:off x="328057" y="1092899"/>
              <a:ext cx="2358682" cy="1083711"/>
            </a:xfrm>
            <a:prstGeom prst="roundRect">
              <a:avLst/>
            </a:prstGeom>
            <a:grpFill/>
            <a:ln>
              <a:solidFill>
                <a:srgbClr val="16674A"/>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300">
                <a:solidFill>
                  <a:srgbClr val="16674A"/>
                </a:solidFill>
              </a:endParaRPr>
            </a:p>
          </xdr:txBody>
        </xdr:sp>
        <xdr:sp macro="" textlink="">
          <xdr:nvSpPr>
            <xdr:cNvPr id="344" name="object 22">
              <a:extLst>
                <a:ext uri="{FF2B5EF4-FFF2-40B4-BE49-F238E27FC236}">
                  <a16:creationId xmlns:a16="http://schemas.microsoft.com/office/drawing/2014/main" id="{EC088FFA-C1A0-CA59-F3EE-6BD33834484F}"/>
                </a:ext>
              </a:extLst>
            </xdr:cNvPr>
            <xdr:cNvSpPr/>
          </xdr:nvSpPr>
          <xdr:spPr>
            <a:xfrm>
              <a:off x="1071848" y="1250411"/>
              <a:ext cx="1511586" cy="793751"/>
            </a:xfrm>
            <a:prstGeom prst="roundRect">
              <a:avLst/>
            </a:prstGeom>
            <a:grpFill/>
          </xdr:spPr>
          <xdr:txBody>
            <a:bodyPr vertOverflow="overflow" horzOverflow="overflow" wrap="square" lIns="0" tIns="0" rIns="0" bIns="0" rtlCol="0" anchor="ct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1300">
                  <a:solidFill>
                    <a:srgbClr val="16674A"/>
                  </a:solidFill>
                </a:rPr>
                <a:t>Plan anual de Auditorias</a:t>
              </a:r>
              <a:endParaRPr lang="es-CO" sz="1300">
                <a:solidFill>
                  <a:srgbClr val="16674A"/>
                </a:solidFill>
              </a:endParaRPr>
            </a:p>
          </xdr:txBody>
        </xdr:sp>
      </xdr:grpSp>
      <xdr:pic>
        <xdr:nvPicPr>
          <xdr:cNvPr id="357" name="Imagen 356">
            <a:extLst>
              <a:ext uri="{FF2B5EF4-FFF2-40B4-BE49-F238E27FC236}">
                <a16:creationId xmlns:a16="http://schemas.microsoft.com/office/drawing/2014/main" id="{036C7A0E-CEF2-C5AD-351B-CE2CECBDC936}"/>
              </a:ext>
            </a:extLst>
          </xdr:cNvPr>
          <xdr:cNvPicPr>
            <a:picLocks noChangeAspect="1"/>
          </xdr:cNvPicPr>
        </xdr:nvPicPr>
        <xdr:blipFill>
          <a:blip xmlns:r="http://schemas.openxmlformats.org/officeDocument/2006/relationships" r:embed="rId18"/>
          <a:stretch>
            <a:fillRect/>
          </a:stretch>
        </xdr:blipFill>
        <xdr:spPr>
          <a:xfrm>
            <a:off x="8048997" y="4261754"/>
            <a:ext cx="544909" cy="648000"/>
          </a:xfrm>
          <a:prstGeom prst="rect">
            <a:avLst/>
          </a:prstGeom>
        </xdr:spPr>
      </xdr:pic>
    </xdr:grpSp>
    <xdr:clientData/>
  </xdr:twoCellAnchor>
  <xdr:twoCellAnchor editAs="absolute">
    <xdr:from>
      <xdr:col>22</xdr:col>
      <xdr:colOff>245877</xdr:colOff>
      <xdr:row>6</xdr:row>
      <xdr:rowOff>42493</xdr:rowOff>
    </xdr:from>
    <xdr:to>
      <xdr:col>25</xdr:col>
      <xdr:colOff>388913</xdr:colOff>
      <xdr:row>10</xdr:row>
      <xdr:rowOff>72493</xdr:rowOff>
    </xdr:to>
    <xdr:grpSp>
      <xdr:nvGrpSpPr>
        <xdr:cNvPr id="394" name="Grupo 393">
          <a:hlinkClick xmlns:r="http://schemas.openxmlformats.org/officeDocument/2006/relationships" r:id="rId19"/>
          <a:extLst>
            <a:ext uri="{FF2B5EF4-FFF2-40B4-BE49-F238E27FC236}">
              <a16:creationId xmlns:a16="http://schemas.microsoft.com/office/drawing/2014/main" id="{5C660713-7DE3-FAF2-2689-36315317A9B2}"/>
            </a:ext>
          </a:extLst>
        </xdr:cNvPr>
        <xdr:cNvGrpSpPr/>
      </xdr:nvGrpSpPr>
      <xdr:grpSpPr>
        <a:xfrm>
          <a:off x="13009377" y="1199100"/>
          <a:ext cx="1980000" cy="792000"/>
          <a:chOff x="13009377" y="1199100"/>
          <a:chExt cx="1980000" cy="792000"/>
        </a:xfrm>
      </xdr:grpSpPr>
      <xdr:grpSp>
        <xdr:nvGrpSpPr>
          <xdr:cNvPr id="244" name="Grupo 243">
            <a:extLst>
              <a:ext uri="{FF2B5EF4-FFF2-40B4-BE49-F238E27FC236}">
                <a16:creationId xmlns:a16="http://schemas.microsoft.com/office/drawing/2014/main" id="{9301EF49-E0CF-42AC-8DAA-9ADE1E3F3647}"/>
              </a:ext>
            </a:extLst>
          </xdr:cNvPr>
          <xdr:cNvGrpSpPr/>
        </xdr:nvGrpSpPr>
        <xdr:grpSpPr>
          <a:xfrm>
            <a:off x="13009377" y="1199100"/>
            <a:ext cx="1980000" cy="792000"/>
            <a:chOff x="325045" y="1092899"/>
            <a:chExt cx="2361694" cy="1083711"/>
          </a:xfrm>
          <a:solidFill>
            <a:sysClr val="window" lastClr="FFFFFF"/>
          </a:solidFill>
        </xdr:grpSpPr>
        <xdr:sp macro="" textlink="">
          <xdr:nvSpPr>
            <xdr:cNvPr id="245" name="Rectángulo 28">
              <a:extLst>
                <a:ext uri="{FF2B5EF4-FFF2-40B4-BE49-F238E27FC236}">
                  <a16:creationId xmlns:a16="http://schemas.microsoft.com/office/drawing/2014/main" id="{ED218A32-DD48-499E-0A82-25387E9D31E1}"/>
                </a:ext>
              </a:extLst>
            </xdr:cNvPr>
            <xdr:cNvSpPr/>
          </xdr:nvSpPr>
          <xdr:spPr>
            <a:xfrm>
              <a:off x="325045" y="1092899"/>
              <a:ext cx="2358682" cy="1083711"/>
            </a:xfrm>
            <a:prstGeom prst="roundRect">
              <a:avLst/>
            </a:prstGeom>
            <a:grpFill/>
            <a:ln>
              <a:solidFill>
                <a:srgbClr val="16674A"/>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300">
                <a:solidFill>
                  <a:srgbClr val="16674A"/>
                </a:solidFill>
              </a:endParaRPr>
            </a:p>
          </xdr:txBody>
        </xdr:sp>
        <xdr:sp macro="" textlink="">
          <xdr:nvSpPr>
            <xdr:cNvPr id="246" name="Rectángulo 28">
              <a:extLst>
                <a:ext uri="{FF2B5EF4-FFF2-40B4-BE49-F238E27FC236}">
                  <a16:creationId xmlns:a16="http://schemas.microsoft.com/office/drawing/2014/main" id="{67D60987-7A5D-E7E3-E461-A1DE8AC3822B}"/>
                </a:ext>
              </a:extLst>
            </xdr:cNvPr>
            <xdr:cNvSpPr/>
          </xdr:nvSpPr>
          <xdr:spPr>
            <a:xfrm>
              <a:off x="328057" y="1092899"/>
              <a:ext cx="2358682" cy="1083711"/>
            </a:xfrm>
            <a:prstGeom prst="roundRect">
              <a:avLst/>
            </a:prstGeom>
            <a:grpFill/>
            <a:ln>
              <a:solidFill>
                <a:srgbClr val="16674A"/>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300">
                <a:solidFill>
                  <a:srgbClr val="16674A"/>
                </a:solidFill>
              </a:endParaRPr>
            </a:p>
          </xdr:txBody>
        </xdr:sp>
        <xdr:sp macro="" textlink="">
          <xdr:nvSpPr>
            <xdr:cNvPr id="248" name="object 22">
              <a:extLst>
                <a:ext uri="{FF2B5EF4-FFF2-40B4-BE49-F238E27FC236}">
                  <a16:creationId xmlns:a16="http://schemas.microsoft.com/office/drawing/2014/main" id="{9B2A03B3-A6B5-1CEE-9CFC-EDA25AF22798}"/>
                </a:ext>
              </a:extLst>
            </xdr:cNvPr>
            <xdr:cNvSpPr/>
          </xdr:nvSpPr>
          <xdr:spPr>
            <a:xfrm>
              <a:off x="1071848" y="1250411"/>
              <a:ext cx="1511586" cy="793751"/>
            </a:xfrm>
            <a:prstGeom prst="roundRect">
              <a:avLst/>
            </a:prstGeom>
            <a:grpFill/>
          </xdr:spPr>
          <xdr:txBody>
            <a:bodyPr vertOverflow="overflow" horzOverflow="overflow" wrap="square" lIns="0" tIns="0" rIns="0" bIns="0" rtlCol="0" anchor="ct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1300">
                  <a:solidFill>
                    <a:srgbClr val="16674A"/>
                  </a:solidFill>
                </a:rPr>
                <a:t>Plan de bienestar social e incentivos</a:t>
              </a:r>
              <a:endParaRPr lang="es-CO" sz="1300">
                <a:solidFill>
                  <a:srgbClr val="16674A"/>
                </a:solidFill>
              </a:endParaRPr>
            </a:p>
          </xdr:txBody>
        </xdr:sp>
      </xdr:grpSp>
      <xdr:pic>
        <xdr:nvPicPr>
          <xdr:cNvPr id="358" name="Imagen 357">
            <a:extLst>
              <a:ext uri="{FF2B5EF4-FFF2-40B4-BE49-F238E27FC236}">
                <a16:creationId xmlns:a16="http://schemas.microsoft.com/office/drawing/2014/main" id="{20B5F7F4-6A6E-40A4-9FDB-37BD44EFFC3F}"/>
              </a:ext>
            </a:extLst>
          </xdr:cNvPr>
          <xdr:cNvPicPr>
            <a:picLocks noChangeAspect="1"/>
          </xdr:cNvPicPr>
        </xdr:nvPicPr>
        <xdr:blipFill>
          <a:blip xmlns:r="http://schemas.openxmlformats.org/officeDocument/2006/relationships" r:embed="rId20"/>
          <a:stretch>
            <a:fillRect/>
          </a:stretch>
        </xdr:blipFill>
        <xdr:spPr>
          <a:xfrm>
            <a:off x="13077415" y="1267135"/>
            <a:ext cx="544909" cy="648000"/>
          </a:xfrm>
          <a:prstGeom prst="rect">
            <a:avLst/>
          </a:prstGeom>
        </xdr:spPr>
      </xdr:pic>
    </xdr:grpSp>
    <xdr:clientData/>
  </xdr:twoCellAnchor>
  <xdr:twoCellAnchor editAs="absolute">
    <xdr:from>
      <xdr:col>1</xdr:col>
      <xdr:colOff>138791</xdr:colOff>
      <xdr:row>22</xdr:row>
      <xdr:rowOff>16326</xdr:rowOff>
    </xdr:from>
    <xdr:to>
      <xdr:col>5</xdr:col>
      <xdr:colOff>23291</xdr:colOff>
      <xdr:row>26</xdr:row>
      <xdr:rowOff>46326</xdr:rowOff>
    </xdr:to>
    <xdr:grpSp>
      <xdr:nvGrpSpPr>
        <xdr:cNvPr id="378" name="Grupo 377">
          <a:hlinkClick xmlns:r="http://schemas.openxmlformats.org/officeDocument/2006/relationships" r:id="rId21"/>
          <a:extLst>
            <a:ext uri="{FF2B5EF4-FFF2-40B4-BE49-F238E27FC236}">
              <a16:creationId xmlns:a16="http://schemas.microsoft.com/office/drawing/2014/main" id="{4437576A-70EB-D123-65EC-4B0226BC2EA6}"/>
            </a:ext>
          </a:extLst>
        </xdr:cNvPr>
        <xdr:cNvGrpSpPr/>
      </xdr:nvGrpSpPr>
      <xdr:grpSpPr>
        <a:xfrm>
          <a:off x="397327" y="4220933"/>
          <a:ext cx="1980000" cy="792000"/>
          <a:chOff x="397327" y="4220933"/>
          <a:chExt cx="1980000" cy="792000"/>
        </a:xfrm>
      </xdr:grpSpPr>
      <xdr:grpSp>
        <xdr:nvGrpSpPr>
          <xdr:cNvPr id="304" name="Grupo 303">
            <a:extLst>
              <a:ext uri="{FF2B5EF4-FFF2-40B4-BE49-F238E27FC236}">
                <a16:creationId xmlns:a16="http://schemas.microsoft.com/office/drawing/2014/main" id="{4FB3A5E2-F1B3-4B32-97D1-058971765A36}"/>
              </a:ext>
            </a:extLst>
          </xdr:cNvPr>
          <xdr:cNvGrpSpPr/>
        </xdr:nvGrpSpPr>
        <xdr:grpSpPr>
          <a:xfrm>
            <a:off x="397327" y="4220933"/>
            <a:ext cx="1980000" cy="792000"/>
            <a:chOff x="325045" y="1092899"/>
            <a:chExt cx="2361694" cy="1083711"/>
          </a:xfrm>
          <a:solidFill>
            <a:sysClr val="window" lastClr="FFFFFF"/>
          </a:solidFill>
        </xdr:grpSpPr>
        <xdr:sp macro="" textlink="">
          <xdr:nvSpPr>
            <xdr:cNvPr id="305" name="Rectángulo 28">
              <a:extLst>
                <a:ext uri="{FF2B5EF4-FFF2-40B4-BE49-F238E27FC236}">
                  <a16:creationId xmlns:a16="http://schemas.microsoft.com/office/drawing/2014/main" id="{A46093D5-800E-32B4-7D3F-4A056911303E}"/>
                </a:ext>
              </a:extLst>
            </xdr:cNvPr>
            <xdr:cNvSpPr/>
          </xdr:nvSpPr>
          <xdr:spPr>
            <a:xfrm>
              <a:off x="325045" y="1092899"/>
              <a:ext cx="2358682" cy="1083711"/>
            </a:xfrm>
            <a:prstGeom prst="roundRect">
              <a:avLst/>
            </a:prstGeom>
            <a:grpFill/>
            <a:ln>
              <a:solidFill>
                <a:srgbClr val="16674A"/>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300">
                <a:solidFill>
                  <a:srgbClr val="16674A"/>
                </a:solidFill>
              </a:endParaRPr>
            </a:p>
          </xdr:txBody>
        </xdr:sp>
        <xdr:sp macro="" textlink="">
          <xdr:nvSpPr>
            <xdr:cNvPr id="306" name="Rectángulo 28">
              <a:extLst>
                <a:ext uri="{FF2B5EF4-FFF2-40B4-BE49-F238E27FC236}">
                  <a16:creationId xmlns:a16="http://schemas.microsoft.com/office/drawing/2014/main" id="{4211B423-AF5B-235E-ADB3-45F65B8EA607}"/>
                </a:ext>
              </a:extLst>
            </xdr:cNvPr>
            <xdr:cNvSpPr/>
          </xdr:nvSpPr>
          <xdr:spPr>
            <a:xfrm>
              <a:off x="328057" y="1092899"/>
              <a:ext cx="2358682" cy="1083711"/>
            </a:xfrm>
            <a:prstGeom prst="roundRect">
              <a:avLst/>
            </a:prstGeom>
            <a:grpFill/>
            <a:ln>
              <a:solidFill>
                <a:srgbClr val="16674A"/>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300">
                <a:solidFill>
                  <a:srgbClr val="16674A"/>
                </a:solidFill>
              </a:endParaRPr>
            </a:p>
          </xdr:txBody>
        </xdr:sp>
        <xdr:sp macro="" textlink="">
          <xdr:nvSpPr>
            <xdr:cNvPr id="308" name="object 22">
              <a:extLst>
                <a:ext uri="{FF2B5EF4-FFF2-40B4-BE49-F238E27FC236}">
                  <a16:creationId xmlns:a16="http://schemas.microsoft.com/office/drawing/2014/main" id="{8F13013C-4776-CC04-63AB-6798A15024E0}"/>
                </a:ext>
              </a:extLst>
            </xdr:cNvPr>
            <xdr:cNvSpPr/>
          </xdr:nvSpPr>
          <xdr:spPr>
            <a:xfrm>
              <a:off x="1071848" y="1250411"/>
              <a:ext cx="1511586" cy="793751"/>
            </a:xfrm>
            <a:prstGeom prst="roundRect">
              <a:avLst/>
            </a:prstGeom>
            <a:grpFill/>
          </xdr:spPr>
          <xdr:txBody>
            <a:bodyPr vertOverflow="overflow" horzOverflow="overflow" wrap="square" lIns="0" tIns="0" rIns="0" bIns="0" rtlCol="0" anchor="ct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1300">
                  <a:solidFill>
                    <a:srgbClr val="16674A"/>
                  </a:solidFill>
                </a:rPr>
                <a:t>Plan de Integridad</a:t>
              </a:r>
              <a:endParaRPr lang="es-CO" sz="1300">
                <a:solidFill>
                  <a:srgbClr val="16674A"/>
                </a:solidFill>
              </a:endParaRPr>
            </a:p>
          </xdr:txBody>
        </xdr:sp>
      </xdr:grpSp>
      <xdr:pic>
        <xdr:nvPicPr>
          <xdr:cNvPr id="359" name="Imagen 358">
            <a:extLst>
              <a:ext uri="{FF2B5EF4-FFF2-40B4-BE49-F238E27FC236}">
                <a16:creationId xmlns:a16="http://schemas.microsoft.com/office/drawing/2014/main" id="{0B930024-33B7-09E4-71AB-1F438EBF4027}"/>
              </a:ext>
            </a:extLst>
          </xdr:cNvPr>
          <xdr:cNvPicPr>
            <a:picLocks noChangeAspect="1"/>
          </xdr:cNvPicPr>
        </xdr:nvPicPr>
        <xdr:blipFill>
          <a:blip xmlns:r="http://schemas.openxmlformats.org/officeDocument/2006/relationships" r:embed="rId22"/>
          <a:stretch>
            <a:fillRect/>
          </a:stretch>
        </xdr:blipFill>
        <xdr:spPr>
          <a:xfrm>
            <a:off x="587829" y="4275362"/>
            <a:ext cx="544909" cy="648000"/>
          </a:xfrm>
          <a:prstGeom prst="rect">
            <a:avLst/>
          </a:prstGeom>
        </xdr:spPr>
      </xdr:pic>
    </xdr:grpSp>
    <xdr:clientData/>
  </xdr:twoCellAnchor>
  <xdr:twoCellAnchor editAs="absolute">
    <xdr:from>
      <xdr:col>26</xdr:col>
      <xdr:colOff>323105</xdr:colOff>
      <xdr:row>14</xdr:row>
      <xdr:rowOff>13603</xdr:rowOff>
    </xdr:from>
    <xdr:to>
      <xdr:col>29</xdr:col>
      <xdr:colOff>466141</xdr:colOff>
      <xdr:row>18</xdr:row>
      <xdr:rowOff>43603</xdr:rowOff>
    </xdr:to>
    <xdr:grpSp>
      <xdr:nvGrpSpPr>
        <xdr:cNvPr id="391" name="Grupo 390">
          <a:hlinkClick xmlns:r="http://schemas.openxmlformats.org/officeDocument/2006/relationships" r:id="rId23"/>
          <a:extLst>
            <a:ext uri="{FF2B5EF4-FFF2-40B4-BE49-F238E27FC236}">
              <a16:creationId xmlns:a16="http://schemas.microsoft.com/office/drawing/2014/main" id="{44A9C359-0003-82A6-E288-B0DA644945A2}"/>
            </a:ext>
          </a:extLst>
        </xdr:cNvPr>
        <xdr:cNvGrpSpPr/>
      </xdr:nvGrpSpPr>
      <xdr:grpSpPr>
        <a:xfrm>
          <a:off x="15535891" y="2694210"/>
          <a:ext cx="1980000" cy="792000"/>
          <a:chOff x="15535891" y="2694210"/>
          <a:chExt cx="1980000" cy="792000"/>
        </a:xfrm>
      </xdr:grpSpPr>
      <xdr:grpSp>
        <xdr:nvGrpSpPr>
          <xdr:cNvPr id="268" name="Grupo 267">
            <a:extLst>
              <a:ext uri="{FF2B5EF4-FFF2-40B4-BE49-F238E27FC236}">
                <a16:creationId xmlns:a16="http://schemas.microsoft.com/office/drawing/2014/main" id="{A08A631D-A7F6-471D-BFB5-87C4E26DC155}"/>
              </a:ext>
            </a:extLst>
          </xdr:cNvPr>
          <xdr:cNvGrpSpPr/>
        </xdr:nvGrpSpPr>
        <xdr:grpSpPr>
          <a:xfrm>
            <a:off x="15535891" y="2694210"/>
            <a:ext cx="1980000" cy="792000"/>
            <a:chOff x="325045" y="1092899"/>
            <a:chExt cx="2361694" cy="1083711"/>
          </a:xfrm>
          <a:solidFill>
            <a:sysClr val="window" lastClr="FFFFFF"/>
          </a:solidFill>
        </xdr:grpSpPr>
        <xdr:sp macro="" textlink="">
          <xdr:nvSpPr>
            <xdr:cNvPr id="269" name="Rectángulo 28">
              <a:extLst>
                <a:ext uri="{FF2B5EF4-FFF2-40B4-BE49-F238E27FC236}">
                  <a16:creationId xmlns:a16="http://schemas.microsoft.com/office/drawing/2014/main" id="{7DB6D8A1-ADBF-51E0-F73B-7450E8674E67}"/>
                </a:ext>
              </a:extLst>
            </xdr:cNvPr>
            <xdr:cNvSpPr/>
          </xdr:nvSpPr>
          <xdr:spPr>
            <a:xfrm>
              <a:off x="325045" y="1092899"/>
              <a:ext cx="2358682" cy="1083711"/>
            </a:xfrm>
            <a:prstGeom prst="roundRect">
              <a:avLst/>
            </a:prstGeom>
            <a:grpFill/>
            <a:ln>
              <a:solidFill>
                <a:srgbClr val="16674A"/>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300">
                <a:solidFill>
                  <a:srgbClr val="16674A"/>
                </a:solidFill>
              </a:endParaRPr>
            </a:p>
          </xdr:txBody>
        </xdr:sp>
        <xdr:sp macro="" textlink="">
          <xdr:nvSpPr>
            <xdr:cNvPr id="270" name="Rectángulo 28">
              <a:extLst>
                <a:ext uri="{FF2B5EF4-FFF2-40B4-BE49-F238E27FC236}">
                  <a16:creationId xmlns:a16="http://schemas.microsoft.com/office/drawing/2014/main" id="{276992C9-A249-B8F2-8D4F-243302E9AFE5}"/>
                </a:ext>
              </a:extLst>
            </xdr:cNvPr>
            <xdr:cNvSpPr/>
          </xdr:nvSpPr>
          <xdr:spPr>
            <a:xfrm>
              <a:off x="328057" y="1092899"/>
              <a:ext cx="2358682" cy="1083711"/>
            </a:xfrm>
            <a:prstGeom prst="roundRect">
              <a:avLst/>
            </a:prstGeom>
            <a:grpFill/>
            <a:ln>
              <a:solidFill>
                <a:srgbClr val="16674A"/>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300">
                <a:solidFill>
                  <a:srgbClr val="16674A"/>
                </a:solidFill>
              </a:endParaRPr>
            </a:p>
          </xdr:txBody>
        </xdr:sp>
        <xdr:sp macro="" textlink="">
          <xdr:nvSpPr>
            <xdr:cNvPr id="272" name="object 22">
              <a:extLst>
                <a:ext uri="{FF2B5EF4-FFF2-40B4-BE49-F238E27FC236}">
                  <a16:creationId xmlns:a16="http://schemas.microsoft.com/office/drawing/2014/main" id="{8EB79078-9E6D-CBDA-95E0-39EE54A8D617}"/>
                </a:ext>
              </a:extLst>
            </xdr:cNvPr>
            <xdr:cNvSpPr/>
          </xdr:nvSpPr>
          <xdr:spPr>
            <a:xfrm>
              <a:off x="1071848" y="1250411"/>
              <a:ext cx="1511586" cy="793751"/>
            </a:xfrm>
            <a:prstGeom prst="roundRect">
              <a:avLst/>
            </a:prstGeom>
            <a:grpFill/>
          </xdr:spPr>
          <xdr:txBody>
            <a:bodyPr vertOverflow="overflow" horzOverflow="overflow" wrap="square" lIns="0" tIns="0" rIns="0" bIns="0" rtlCol="0" anchor="ct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1300">
                  <a:solidFill>
                    <a:srgbClr val="16674A"/>
                  </a:solidFill>
                </a:rPr>
                <a:t>Plan de acción de participación ciudadana</a:t>
              </a:r>
              <a:endParaRPr lang="es-CO" sz="1300">
                <a:solidFill>
                  <a:srgbClr val="16674A"/>
                </a:solidFill>
              </a:endParaRPr>
            </a:p>
          </xdr:txBody>
        </xdr:sp>
      </xdr:grpSp>
      <xdr:pic>
        <xdr:nvPicPr>
          <xdr:cNvPr id="360" name="Imagen 359">
            <a:extLst>
              <a:ext uri="{FF2B5EF4-FFF2-40B4-BE49-F238E27FC236}">
                <a16:creationId xmlns:a16="http://schemas.microsoft.com/office/drawing/2014/main" id="{A4F2502E-F0CE-9B6B-3F5D-BE204D0A5AF0}"/>
              </a:ext>
            </a:extLst>
          </xdr:cNvPr>
          <xdr:cNvPicPr>
            <a:picLocks noChangeAspect="1"/>
          </xdr:cNvPicPr>
        </xdr:nvPicPr>
        <xdr:blipFill>
          <a:blip xmlns:r="http://schemas.openxmlformats.org/officeDocument/2006/relationships" r:embed="rId24"/>
          <a:stretch>
            <a:fillRect/>
          </a:stretch>
        </xdr:blipFill>
        <xdr:spPr>
          <a:xfrm>
            <a:off x="15603929" y="2748638"/>
            <a:ext cx="544909" cy="648000"/>
          </a:xfrm>
          <a:prstGeom prst="rect">
            <a:avLst/>
          </a:prstGeom>
        </xdr:spPr>
      </xdr:pic>
    </xdr:grpSp>
    <xdr:clientData/>
  </xdr:twoCellAnchor>
  <xdr:twoCellAnchor editAs="absolute">
    <xdr:from>
      <xdr:col>18</xdr:col>
      <xdr:colOff>171409</xdr:colOff>
      <xdr:row>6</xdr:row>
      <xdr:rowOff>42493</xdr:rowOff>
    </xdr:from>
    <xdr:to>
      <xdr:col>21</xdr:col>
      <xdr:colOff>314444</xdr:colOff>
      <xdr:row>10</xdr:row>
      <xdr:rowOff>72493</xdr:rowOff>
    </xdr:to>
    <xdr:grpSp>
      <xdr:nvGrpSpPr>
        <xdr:cNvPr id="393" name="Grupo 392">
          <a:extLst>
            <a:ext uri="{FF2B5EF4-FFF2-40B4-BE49-F238E27FC236}">
              <a16:creationId xmlns:a16="http://schemas.microsoft.com/office/drawing/2014/main" id="{84E06BD8-451B-A453-F111-DF6E26369157}"/>
            </a:ext>
          </a:extLst>
        </xdr:cNvPr>
        <xdr:cNvGrpSpPr/>
      </xdr:nvGrpSpPr>
      <xdr:grpSpPr>
        <a:xfrm>
          <a:off x="10485623" y="1199100"/>
          <a:ext cx="1980000" cy="792000"/>
          <a:chOff x="10485623" y="1199100"/>
          <a:chExt cx="1980000" cy="792000"/>
        </a:xfrm>
      </xdr:grpSpPr>
      <xdr:grpSp>
        <xdr:nvGrpSpPr>
          <xdr:cNvPr id="250" name="Grupo 249">
            <a:extLst>
              <a:ext uri="{FF2B5EF4-FFF2-40B4-BE49-F238E27FC236}">
                <a16:creationId xmlns:a16="http://schemas.microsoft.com/office/drawing/2014/main" id="{55482CC0-B3E5-4895-A6FE-050E89D8862E}"/>
              </a:ext>
            </a:extLst>
          </xdr:cNvPr>
          <xdr:cNvGrpSpPr/>
        </xdr:nvGrpSpPr>
        <xdr:grpSpPr>
          <a:xfrm>
            <a:off x="10485623" y="1199100"/>
            <a:ext cx="1980000" cy="792000"/>
            <a:chOff x="325045" y="1092899"/>
            <a:chExt cx="2361694" cy="1083711"/>
          </a:xfrm>
          <a:solidFill>
            <a:sysClr val="window" lastClr="FFFFFF"/>
          </a:solidFill>
        </xdr:grpSpPr>
        <xdr:sp macro="" textlink="">
          <xdr:nvSpPr>
            <xdr:cNvPr id="251" name="Rectángulo 28">
              <a:extLst>
                <a:ext uri="{FF2B5EF4-FFF2-40B4-BE49-F238E27FC236}">
                  <a16:creationId xmlns:a16="http://schemas.microsoft.com/office/drawing/2014/main" id="{1DE1777A-504D-5267-5B4C-19E485366E52}"/>
                </a:ext>
              </a:extLst>
            </xdr:cNvPr>
            <xdr:cNvSpPr/>
          </xdr:nvSpPr>
          <xdr:spPr>
            <a:xfrm>
              <a:off x="325045" y="1092899"/>
              <a:ext cx="2358682" cy="1083711"/>
            </a:xfrm>
            <a:prstGeom prst="roundRect">
              <a:avLst/>
            </a:prstGeom>
            <a:grpFill/>
            <a:ln>
              <a:solidFill>
                <a:srgbClr val="16674A"/>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300">
                <a:solidFill>
                  <a:srgbClr val="16674A"/>
                </a:solidFill>
              </a:endParaRPr>
            </a:p>
          </xdr:txBody>
        </xdr:sp>
        <xdr:sp macro="" textlink="">
          <xdr:nvSpPr>
            <xdr:cNvPr id="252" name="Rectángulo 28">
              <a:extLst>
                <a:ext uri="{FF2B5EF4-FFF2-40B4-BE49-F238E27FC236}">
                  <a16:creationId xmlns:a16="http://schemas.microsoft.com/office/drawing/2014/main" id="{1102A179-75E6-55E7-59E4-C10CD57FAC41}"/>
                </a:ext>
              </a:extLst>
            </xdr:cNvPr>
            <xdr:cNvSpPr/>
          </xdr:nvSpPr>
          <xdr:spPr>
            <a:xfrm>
              <a:off x="328057" y="1092899"/>
              <a:ext cx="2358682" cy="1083711"/>
            </a:xfrm>
            <a:prstGeom prst="roundRect">
              <a:avLst/>
            </a:prstGeom>
            <a:grpFill/>
            <a:ln>
              <a:solidFill>
                <a:srgbClr val="16674A"/>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300">
                <a:solidFill>
                  <a:srgbClr val="16674A"/>
                </a:solidFill>
              </a:endParaRPr>
            </a:p>
          </xdr:txBody>
        </xdr:sp>
        <xdr:sp macro="" textlink="">
          <xdr:nvSpPr>
            <xdr:cNvPr id="254" name="object 22">
              <a:hlinkClick xmlns:r="http://schemas.openxmlformats.org/officeDocument/2006/relationships" r:id="rId25"/>
              <a:extLst>
                <a:ext uri="{FF2B5EF4-FFF2-40B4-BE49-F238E27FC236}">
                  <a16:creationId xmlns:a16="http://schemas.microsoft.com/office/drawing/2014/main" id="{27593F43-7325-2FAA-0DD7-01A27510AFA3}"/>
                </a:ext>
              </a:extLst>
            </xdr:cNvPr>
            <xdr:cNvSpPr/>
          </xdr:nvSpPr>
          <xdr:spPr>
            <a:xfrm>
              <a:off x="1071848" y="1250411"/>
              <a:ext cx="1511586" cy="793751"/>
            </a:xfrm>
            <a:prstGeom prst="roundRect">
              <a:avLst/>
            </a:prstGeom>
            <a:grpFill/>
          </xdr:spPr>
          <xdr:txBody>
            <a:bodyPr vertOverflow="overflow" horzOverflow="overflow" wrap="square" lIns="0" tIns="0" rIns="0" bIns="0" rtlCol="0" anchor="ct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1300">
                  <a:solidFill>
                    <a:srgbClr val="16674A"/>
                  </a:solidFill>
                </a:rPr>
                <a:t>Plan Institucional de Capacitación</a:t>
              </a:r>
              <a:endParaRPr lang="es-CO" sz="1300">
                <a:solidFill>
                  <a:srgbClr val="16674A"/>
                </a:solidFill>
              </a:endParaRPr>
            </a:p>
          </xdr:txBody>
        </xdr:sp>
      </xdr:grpSp>
      <xdr:pic>
        <xdr:nvPicPr>
          <xdr:cNvPr id="361" name="Imagen 360">
            <a:extLst>
              <a:ext uri="{FF2B5EF4-FFF2-40B4-BE49-F238E27FC236}">
                <a16:creationId xmlns:a16="http://schemas.microsoft.com/office/drawing/2014/main" id="{A759CC53-7A05-1689-4C8E-6F824784B5AD}"/>
              </a:ext>
            </a:extLst>
          </xdr:cNvPr>
          <xdr:cNvPicPr>
            <a:picLocks noChangeAspect="1"/>
          </xdr:cNvPicPr>
        </xdr:nvPicPr>
        <xdr:blipFill>
          <a:blip xmlns:r="http://schemas.openxmlformats.org/officeDocument/2006/relationships" r:embed="rId26"/>
          <a:stretch>
            <a:fillRect/>
          </a:stretch>
        </xdr:blipFill>
        <xdr:spPr>
          <a:xfrm>
            <a:off x="10567268" y="1253529"/>
            <a:ext cx="544909" cy="648000"/>
          </a:xfrm>
          <a:prstGeom prst="rect">
            <a:avLst/>
          </a:prstGeom>
        </xdr:spPr>
      </xdr:pic>
    </xdr:grpSp>
    <xdr:clientData/>
  </xdr:twoCellAnchor>
  <xdr:twoCellAnchor editAs="absolute">
    <xdr:from>
      <xdr:col>10</xdr:col>
      <xdr:colOff>19047</xdr:colOff>
      <xdr:row>14</xdr:row>
      <xdr:rowOff>13603</xdr:rowOff>
    </xdr:from>
    <xdr:to>
      <xdr:col>13</xdr:col>
      <xdr:colOff>162083</xdr:colOff>
      <xdr:row>18</xdr:row>
      <xdr:rowOff>43603</xdr:rowOff>
    </xdr:to>
    <xdr:grpSp>
      <xdr:nvGrpSpPr>
        <xdr:cNvPr id="387" name="Grupo 386">
          <a:extLst>
            <a:ext uri="{FF2B5EF4-FFF2-40B4-BE49-F238E27FC236}">
              <a16:creationId xmlns:a16="http://schemas.microsoft.com/office/drawing/2014/main" id="{31C8B747-2142-3977-C7F1-1F91E57D98FF}"/>
            </a:ext>
          </a:extLst>
        </xdr:cNvPr>
        <xdr:cNvGrpSpPr/>
      </xdr:nvGrpSpPr>
      <xdr:grpSpPr>
        <a:xfrm>
          <a:off x="5434690" y="2694210"/>
          <a:ext cx="1980000" cy="792000"/>
          <a:chOff x="5434690" y="2694210"/>
          <a:chExt cx="1980000" cy="792000"/>
        </a:xfrm>
      </xdr:grpSpPr>
      <xdr:grpSp>
        <xdr:nvGrpSpPr>
          <xdr:cNvPr id="280" name="Grupo 279">
            <a:extLst>
              <a:ext uri="{FF2B5EF4-FFF2-40B4-BE49-F238E27FC236}">
                <a16:creationId xmlns:a16="http://schemas.microsoft.com/office/drawing/2014/main" id="{6190464E-E6FC-487B-ACC1-88D06034CD61}"/>
              </a:ext>
            </a:extLst>
          </xdr:cNvPr>
          <xdr:cNvGrpSpPr/>
        </xdr:nvGrpSpPr>
        <xdr:grpSpPr>
          <a:xfrm>
            <a:off x="5434690" y="2694210"/>
            <a:ext cx="1980000" cy="792000"/>
            <a:chOff x="325045" y="1092899"/>
            <a:chExt cx="2361694" cy="1083711"/>
          </a:xfrm>
          <a:solidFill>
            <a:sysClr val="window" lastClr="FFFFFF"/>
          </a:solidFill>
        </xdr:grpSpPr>
        <xdr:sp macro="" textlink="">
          <xdr:nvSpPr>
            <xdr:cNvPr id="281" name="Rectángulo 28">
              <a:extLst>
                <a:ext uri="{FF2B5EF4-FFF2-40B4-BE49-F238E27FC236}">
                  <a16:creationId xmlns:a16="http://schemas.microsoft.com/office/drawing/2014/main" id="{68AB3CDF-2C1D-06F4-1174-4CF894DC24E2}"/>
                </a:ext>
              </a:extLst>
            </xdr:cNvPr>
            <xdr:cNvSpPr/>
          </xdr:nvSpPr>
          <xdr:spPr>
            <a:xfrm>
              <a:off x="325045" y="1092899"/>
              <a:ext cx="2358682" cy="1083711"/>
            </a:xfrm>
            <a:prstGeom prst="roundRect">
              <a:avLst/>
            </a:prstGeom>
            <a:grpFill/>
            <a:ln>
              <a:solidFill>
                <a:srgbClr val="16674A"/>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solidFill>
                  <a:srgbClr val="16674A"/>
                </a:solidFill>
              </a:endParaRPr>
            </a:p>
          </xdr:txBody>
        </xdr:sp>
        <xdr:sp macro="" textlink="">
          <xdr:nvSpPr>
            <xdr:cNvPr id="282" name="Rectángulo 28">
              <a:extLst>
                <a:ext uri="{FF2B5EF4-FFF2-40B4-BE49-F238E27FC236}">
                  <a16:creationId xmlns:a16="http://schemas.microsoft.com/office/drawing/2014/main" id="{3C048EA3-14A9-2A35-DCDB-9B19CEF96CEC}"/>
                </a:ext>
              </a:extLst>
            </xdr:cNvPr>
            <xdr:cNvSpPr/>
          </xdr:nvSpPr>
          <xdr:spPr>
            <a:xfrm>
              <a:off x="328057" y="1092899"/>
              <a:ext cx="2358682" cy="1083711"/>
            </a:xfrm>
            <a:prstGeom prst="roundRect">
              <a:avLst/>
            </a:prstGeom>
            <a:grpFill/>
            <a:ln>
              <a:solidFill>
                <a:srgbClr val="16674A"/>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solidFill>
                  <a:srgbClr val="16674A"/>
                </a:solidFill>
              </a:endParaRPr>
            </a:p>
          </xdr:txBody>
        </xdr:sp>
        <xdr:sp macro="" textlink="">
          <xdr:nvSpPr>
            <xdr:cNvPr id="284" name="object 22">
              <a:hlinkClick xmlns:r="http://schemas.openxmlformats.org/officeDocument/2006/relationships" r:id="rId27"/>
              <a:extLst>
                <a:ext uri="{FF2B5EF4-FFF2-40B4-BE49-F238E27FC236}">
                  <a16:creationId xmlns:a16="http://schemas.microsoft.com/office/drawing/2014/main" id="{495F7EC0-3EAD-BA47-4684-51120E90EA2D}"/>
                </a:ext>
              </a:extLst>
            </xdr:cNvPr>
            <xdr:cNvSpPr/>
          </xdr:nvSpPr>
          <xdr:spPr>
            <a:xfrm>
              <a:off x="1071848" y="1250411"/>
              <a:ext cx="1511586" cy="793751"/>
            </a:xfrm>
            <a:prstGeom prst="roundRect">
              <a:avLst/>
            </a:prstGeom>
            <a:grpFill/>
          </xdr:spPr>
          <xdr:txBody>
            <a:bodyPr vertOverflow="overflow" horzOverflow="overflow" wrap="square" lIns="0" tIns="0" rIns="0" bIns="0" rtlCol="0" anchor="ct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1100">
                  <a:solidFill>
                    <a:srgbClr val="16674A"/>
                  </a:solidFill>
                </a:rPr>
                <a:t>Plan de Tratamiento de Riesgos de Seguridad y Privacidad</a:t>
              </a:r>
              <a:endParaRPr lang="es-CO" sz="1100">
                <a:solidFill>
                  <a:srgbClr val="16674A"/>
                </a:solidFill>
              </a:endParaRPr>
            </a:p>
          </xdr:txBody>
        </xdr:sp>
      </xdr:grpSp>
      <xdr:pic>
        <xdr:nvPicPr>
          <xdr:cNvPr id="362" name="Imagen 361">
            <a:extLst>
              <a:ext uri="{FF2B5EF4-FFF2-40B4-BE49-F238E27FC236}">
                <a16:creationId xmlns:a16="http://schemas.microsoft.com/office/drawing/2014/main" id="{DDB3EFFB-7814-786B-99A2-A40D9A4F9EAE}"/>
              </a:ext>
            </a:extLst>
          </xdr:cNvPr>
          <xdr:cNvPicPr>
            <a:picLocks noChangeAspect="1"/>
          </xdr:cNvPicPr>
        </xdr:nvPicPr>
        <xdr:blipFill>
          <a:blip xmlns:r="http://schemas.openxmlformats.org/officeDocument/2006/relationships" r:embed="rId28"/>
          <a:stretch>
            <a:fillRect/>
          </a:stretch>
        </xdr:blipFill>
        <xdr:spPr>
          <a:xfrm>
            <a:off x="5638798" y="2789460"/>
            <a:ext cx="438968" cy="648000"/>
          </a:xfrm>
          <a:prstGeom prst="rect">
            <a:avLst/>
          </a:prstGeom>
        </xdr:spPr>
      </xdr:pic>
    </xdr:grpSp>
    <xdr:clientData/>
  </xdr:twoCellAnchor>
  <xdr:twoCellAnchor editAs="absolute">
    <xdr:from>
      <xdr:col>18</xdr:col>
      <xdr:colOff>176893</xdr:colOff>
      <xdr:row>22</xdr:row>
      <xdr:rowOff>16326</xdr:rowOff>
    </xdr:from>
    <xdr:to>
      <xdr:col>21</xdr:col>
      <xdr:colOff>319928</xdr:colOff>
      <xdr:row>26</xdr:row>
      <xdr:rowOff>46326</xdr:rowOff>
    </xdr:to>
    <xdr:grpSp>
      <xdr:nvGrpSpPr>
        <xdr:cNvPr id="382" name="Grupo 381">
          <a:hlinkClick xmlns:r="http://schemas.openxmlformats.org/officeDocument/2006/relationships" r:id="rId29"/>
          <a:extLst>
            <a:ext uri="{FF2B5EF4-FFF2-40B4-BE49-F238E27FC236}">
              <a16:creationId xmlns:a16="http://schemas.microsoft.com/office/drawing/2014/main" id="{6A5C9B17-6B66-4063-7846-FC0D20A30FCF}"/>
            </a:ext>
          </a:extLst>
        </xdr:cNvPr>
        <xdr:cNvGrpSpPr/>
      </xdr:nvGrpSpPr>
      <xdr:grpSpPr>
        <a:xfrm>
          <a:off x="10491107" y="4220933"/>
          <a:ext cx="1980000" cy="792000"/>
          <a:chOff x="10491107" y="4220933"/>
          <a:chExt cx="1980000" cy="792000"/>
        </a:xfrm>
      </xdr:grpSpPr>
      <xdr:grpSp>
        <xdr:nvGrpSpPr>
          <xdr:cNvPr id="334" name="Grupo 333">
            <a:extLst>
              <a:ext uri="{FF2B5EF4-FFF2-40B4-BE49-F238E27FC236}">
                <a16:creationId xmlns:a16="http://schemas.microsoft.com/office/drawing/2014/main" id="{A32103D5-46AE-4052-87AD-6030537324D1}"/>
              </a:ext>
            </a:extLst>
          </xdr:cNvPr>
          <xdr:cNvGrpSpPr/>
        </xdr:nvGrpSpPr>
        <xdr:grpSpPr>
          <a:xfrm>
            <a:off x="10491107" y="4220933"/>
            <a:ext cx="1980000" cy="792000"/>
            <a:chOff x="325045" y="1092899"/>
            <a:chExt cx="2361694" cy="1083711"/>
          </a:xfrm>
          <a:solidFill>
            <a:sysClr val="window" lastClr="FFFFFF"/>
          </a:solidFill>
        </xdr:grpSpPr>
        <xdr:sp macro="" textlink="">
          <xdr:nvSpPr>
            <xdr:cNvPr id="335" name="Rectángulo 28">
              <a:extLst>
                <a:ext uri="{FF2B5EF4-FFF2-40B4-BE49-F238E27FC236}">
                  <a16:creationId xmlns:a16="http://schemas.microsoft.com/office/drawing/2014/main" id="{19B078ED-8232-9749-A9A8-25766E1B4F73}"/>
                </a:ext>
              </a:extLst>
            </xdr:cNvPr>
            <xdr:cNvSpPr/>
          </xdr:nvSpPr>
          <xdr:spPr>
            <a:xfrm>
              <a:off x="325045" y="1092899"/>
              <a:ext cx="2358682" cy="1083711"/>
            </a:xfrm>
            <a:prstGeom prst="roundRect">
              <a:avLst/>
            </a:prstGeom>
            <a:grpFill/>
            <a:ln>
              <a:solidFill>
                <a:srgbClr val="16674A"/>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300">
                <a:solidFill>
                  <a:srgbClr val="16674A"/>
                </a:solidFill>
              </a:endParaRPr>
            </a:p>
          </xdr:txBody>
        </xdr:sp>
        <xdr:sp macro="" textlink="">
          <xdr:nvSpPr>
            <xdr:cNvPr id="336" name="Rectángulo 28">
              <a:extLst>
                <a:ext uri="{FF2B5EF4-FFF2-40B4-BE49-F238E27FC236}">
                  <a16:creationId xmlns:a16="http://schemas.microsoft.com/office/drawing/2014/main" id="{89A8A144-72F1-B7D4-52E3-3E9C1948A99B}"/>
                </a:ext>
              </a:extLst>
            </xdr:cNvPr>
            <xdr:cNvSpPr/>
          </xdr:nvSpPr>
          <xdr:spPr>
            <a:xfrm>
              <a:off x="328057" y="1092899"/>
              <a:ext cx="2358682" cy="1083711"/>
            </a:xfrm>
            <a:prstGeom prst="roundRect">
              <a:avLst/>
            </a:prstGeom>
            <a:grpFill/>
            <a:ln>
              <a:solidFill>
                <a:srgbClr val="16674A"/>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300">
                <a:solidFill>
                  <a:srgbClr val="16674A"/>
                </a:solidFill>
              </a:endParaRPr>
            </a:p>
          </xdr:txBody>
        </xdr:sp>
        <xdr:sp macro="" textlink="">
          <xdr:nvSpPr>
            <xdr:cNvPr id="338" name="object 22">
              <a:extLst>
                <a:ext uri="{FF2B5EF4-FFF2-40B4-BE49-F238E27FC236}">
                  <a16:creationId xmlns:a16="http://schemas.microsoft.com/office/drawing/2014/main" id="{85291056-C890-176A-883F-5A4DFA221C6D}"/>
                </a:ext>
              </a:extLst>
            </xdr:cNvPr>
            <xdr:cNvSpPr/>
          </xdr:nvSpPr>
          <xdr:spPr>
            <a:xfrm>
              <a:off x="1071848" y="1250411"/>
              <a:ext cx="1511586" cy="793751"/>
            </a:xfrm>
            <a:prstGeom prst="roundRect">
              <a:avLst/>
            </a:prstGeom>
            <a:grpFill/>
          </xdr:spPr>
          <xdr:txBody>
            <a:bodyPr vertOverflow="overflow" horzOverflow="overflow" wrap="square" lIns="0" tIns="0" rIns="0" bIns="0" rtlCol="0" anchor="ct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1300">
                  <a:solidFill>
                    <a:srgbClr val="16674A"/>
                  </a:solidFill>
                </a:rPr>
                <a:t>Plan de mantenimiento de las sedes administrativas</a:t>
              </a:r>
              <a:endParaRPr lang="es-CO" sz="1300">
                <a:solidFill>
                  <a:srgbClr val="16674A"/>
                </a:solidFill>
              </a:endParaRPr>
            </a:p>
          </xdr:txBody>
        </xdr:sp>
      </xdr:grpSp>
      <xdr:pic>
        <xdr:nvPicPr>
          <xdr:cNvPr id="363" name="Imagen 362">
            <a:extLst>
              <a:ext uri="{FF2B5EF4-FFF2-40B4-BE49-F238E27FC236}">
                <a16:creationId xmlns:a16="http://schemas.microsoft.com/office/drawing/2014/main" id="{7CF2B84A-EF55-81A9-345C-11055B9583DA}"/>
              </a:ext>
            </a:extLst>
          </xdr:cNvPr>
          <xdr:cNvPicPr>
            <a:picLocks noChangeAspect="1"/>
          </xdr:cNvPicPr>
        </xdr:nvPicPr>
        <xdr:blipFill>
          <a:blip xmlns:r="http://schemas.openxmlformats.org/officeDocument/2006/relationships" r:embed="rId30"/>
          <a:stretch>
            <a:fillRect/>
          </a:stretch>
        </xdr:blipFill>
        <xdr:spPr>
          <a:xfrm>
            <a:off x="10545535" y="4261754"/>
            <a:ext cx="487742" cy="720000"/>
          </a:xfrm>
          <a:prstGeom prst="rect">
            <a:avLst/>
          </a:prstGeom>
        </xdr:spPr>
      </xdr:pic>
    </xdr:grpSp>
    <xdr:clientData/>
  </xdr:twoCellAnchor>
  <xdr:twoCellAnchor editAs="absolute">
    <xdr:from>
      <xdr:col>26</xdr:col>
      <xdr:colOff>308506</xdr:colOff>
      <xdr:row>22</xdr:row>
      <xdr:rowOff>19049</xdr:rowOff>
    </xdr:from>
    <xdr:to>
      <xdr:col>29</xdr:col>
      <xdr:colOff>451542</xdr:colOff>
      <xdr:row>26</xdr:row>
      <xdr:rowOff>49049</xdr:rowOff>
    </xdr:to>
    <xdr:grpSp>
      <xdr:nvGrpSpPr>
        <xdr:cNvPr id="384" name="Grupo 383">
          <a:hlinkClick xmlns:r="http://schemas.openxmlformats.org/officeDocument/2006/relationships" r:id="rId31"/>
          <a:extLst>
            <a:ext uri="{FF2B5EF4-FFF2-40B4-BE49-F238E27FC236}">
              <a16:creationId xmlns:a16="http://schemas.microsoft.com/office/drawing/2014/main" id="{637A8112-363F-E25E-992C-B3578A5AB2CE}"/>
            </a:ext>
          </a:extLst>
        </xdr:cNvPr>
        <xdr:cNvGrpSpPr/>
      </xdr:nvGrpSpPr>
      <xdr:grpSpPr>
        <a:xfrm>
          <a:off x="15521292" y="4223656"/>
          <a:ext cx="1980000" cy="792000"/>
          <a:chOff x="15521292" y="4223656"/>
          <a:chExt cx="1980000" cy="792000"/>
        </a:xfrm>
      </xdr:grpSpPr>
      <xdr:grpSp>
        <xdr:nvGrpSpPr>
          <xdr:cNvPr id="364" name="Grupo 363">
            <a:extLst>
              <a:ext uri="{FF2B5EF4-FFF2-40B4-BE49-F238E27FC236}">
                <a16:creationId xmlns:a16="http://schemas.microsoft.com/office/drawing/2014/main" id="{AC0D468C-6C95-46A3-9FE2-E30EC3194B12}"/>
              </a:ext>
            </a:extLst>
          </xdr:cNvPr>
          <xdr:cNvGrpSpPr/>
        </xdr:nvGrpSpPr>
        <xdr:grpSpPr>
          <a:xfrm>
            <a:off x="15521292" y="4223656"/>
            <a:ext cx="1980000" cy="792000"/>
            <a:chOff x="325045" y="1092899"/>
            <a:chExt cx="2361694" cy="1083711"/>
          </a:xfrm>
          <a:solidFill>
            <a:sysClr val="window" lastClr="FFFFFF"/>
          </a:solidFill>
        </xdr:grpSpPr>
        <xdr:sp macro="" textlink="">
          <xdr:nvSpPr>
            <xdr:cNvPr id="365" name="Rectángulo 28">
              <a:extLst>
                <a:ext uri="{FF2B5EF4-FFF2-40B4-BE49-F238E27FC236}">
                  <a16:creationId xmlns:a16="http://schemas.microsoft.com/office/drawing/2014/main" id="{DF6DBA70-C077-03A6-A6E2-29C27B9E6A8C}"/>
                </a:ext>
              </a:extLst>
            </xdr:cNvPr>
            <xdr:cNvSpPr/>
          </xdr:nvSpPr>
          <xdr:spPr>
            <a:xfrm>
              <a:off x="325045" y="1092899"/>
              <a:ext cx="2358682" cy="1083711"/>
            </a:xfrm>
            <a:prstGeom prst="roundRect">
              <a:avLst/>
            </a:prstGeom>
            <a:grpFill/>
            <a:ln>
              <a:solidFill>
                <a:srgbClr val="16674A"/>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300">
                <a:solidFill>
                  <a:srgbClr val="16674A"/>
                </a:solidFill>
              </a:endParaRPr>
            </a:p>
          </xdr:txBody>
        </xdr:sp>
        <xdr:sp macro="" textlink="">
          <xdr:nvSpPr>
            <xdr:cNvPr id="366" name="Rectángulo 28">
              <a:extLst>
                <a:ext uri="{FF2B5EF4-FFF2-40B4-BE49-F238E27FC236}">
                  <a16:creationId xmlns:a16="http://schemas.microsoft.com/office/drawing/2014/main" id="{A8059BD9-2521-5371-422A-B005F479C95A}"/>
                </a:ext>
              </a:extLst>
            </xdr:cNvPr>
            <xdr:cNvSpPr/>
          </xdr:nvSpPr>
          <xdr:spPr>
            <a:xfrm>
              <a:off x="328057" y="1092899"/>
              <a:ext cx="2358682" cy="1083711"/>
            </a:xfrm>
            <a:prstGeom prst="roundRect">
              <a:avLst/>
            </a:prstGeom>
            <a:grpFill/>
            <a:ln>
              <a:solidFill>
                <a:srgbClr val="16674A"/>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300">
                <a:solidFill>
                  <a:srgbClr val="16674A"/>
                </a:solidFill>
              </a:endParaRPr>
            </a:p>
          </xdr:txBody>
        </xdr:sp>
        <xdr:sp macro="" textlink="">
          <xdr:nvSpPr>
            <xdr:cNvPr id="367" name="object 22">
              <a:extLst>
                <a:ext uri="{FF2B5EF4-FFF2-40B4-BE49-F238E27FC236}">
                  <a16:creationId xmlns:a16="http://schemas.microsoft.com/office/drawing/2014/main" id="{4006A7CA-0EFD-D668-C77C-1343484086DF}"/>
                </a:ext>
              </a:extLst>
            </xdr:cNvPr>
            <xdr:cNvSpPr/>
          </xdr:nvSpPr>
          <xdr:spPr>
            <a:xfrm>
              <a:off x="1071848" y="1250411"/>
              <a:ext cx="1511586" cy="793751"/>
            </a:xfrm>
            <a:prstGeom prst="roundRect">
              <a:avLst/>
            </a:prstGeom>
            <a:grpFill/>
          </xdr:spPr>
          <xdr:txBody>
            <a:bodyPr vertOverflow="overflow" horzOverflow="overflow" wrap="square" lIns="0" tIns="0" rIns="0" bIns="0" rtlCol="0" anchor="ct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1300">
                  <a:solidFill>
                    <a:srgbClr val="16674A"/>
                  </a:solidFill>
                </a:rPr>
                <a:t>Planes Consolidados</a:t>
              </a:r>
              <a:endParaRPr lang="es-CO" sz="1300">
                <a:solidFill>
                  <a:srgbClr val="16674A"/>
                </a:solidFill>
              </a:endParaRPr>
            </a:p>
          </xdr:txBody>
        </xdr:sp>
      </xdr:grpSp>
      <xdr:pic>
        <xdr:nvPicPr>
          <xdr:cNvPr id="356" name="Imagen 355">
            <a:extLst>
              <a:ext uri="{FF2B5EF4-FFF2-40B4-BE49-F238E27FC236}">
                <a16:creationId xmlns:a16="http://schemas.microsoft.com/office/drawing/2014/main" id="{3B1EE27E-B03D-E102-6219-11CD8438D1A3}"/>
              </a:ext>
            </a:extLst>
          </xdr:cNvPr>
          <xdr:cNvPicPr>
            <a:picLocks noChangeAspect="1"/>
          </xdr:cNvPicPr>
        </xdr:nvPicPr>
        <xdr:blipFill>
          <a:blip xmlns:r="http://schemas.openxmlformats.org/officeDocument/2006/relationships" r:embed="rId32"/>
          <a:stretch>
            <a:fillRect/>
          </a:stretch>
        </xdr:blipFill>
        <xdr:spPr>
          <a:xfrm>
            <a:off x="15613826" y="4316182"/>
            <a:ext cx="607941" cy="648000"/>
          </a:xfrm>
          <a:prstGeom prst="rect">
            <a:avLst/>
          </a:prstGeom>
        </xdr:spPr>
      </xdr:pic>
    </xdr:grpSp>
    <xdr:clientData/>
  </xdr:twoCellAnchor>
  <xdr:twoCellAnchor editAs="absolute">
    <xdr:from>
      <xdr:col>22</xdr:col>
      <xdr:colOff>251361</xdr:colOff>
      <xdr:row>22</xdr:row>
      <xdr:rowOff>16326</xdr:rowOff>
    </xdr:from>
    <xdr:to>
      <xdr:col>25</xdr:col>
      <xdr:colOff>394397</xdr:colOff>
      <xdr:row>26</xdr:row>
      <xdr:rowOff>46326</xdr:rowOff>
    </xdr:to>
    <xdr:grpSp>
      <xdr:nvGrpSpPr>
        <xdr:cNvPr id="383" name="Grupo 382">
          <a:hlinkClick xmlns:r="http://schemas.openxmlformats.org/officeDocument/2006/relationships" r:id="rId33"/>
          <a:extLst>
            <a:ext uri="{FF2B5EF4-FFF2-40B4-BE49-F238E27FC236}">
              <a16:creationId xmlns:a16="http://schemas.microsoft.com/office/drawing/2014/main" id="{8A11E6D6-3170-FC05-A509-3B781FB82DAE}"/>
            </a:ext>
          </a:extLst>
        </xdr:cNvPr>
        <xdr:cNvGrpSpPr/>
      </xdr:nvGrpSpPr>
      <xdr:grpSpPr>
        <a:xfrm>
          <a:off x="13014861" y="4220933"/>
          <a:ext cx="1980000" cy="792000"/>
          <a:chOff x="13014861" y="4220933"/>
          <a:chExt cx="1980000" cy="792000"/>
        </a:xfrm>
      </xdr:grpSpPr>
      <xdr:grpSp>
        <xdr:nvGrpSpPr>
          <xdr:cNvPr id="328" name="Grupo 327">
            <a:extLst>
              <a:ext uri="{FF2B5EF4-FFF2-40B4-BE49-F238E27FC236}">
                <a16:creationId xmlns:a16="http://schemas.microsoft.com/office/drawing/2014/main" id="{EFF9E810-B485-4C19-9AA7-3C9D916CBBDF}"/>
              </a:ext>
            </a:extLst>
          </xdr:cNvPr>
          <xdr:cNvGrpSpPr/>
        </xdr:nvGrpSpPr>
        <xdr:grpSpPr>
          <a:xfrm>
            <a:off x="13014861" y="4220933"/>
            <a:ext cx="1980000" cy="792000"/>
            <a:chOff x="325045" y="1092899"/>
            <a:chExt cx="2361694" cy="1083711"/>
          </a:xfrm>
          <a:solidFill>
            <a:sysClr val="window" lastClr="FFFFFF"/>
          </a:solidFill>
        </xdr:grpSpPr>
        <xdr:sp macro="" textlink="">
          <xdr:nvSpPr>
            <xdr:cNvPr id="329" name="Rectángulo 28">
              <a:extLst>
                <a:ext uri="{FF2B5EF4-FFF2-40B4-BE49-F238E27FC236}">
                  <a16:creationId xmlns:a16="http://schemas.microsoft.com/office/drawing/2014/main" id="{4B94F6CF-54F5-1C91-AB94-5D9D0D83258D}"/>
                </a:ext>
              </a:extLst>
            </xdr:cNvPr>
            <xdr:cNvSpPr/>
          </xdr:nvSpPr>
          <xdr:spPr>
            <a:xfrm>
              <a:off x="325045" y="1092899"/>
              <a:ext cx="2358682" cy="1083711"/>
            </a:xfrm>
            <a:prstGeom prst="roundRect">
              <a:avLst/>
            </a:prstGeom>
            <a:grpFill/>
            <a:ln>
              <a:solidFill>
                <a:srgbClr val="16674A"/>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300">
                <a:solidFill>
                  <a:srgbClr val="16674A"/>
                </a:solidFill>
              </a:endParaRPr>
            </a:p>
          </xdr:txBody>
        </xdr:sp>
        <xdr:sp macro="" textlink="">
          <xdr:nvSpPr>
            <xdr:cNvPr id="330" name="Rectángulo 28">
              <a:extLst>
                <a:ext uri="{FF2B5EF4-FFF2-40B4-BE49-F238E27FC236}">
                  <a16:creationId xmlns:a16="http://schemas.microsoft.com/office/drawing/2014/main" id="{4BF695EA-E96E-D24A-3334-BB7B0C5A428D}"/>
                </a:ext>
              </a:extLst>
            </xdr:cNvPr>
            <xdr:cNvSpPr/>
          </xdr:nvSpPr>
          <xdr:spPr>
            <a:xfrm>
              <a:off x="328057" y="1092899"/>
              <a:ext cx="2358682" cy="1083711"/>
            </a:xfrm>
            <a:prstGeom prst="roundRect">
              <a:avLst/>
            </a:prstGeom>
            <a:grpFill/>
            <a:ln>
              <a:solidFill>
                <a:srgbClr val="16674A"/>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300">
                <a:solidFill>
                  <a:srgbClr val="16674A"/>
                </a:solidFill>
              </a:endParaRPr>
            </a:p>
          </xdr:txBody>
        </xdr:sp>
        <xdr:sp macro="" textlink="">
          <xdr:nvSpPr>
            <xdr:cNvPr id="332" name="object 22">
              <a:extLst>
                <a:ext uri="{FF2B5EF4-FFF2-40B4-BE49-F238E27FC236}">
                  <a16:creationId xmlns:a16="http://schemas.microsoft.com/office/drawing/2014/main" id="{B24C202B-6D96-1436-0250-B0962C566D43}"/>
                </a:ext>
              </a:extLst>
            </xdr:cNvPr>
            <xdr:cNvSpPr/>
          </xdr:nvSpPr>
          <xdr:spPr>
            <a:xfrm>
              <a:off x="1071848" y="1250411"/>
              <a:ext cx="1511586" cy="793751"/>
            </a:xfrm>
            <a:prstGeom prst="roundRect">
              <a:avLst/>
            </a:prstGeom>
            <a:grpFill/>
          </xdr:spPr>
          <xdr:txBody>
            <a:bodyPr vertOverflow="overflow" horzOverflow="overflow" wrap="square" lIns="0" tIns="0" rIns="0" bIns="0" rtlCol="0" anchor="ct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1300">
                  <a:solidFill>
                    <a:srgbClr val="16674A"/>
                  </a:solidFill>
                </a:rPr>
                <a:t>Plan estratégico de comunicaciones</a:t>
              </a:r>
              <a:endParaRPr lang="es-CO" sz="1300">
                <a:solidFill>
                  <a:srgbClr val="16674A"/>
                </a:solidFill>
              </a:endParaRPr>
            </a:p>
          </xdr:txBody>
        </xdr:sp>
      </xdr:grpSp>
      <xdr:pic>
        <xdr:nvPicPr>
          <xdr:cNvPr id="372" name="Imagen 371">
            <a:extLst>
              <a:ext uri="{FF2B5EF4-FFF2-40B4-BE49-F238E27FC236}">
                <a16:creationId xmlns:a16="http://schemas.microsoft.com/office/drawing/2014/main" id="{8E5D5EF5-643F-58EC-E2D3-763566433268}"/>
              </a:ext>
            </a:extLst>
          </xdr:cNvPr>
          <xdr:cNvPicPr>
            <a:picLocks noChangeAspect="1"/>
          </xdr:cNvPicPr>
        </xdr:nvPicPr>
        <xdr:blipFill>
          <a:blip xmlns:r="http://schemas.openxmlformats.org/officeDocument/2006/relationships" r:embed="rId34"/>
          <a:stretch>
            <a:fillRect/>
          </a:stretch>
        </xdr:blipFill>
        <xdr:spPr>
          <a:xfrm>
            <a:off x="13082898" y="4261754"/>
            <a:ext cx="555096" cy="648000"/>
          </a:xfrm>
          <a:prstGeom prst="rect">
            <a:avLst/>
          </a:prstGeom>
        </xdr:spPr>
      </xdr:pic>
    </xdr:grpSp>
    <xdr:clientData/>
  </xdr:twoCellAnchor>
  <xdr:twoCellAnchor editAs="absolute">
    <xdr:from>
      <xdr:col>22</xdr:col>
      <xdr:colOff>248638</xdr:colOff>
      <xdr:row>14</xdr:row>
      <xdr:rowOff>13603</xdr:rowOff>
    </xdr:from>
    <xdr:to>
      <xdr:col>25</xdr:col>
      <xdr:colOff>391674</xdr:colOff>
      <xdr:row>18</xdr:row>
      <xdr:rowOff>43603</xdr:rowOff>
    </xdr:to>
    <xdr:grpSp>
      <xdr:nvGrpSpPr>
        <xdr:cNvPr id="390" name="Grupo 389">
          <a:hlinkClick xmlns:r="http://schemas.openxmlformats.org/officeDocument/2006/relationships" r:id="rId35"/>
          <a:extLst>
            <a:ext uri="{FF2B5EF4-FFF2-40B4-BE49-F238E27FC236}">
              <a16:creationId xmlns:a16="http://schemas.microsoft.com/office/drawing/2014/main" id="{A05DBB02-B758-CAEE-6F20-A75D5921A127}"/>
            </a:ext>
          </a:extLst>
        </xdr:cNvPr>
        <xdr:cNvGrpSpPr/>
      </xdr:nvGrpSpPr>
      <xdr:grpSpPr>
        <a:xfrm>
          <a:off x="13012138" y="2694210"/>
          <a:ext cx="1980000" cy="792000"/>
          <a:chOff x="13012138" y="2694210"/>
          <a:chExt cx="1980000" cy="792000"/>
        </a:xfrm>
      </xdr:grpSpPr>
      <xdr:grpSp>
        <xdr:nvGrpSpPr>
          <xdr:cNvPr id="286" name="Grupo 285">
            <a:extLst>
              <a:ext uri="{FF2B5EF4-FFF2-40B4-BE49-F238E27FC236}">
                <a16:creationId xmlns:a16="http://schemas.microsoft.com/office/drawing/2014/main" id="{3DC632FE-B2F3-493B-B809-14287F51D689}"/>
              </a:ext>
            </a:extLst>
          </xdr:cNvPr>
          <xdr:cNvGrpSpPr/>
        </xdr:nvGrpSpPr>
        <xdr:grpSpPr>
          <a:xfrm>
            <a:off x="13012138" y="2694210"/>
            <a:ext cx="1980000" cy="792000"/>
            <a:chOff x="325045" y="1092899"/>
            <a:chExt cx="2361694" cy="1083711"/>
          </a:xfrm>
          <a:solidFill>
            <a:sysClr val="window" lastClr="FFFFFF"/>
          </a:solidFill>
        </xdr:grpSpPr>
        <xdr:sp macro="" textlink="">
          <xdr:nvSpPr>
            <xdr:cNvPr id="287" name="Rectángulo 28">
              <a:extLst>
                <a:ext uri="{FF2B5EF4-FFF2-40B4-BE49-F238E27FC236}">
                  <a16:creationId xmlns:a16="http://schemas.microsoft.com/office/drawing/2014/main" id="{E6EFBFDB-4333-3C7B-7D59-A2DD894BBFEF}"/>
                </a:ext>
              </a:extLst>
            </xdr:cNvPr>
            <xdr:cNvSpPr/>
          </xdr:nvSpPr>
          <xdr:spPr>
            <a:xfrm>
              <a:off x="325045" y="1092899"/>
              <a:ext cx="2358682" cy="1083711"/>
            </a:xfrm>
            <a:prstGeom prst="roundRect">
              <a:avLst/>
            </a:prstGeom>
            <a:grpFill/>
            <a:ln>
              <a:solidFill>
                <a:srgbClr val="16674A"/>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300">
                <a:solidFill>
                  <a:srgbClr val="16674A"/>
                </a:solidFill>
              </a:endParaRPr>
            </a:p>
          </xdr:txBody>
        </xdr:sp>
        <xdr:sp macro="" textlink="">
          <xdr:nvSpPr>
            <xdr:cNvPr id="288" name="Rectángulo 28">
              <a:extLst>
                <a:ext uri="{FF2B5EF4-FFF2-40B4-BE49-F238E27FC236}">
                  <a16:creationId xmlns:a16="http://schemas.microsoft.com/office/drawing/2014/main" id="{4DFCBD88-917C-BE5E-1618-769FC559DAD4}"/>
                </a:ext>
              </a:extLst>
            </xdr:cNvPr>
            <xdr:cNvSpPr/>
          </xdr:nvSpPr>
          <xdr:spPr>
            <a:xfrm>
              <a:off x="328057" y="1092899"/>
              <a:ext cx="2358682" cy="1083711"/>
            </a:xfrm>
            <a:prstGeom prst="roundRect">
              <a:avLst/>
            </a:prstGeom>
            <a:grpFill/>
            <a:ln>
              <a:solidFill>
                <a:srgbClr val="16674A"/>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300">
                <a:solidFill>
                  <a:srgbClr val="16674A"/>
                </a:solidFill>
              </a:endParaRPr>
            </a:p>
          </xdr:txBody>
        </xdr:sp>
        <xdr:sp macro="" textlink="">
          <xdr:nvSpPr>
            <xdr:cNvPr id="290" name="object 22">
              <a:hlinkClick xmlns:r="http://schemas.openxmlformats.org/officeDocument/2006/relationships" r:id="rId35"/>
              <a:extLst>
                <a:ext uri="{FF2B5EF4-FFF2-40B4-BE49-F238E27FC236}">
                  <a16:creationId xmlns:a16="http://schemas.microsoft.com/office/drawing/2014/main" id="{61AED40C-77AB-EEBE-1614-6CF76DCF2845}"/>
                </a:ext>
              </a:extLst>
            </xdr:cNvPr>
            <xdr:cNvSpPr/>
          </xdr:nvSpPr>
          <xdr:spPr>
            <a:xfrm>
              <a:off x="1071848" y="1250411"/>
              <a:ext cx="1511586" cy="793751"/>
            </a:xfrm>
            <a:prstGeom prst="roundRect">
              <a:avLst/>
            </a:prstGeom>
            <a:grpFill/>
          </xdr:spPr>
          <xdr:txBody>
            <a:bodyPr vertOverflow="overflow" horzOverflow="overflow" wrap="square" lIns="0" tIns="0" rIns="0" bIns="0" rtlCol="0" anchor="ct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1300">
                  <a:solidFill>
                    <a:srgbClr val="16674A"/>
                  </a:solidFill>
                </a:rPr>
                <a:t>Plan Integral de Movilidad Sostenible - PIMS</a:t>
              </a:r>
              <a:endParaRPr lang="es-CO" sz="1300">
                <a:solidFill>
                  <a:srgbClr val="16674A"/>
                </a:solidFill>
              </a:endParaRPr>
            </a:p>
          </xdr:txBody>
        </xdr:sp>
      </xdr:grpSp>
      <xdr:pic>
        <xdr:nvPicPr>
          <xdr:cNvPr id="373" name="Imagen 372">
            <a:extLst>
              <a:ext uri="{FF2B5EF4-FFF2-40B4-BE49-F238E27FC236}">
                <a16:creationId xmlns:a16="http://schemas.microsoft.com/office/drawing/2014/main" id="{4E51DB0C-71FF-9936-B1B8-4371F410F1E8}"/>
              </a:ext>
            </a:extLst>
          </xdr:cNvPr>
          <xdr:cNvPicPr>
            <a:picLocks noChangeAspect="1"/>
          </xdr:cNvPicPr>
        </xdr:nvPicPr>
        <xdr:blipFill>
          <a:blip xmlns:r="http://schemas.openxmlformats.org/officeDocument/2006/relationships" r:embed="rId36"/>
          <a:stretch>
            <a:fillRect/>
          </a:stretch>
        </xdr:blipFill>
        <xdr:spPr>
          <a:xfrm>
            <a:off x="13066568" y="2775854"/>
            <a:ext cx="555096" cy="648000"/>
          </a:xfrm>
          <a:prstGeom prst="rect">
            <a:avLst/>
          </a:prstGeom>
        </xdr:spPr>
      </xdr:pic>
    </xdr:grpSp>
    <xdr:clientData/>
  </xdr:twoCellAnchor>
  <xdr:twoCellAnchor editAs="absolute">
    <xdr:from>
      <xdr:col>18</xdr:col>
      <xdr:colOff>174170</xdr:colOff>
      <xdr:row>14</xdr:row>
      <xdr:rowOff>13603</xdr:rowOff>
    </xdr:from>
    <xdr:to>
      <xdr:col>21</xdr:col>
      <xdr:colOff>317205</xdr:colOff>
      <xdr:row>18</xdr:row>
      <xdr:rowOff>43603</xdr:rowOff>
    </xdr:to>
    <xdr:grpSp>
      <xdr:nvGrpSpPr>
        <xdr:cNvPr id="389" name="Grupo 388">
          <a:extLst>
            <a:ext uri="{FF2B5EF4-FFF2-40B4-BE49-F238E27FC236}">
              <a16:creationId xmlns:a16="http://schemas.microsoft.com/office/drawing/2014/main" id="{E213E52E-C22F-65D2-775B-7A138750E323}"/>
            </a:ext>
          </a:extLst>
        </xdr:cNvPr>
        <xdr:cNvGrpSpPr/>
      </xdr:nvGrpSpPr>
      <xdr:grpSpPr>
        <a:xfrm>
          <a:off x="10488384" y="2694210"/>
          <a:ext cx="1980000" cy="792000"/>
          <a:chOff x="10488384" y="2694210"/>
          <a:chExt cx="1980000" cy="792000"/>
        </a:xfrm>
      </xdr:grpSpPr>
      <xdr:grpSp>
        <xdr:nvGrpSpPr>
          <xdr:cNvPr id="292" name="Grupo 291">
            <a:extLst>
              <a:ext uri="{FF2B5EF4-FFF2-40B4-BE49-F238E27FC236}">
                <a16:creationId xmlns:a16="http://schemas.microsoft.com/office/drawing/2014/main" id="{BC67DE50-AB1C-42BD-AC7F-293C993CD042}"/>
              </a:ext>
            </a:extLst>
          </xdr:cNvPr>
          <xdr:cNvGrpSpPr/>
        </xdr:nvGrpSpPr>
        <xdr:grpSpPr>
          <a:xfrm>
            <a:off x="10488384" y="2694210"/>
            <a:ext cx="1980000" cy="792000"/>
            <a:chOff x="325045" y="1092899"/>
            <a:chExt cx="2361694" cy="1083711"/>
          </a:xfrm>
          <a:solidFill>
            <a:sysClr val="window" lastClr="FFFFFF"/>
          </a:solidFill>
        </xdr:grpSpPr>
        <xdr:sp macro="" textlink="">
          <xdr:nvSpPr>
            <xdr:cNvPr id="293" name="Rectángulo 28">
              <a:extLst>
                <a:ext uri="{FF2B5EF4-FFF2-40B4-BE49-F238E27FC236}">
                  <a16:creationId xmlns:a16="http://schemas.microsoft.com/office/drawing/2014/main" id="{D574283E-6035-DCA8-40E8-915C1D331994}"/>
                </a:ext>
              </a:extLst>
            </xdr:cNvPr>
            <xdr:cNvSpPr/>
          </xdr:nvSpPr>
          <xdr:spPr>
            <a:xfrm>
              <a:off x="325045" y="1092899"/>
              <a:ext cx="2358682" cy="1083711"/>
            </a:xfrm>
            <a:prstGeom prst="roundRect">
              <a:avLst/>
            </a:prstGeom>
            <a:grpFill/>
            <a:ln>
              <a:solidFill>
                <a:srgbClr val="16674A"/>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300">
                <a:solidFill>
                  <a:srgbClr val="16674A"/>
                </a:solidFill>
              </a:endParaRPr>
            </a:p>
          </xdr:txBody>
        </xdr:sp>
        <xdr:sp macro="" textlink="">
          <xdr:nvSpPr>
            <xdr:cNvPr id="294" name="Rectángulo 28">
              <a:extLst>
                <a:ext uri="{FF2B5EF4-FFF2-40B4-BE49-F238E27FC236}">
                  <a16:creationId xmlns:a16="http://schemas.microsoft.com/office/drawing/2014/main" id="{AE0DC002-17E9-72B5-F165-6A97FDA78B63}"/>
                </a:ext>
              </a:extLst>
            </xdr:cNvPr>
            <xdr:cNvSpPr/>
          </xdr:nvSpPr>
          <xdr:spPr>
            <a:xfrm>
              <a:off x="328057" y="1092899"/>
              <a:ext cx="2358682" cy="1083711"/>
            </a:xfrm>
            <a:prstGeom prst="roundRect">
              <a:avLst/>
            </a:prstGeom>
            <a:grpFill/>
            <a:ln>
              <a:solidFill>
                <a:srgbClr val="16674A"/>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300">
                <a:solidFill>
                  <a:srgbClr val="16674A"/>
                </a:solidFill>
              </a:endParaRPr>
            </a:p>
          </xdr:txBody>
        </xdr:sp>
        <xdr:sp macro="" textlink="">
          <xdr:nvSpPr>
            <xdr:cNvPr id="296" name="object 22">
              <a:hlinkClick xmlns:r="http://schemas.openxmlformats.org/officeDocument/2006/relationships" r:id="rId37"/>
              <a:extLst>
                <a:ext uri="{FF2B5EF4-FFF2-40B4-BE49-F238E27FC236}">
                  <a16:creationId xmlns:a16="http://schemas.microsoft.com/office/drawing/2014/main" id="{80693317-55A9-C671-715D-92BB804A165F}"/>
                </a:ext>
              </a:extLst>
            </xdr:cNvPr>
            <xdr:cNvSpPr/>
          </xdr:nvSpPr>
          <xdr:spPr>
            <a:xfrm>
              <a:off x="1071848" y="1250411"/>
              <a:ext cx="1511586" cy="793751"/>
            </a:xfrm>
            <a:prstGeom prst="roundRect">
              <a:avLst/>
            </a:prstGeom>
            <a:grpFill/>
          </xdr:spPr>
          <xdr:txBody>
            <a:bodyPr vertOverflow="overflow" horzOverflow="overflow" wrap="square" lIns="0" tIns="0" rIns="0" bIns="0" rtlCol="0" anchor="ct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1300">
                  <a:solidFill>
                    <a:srgbClr val="16674A"/>
                  </a:solidFill>
                </a:rPr>
                <a:t>Plan Institucional de Gestión Ambiental- PIGA</a:t>
              </a:r>
              <a:endParaRPr lang="es-CO" sz="1300">
                <a:solidFill>
                  <a:srgbClr val="16674A"/>
                </a:solidFill>
              </a:endParaRPr>
            </a:p>
          </xdr:txBody>
        </xdr:sp>
      </xdr:grpSp>
      <xdr:pic>
        <xdr:nvPicPr>
          <xdr:cNvPr id="374" name="Imagen 373">
            <a:extLst>
              <a:ext uri="{FF2B5EF4-FFF2-40B4-BE49-F238E27FC236}">
                <a16:creationId xmlns:a16="http://schemas.microsoft.com/office/drawing/2014/main" id="{8B49C67D-B51A-E876-84C5-F1EFBAE4A2D1}"/>
              </a:ext>
            </a:extLst>
          </xdr:cNvPr>
          <xdr:cNvPicPr>
            <a:picLocks noChangeAspect="1"/>
          </xdr:cNvPicPr>
        </xdr:nvPicPr>
        <xdr:blipFill>
          <a:blip xmlns:r="http://schemas.openxmlformats.org/officeDocument/2006/relationships" r:embed="rId38"/>
          <a:stretch>
            <a:fillRect/>
          </a:stretch>
        </xdr:blipFill>
        <xdr:spPr>
          <a:xfrm>
            <a:off x="10542814" y="2762246"/>
            <a:ext cx="555096" cy="648000"/>
          </a:xfrm>
          <a:prstGeom prst="rect">
            <a:avLst/>
          </a:prstGeom>
        </xdr:spPr>
      </xdr:pic>
    </xdr:grpSp>
    <xdr:clientData/>
  </xdr:twoCellAnchor>
  <xdr:twoCellAnchor editAs="absolute">
    <xdr:from>
      <xdr:col>5</xdr:col>
      <xdr:colOff>559623</xdr:colOff>
      <xdr:row>22</xdr:row>
      <xdr:rowOff>16326</xdr:rowOff>
    </xdr:from>
    <xdr:to>
      <xdr:col>9</xdr:col>
      <xdr:colOff>90338</xdr:colOff>
      <xdr:row>26</xdr:row>
      <xdr:rowOff>46326</xdr:rowOff>
    </xdr:to>
    <xdr:grpSp>
      <xdr:nvGrpSpPr>
        <xdr:cNvPr id="379" name="Grupo 378">
          <a:hlinkClick xmlns:r="http://schemas.openxmlformats.org/officeDocument/2006/relationships" r:id="rId39"/>
          <a:extLst>
            <a:ext uri="{FF2B5EF4-FFF2-40B4-BE49-F238E27FC236}">
              <a16:creationId xmlns:a16="http://schemas.microsoft.com/office/drawing/2014/main" id="{96363C79-3276-46E9-FE45-A71CCC1305D4}"/>
            </a:ext>
          </a:extLst>
        </xdr:cNvPr>
        <xdr:cNvGrpSpPr/>
      </xdr:nvGrpSpPr>
      <xdr:grpSpPr>
        <a:xfrm>
          <a:off x="2913659" y="4220933"/>
          <a:ext cx="1980000" cy="792000"/>
          <a:chOff x="2913659" y="4220933"/>
          <a:chExt cx="1980000" cy="792000"/>
        </a:xfrm>
      </xdr:grpSpPr>
      <xdr:grpSp>
        <xdr:nvGrpSpPr>
          <xdr:cNvPr id="316" name="Grupo 315">
            <a:extLst>
              <a:ext uri="{FF2B5EF4-FFF2-40B4-BE49-F238E27FC236}">
                <a16:creationId xmlns:a16="http://schemas.microsoft.com/office/drawing/2014/main" id="{8DC572D0-F12C-4BE0-B94F-2E19CCE3D722}"/>
              </a:ext>
            </a:extLst>
          </xdr:cNvPr>
          <xdr:cNvGrpSpPr/>
        </xdr:nvGrpSpPr>
        <xdr:grpSpPr>
          <a:xfrm>
            <a:off x="2913659" y="4220933"/>
            <a:ext cx="1980000" cy="792000"/>
            <a:chOff x="325045" y="1092899"/>
            <a:chExt cx="2361694" cy="1083711"/>
          </a:xfrm>
          <a:solidFill>
            <a:sysClr val="window" lastClr="FFFFFF"/>
          </a:solidFill>
        </xdr:grpSpPr>
        <xdr:sp macro="" textlink="">
          <xdr:nvSpPr>
            <xdr:cNvPr id="317" name="Rectángulo 28">
              <a:extLst>
                <a:ext uri="{FF2B5EF4-FFF2-40B4-BE49-F238E27FC236}">
                  <a16:creationId xmlns:a16="http://schemas.microsoft.com/office/drawing/2014/main" id="{87EED791-0E12-F5EA-A721-EAFDD9869ED4}"/>
                </a:ext>
              </a:extLst>
            </xdr:cNvPr>
            <xdr:cNvSpPr/>
          </xdr:nvSpPr>
          <xdr:spPr>
            <a:xfrm>
              <a:off x="325045" y="1092899"/>
              <a:ext cx="2358682" cy="1083711"/>
            </a:xfrm>
            <a:prstGeom prst="roundRect">
              <a:avLst/>
            </a:prstGeom>
            <a:grpFill/>
            <a:ln>
              <a:solidFill>
                <a:srgbClr val="16674A"/>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300">
                <a:solidFill>
                  <a:srgbClr val="16674A"/>
                </a:solidFill>
              </a:endParaRPr>
            </a:p>
          </xdr:txBody>
        </xdr:sp>
        <xdr:sp macro="" textlink="">
          <xdr:nvSpPr>
            <xdr:cNvPr id="318" name="Rectángulo 28">
              <a:extLst>
                <a:ext uri="{FF2B5EF4-FFF2-40B4-BE49-F238E27FC236}">
                  <a16:creationId xmlns:a16="http://schemas.microsoft.com/office/drawing/2014/main" id="{AC7764A8-64F4-5FC5-82F0-02E9B1034545}"/>
                </a:ext>
              </a:extLst>
            </xdr:cNvPr>
            <xdr:cNvSpPr/>
          </xdr:nvSpPr>
          <xdr:spPr>
            <a:xfrm>
              <a:off x="328057" y="1092899"/>
              <a:ext cx="2358682" cy="1083711"/>
            </a:xfrm>
            <a:prstGeom prst="roundRect">
              <a:avLst/>
            </a:prstGeom>
            <a:grpFill/>
            <a:ln>
              <a:solidFill>
                <a:srgbClr val="16674A"/>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300">
                <a:solidFill>
                  <a:srgbClr val="16674A"/>
                </a:solidFill>
              </a:endParaRPr>
            </a:p>
          </xdr:txBody>
        </xdr:sp>
        <xdr:sp macro="" textlink="">
          <xdr:nvSpPr>
            <xdr:cNvPr id="320" name="object 22">
              <a:extLst>
                <a:ext uri="{FF2B5EF4-FFF2-40B4-BE49-F238E27FC236}">
                  <a16:creationId xmlns:a16="http://schemas.microsoft.com/office/drawing/2014/main" id="{43DDB212-F82C-25AA-45F5-6CA9420674A2}"/>
                </a:ext>
              </a:extLst>
            </xdr:cNvPr>
            <xdr:cNvSpPr/>
          </xdr:nvSpPr>
          <xdr:spPr>
            <a:xfrm>
              <a:off x="1071848" y="1250411"/>
              <a:ext cx="1511586" cy="793751"/>
            </a:xfrm>
            <a:prstGeom prst="roundRect">
              <a:avLst/>
            </a:prstGeom>
            <a:grpFill/>
          </xdr:spPr>
          <xdr:txBody>
            <a:bodyPr vertOverflow="overflow" horzOverflow="overflow" wrap="square" lIns="0" tIns="0" rIns="0" bIns="0" rtlCol="0" anchor="ct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1300">
                  <a:solidFill>
                    <a:srgbClr val="16674A"/>
                  </a:solidFill>
                </a:rPr>
                <a:t>Plan de Clima Laboral</a:t>
              </a:r>
              <a:endParaRPr lang="es-CO" sz="1300">
                <a:solidFill>
                  <a:srgbClr val="16674A"/>
                </a:solidFill>
              </a:endParaRPr>
            </a:p>
          </xdr:txBody>
        </xdr:sp>
      </xdr:grpSp>
      <xdr:pic>
        <xdr:nvPicPr>
          <xdr:cNvPr id="375" name="Imagen 374">
            <a:extLst>
              <a:ext uri="{FF2B5EF4-FFF2-40B4-BE49-F238E27FC236}">
                <a16:creationId xmlns:a16="http://schemas.microsoft.com/office/drawing/2014/main" id="{27734488-C1D2-DC97-FDBC-132930BB60F8}"/>
              </a:ext>
            </a:extLst>
          </xdr:cNvPr>
          <xdr:cNvPicPr>
            <a:picLocks noChangeAspect="1"/>
          </xdr:cNvPicPr>
        </xdr:nvPicPr>
        <xdr:blipFill>
          <a:blip xmlns:r="http://schemas.openxmlformats.org/officeDocument/2006/relationships" r:embed="rId40"/>
          <a:stretch>
            <a:fillRect/>
          </a:stretch>
        </xdr:blipFill>
        <xdr:spPr>
          <a:xfrm>
            <a:off x="2968090" y="4275361"/>
            <a:ext cx="622533" cy="648000"/>
          </a:xfrm>
          <a:prstGeom prst="rect">
            <a:avLst/>
          </a:prstGeom>
        </xdr:spPr>
      </xdr:pic>
    </xdr:grpSp>
    <xdr:clientData/>
  </xdr:twoCellAnchor>
  <xdr:twoCellAnchor editAs="absolute">
    <xdr:from>
      <xdr:col>14</xdr:col>
      <xdr:colOff>99701</xdr:colOff>
      <xdr:row>14</xdr:row>
      <xdr:rowOff>13603</xdr:rowOff>
    </xdr:from>
    <xdr:to>
      <xdr:col>17</xdr:col>
      <xdr:colOff>242737</xdr:colOff>
      <xdr:row>18</xdr:row>
      <xdr:rowOff>43603</xdr:rowOff>
    </xdr:to>
    <xdr:grpSp>
      <xdr:nvGrpSpPr>
        <xdr:cNvPr id="388" name="Grupo 387">
          <a:extLst>
            <a:ext uri="{FF2B5EF4-FFF2-40B4-BE49-F238E27FC236}">
              <a16:creationId xmlns:a16="http://schemas.microsoft.com/office/drawing/2014/main" id="{41952D72-9BBC-336A-F07F-BC6FBE7CFB76}"/>
            </a:ext>
          </a:extLst>
        </xdr:cNvPr>
        <xdr:cNvGrpSpPr/>
      </xdr:nvGrpSpPr>
      <xdr:grpSpPr>
        <a:xfrm>
          <a:off x="7964630" y="2694210"/>
          <a:ext cx="1980000" cy="792000"/>
          <a:chOff x="7964630" y="2694210"/>
          <a:chExt cx="1980000" cy="792000"/>
        </a:xfrm>
      </xdr:grpSpPr>
      <xdr:grpSp>
        <xdr:nvGrpSpPr>
          <xdr:cNvPr id="298" name="Grupo 297">
            <a:extLst>
              <a:ext uri="{FF2B5EF4-FFF2-40B4-BE49-F238E27FC236}">
                <a16:creationId xmlns:a16="http://schemas.microsoft.com/office/drawing/2014/main" id="{32B0EBCD-05BA-459C-8150-7679387343D6}"/>
              </a:ext>
            </a:extLst>
          </xdr:cNvPr>
          <xdr:cNvGrpSpPr/>
        </xdr:nvGrpSpPr>
        <xdr:grpSpPr>
          <a:xfrm>
            <a:off x="7964630" y="2694210"/>
            <a:ext cx="1980000" cy="792000"/>
            <a:chOff x="325045" y="1092899"/>
            <a:chExt cx="2361694" cy="1083711"/>
          </a:xfrm>
          <a:solidFill>
            <a:sysClr val="window" lastClr="FFFFFF"/>
          </a:solidFill>
        </xdr:grpSpPr>
        <xdr:sp macro="" textlink="">
          <xdr:nvSpPr>
            <xdr:cNvPr id="299" name="Rectángulo 28">
              <a:extLst>
                <a:ext uri="{FF2B5EF4-FFF2-40B4-BE49-F238E27FC236}">
                  <a16:creationId xmlns:a16="http://schemas.microsoft.com/office/drawing/2014/main" id="{38016D05-6A74-77A2-AFB0-F1389131409C}"/>
                </a:ext>
              </a:extLst>
            </xdr:cNvPr>
            <xdr:cNvSpPr/>
          </xdr:nvSpPr>
          <xdr:spPr>
            <a:xfrm>
              <a:off x="325045" y="1092899"/>
              <a:ext cx="2358682" cy="1083711"/>
            </a:xfrm>
            <a:prstGeom prst="roundRect">
              <a:avLst/>
            </a:prstGeom>
            <a:grpFill/>
            <a:ln>
              <a:solidFill>
                <a:srgbClr val="16674A"/>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300">
                <a:solidFill>
                  <a:srgbClr val="16674A"/>
                </a:solidFill>
              </a:endParaRPr>
            </a:p>
          </xdr:txBody>
        </xdr:sp>
        <xdr:sp macro="" textlink="">
          <xdr:nvSpPr>
            <xdr:cNvPr id="300" name="Rectángulo 28">
              <a:extLst>
                <a:ext uri="{FF2B5EF4-FFF2-40B4-BE49-F238E27FC236}">
                  <a16:creationId xmlns:a16="http://schemas.microsoft.com/office/drawing/2014/main" id="{E1F4ED5F-4065-D223-C132-34C24B93D692}"/>
                </a:ext>
              </a:extLst>
            </xdr:cNvPr>
            <xdr:cNvSpPr/>
          </xdr:nvSpPr>
          <xdr:spPr>
            <a:xfrm>
              <a:off x="328057" y="1092899"/>
              <a:ext cx="2358682" cy="1083711"/>
            </a:xfrm>
            <a:prstGeom prst="roundRect">
              <a:avLst/>
            </a:prstGeom>
            <a:grpFill/>
            <a:ln>
              <a:solidFill>
                <a:srgbClr val="16674A"/>
              </a:solid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300">
                <a:solidFill>
                  <a:srgbClr val="16674A"/>
                </a:solidFill>
              </a:endParaRPr>
            </a:p>
          </xdr:txBody>
        </xdr:sp>
        <xdr:sp macro="" textlink="">
          <xdr:nvSpPr>
            <xdr:cNvPr id="302" name="object 22">
              <a:hlinkClick xmlns:r="http://schemas.openxmlformats.org/officeDocument/2006/relationships" r:id="rId41"/>
              <a:extLst>
                <a:ext uri="{FF2B5EF4-FFF2-40B4-BE49-F238E27FC236}">
                  <a16:creationId xmlns:a16="http://schemas.microsoft.com/office/drawing/2014/main" id="{C225FB81-0823-D3B5-2B9D-A193EF957DC2}"/>
                </a:ext>
              </a:extLst>
            </xdr:cNvPr>
            <xdr:cNvSpPr/>
          </xdr:nvSpPr>
          <xdr:spPr>
            <a:xfrm>
              <a:off x="1071848" y="1250411"/>
              <a:ext cx="1511586" cy="793751"/>
            </a:xfrm>
            <a:prstGeom prst="roundRect">
              <a:avLst/>
            </a:prstGeom>
            <a:grpFill/>
          </xdr:spPr>
          <xdr:txBody>
            <a:bodyPr vertOverflow="overflow" horzOverflow="overflow" wrap="square" lIns="0" tIns="0" rIns="0" bIns="0" rtlCol="0" anchor="ct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ES" sz="1300">
                  <a:solidFill>
                    <a:srgbClr val="16674A"/>
                  </a:solidFill>
                </a:rPr>
                <a:t>Plan de Seguridad y Privacidad de la Información</a:t>
              </a:r>
              <a:endParaRPr lang="es-CO" sz="1300">
                <a:solidFill>
                  <a:srgbClr val="16674A"/>
                </a:solidFill>
              </a:endParaRPr>
            </a:p>
          </xdr:txBody>
        </xdr:sp>
      </xdr:grpSp>
      <xdr:pic>
        <xdr:nvPicPr>
          <xdr:cNvPr id="377" name="Imagen 376">
            <a:extLst>
              <a:ext uri="{FF2B5EF4-FFF2-40B4-BE49-F238E27FC236}">
                <a16:creationId xmlns:a16="http://schemas.microsoft.com/office/drawing/2014/main" id="{D4221318-B026-1DCE-B586-2958951B936B}"/>
              </a:ext>
            </a:extLst>
          </xdr:cNvPr>
          <xdr:cNvPicPr>
            <a:picLocks noChangeAspect="1"/>
          </xdr:cNvPicPr>
        </xdr:nvPicPr>
        <xdr:blipFill>
          <a:blip xmlns:r="http://schemas.openxmlformats.org/officeDocument/2006/relationships" r:embed="rId42"/>
          <a:stretch>
            <a:fillRect/>
          </a:stretch>
        </xdr:blipFill>
        <xdr:spPr>
          <a:xfrm>
            <a:off x="8046273" y="2789460"/>
            <a:ext cx="552200" cy="576000"/>
          </a:xfrm>
          <a:prstGeom prst="rect">
            <a:avLst/>
          </a:prstGeom>
        </xdr:spPr>
      </xdr:pic>
    </xdr:grpSp>
    <xdr:clientData/>
  </xdr:twoCellAnchor>
</xdr:wsDr>
</file>

<file path=xl/drawings/drawing10.xml><?xml version="1.0" encoding="utf-8"?>
<xdr:wsDr xmlns:xdr="http://schemas.openxmlformats.org/drawingml/2006/spreadsheetDrawing" xmlns:a="http://schemas.openxmlformats.org/drawingml/2006/main">
  <xdr:twoCellAnchor editAs="absolute">
    <xdr:from>
      <xdr:col>1</xdr:col>
      <xdr:colOff>0</xdr:colOff>
      <xdr:row>0</xdr:row>
      <xdr:rowOff>136070</xdr:rowOff>
    </xdr:from>
    <xdr:to>
      <xdr:col>1</xdr:col>
      <xdr:colOff>2585357</xdr:colOff>
      <xdr:row>0</xdr:row>
      <xdr:rowOff>687916</xdr:rowOff>
    </xdr:to>
    <xdr:sp macro="" textlink="">
      <xdr:nvSpPr>
        <xdr:cNvPr id="2" name="Rectángulo: esquinas redondeadas 1">
          <a:hlinkClick xmlns:r="http://schemas.openxmlformats.org/officeDocument/2006/relationships" r:id="rId1" tooltip="Pulse el boton para regresar a la portada"/>
          <a:extLst>
            <a:ext uri="{FF2B5EF4-FFF2-40B4-BE49-F238E27FC236}">
              <a16:creationId xmlns:a16="http://schemas.microsoft.com/office/drawing/2014/main" id="{C3A77607-2370-45E9-99B8-B6722CD2E186}"/>
            </a:ext>
          </a:extLst>
        </xdr:cNvPr>
        <xdr:cNvSpPr/>
      </xdr:nvSpPr>
      <xdr:spPr>
        <a:xfrm>
          <a:off x="340179" y="136070"/>
          <a:ext cx="2585357" cy="551846"/>
        </a:xfrm>
        <a:prstGeom prst="roundRect">
          <a:avLst/>
        </a:prstGeom>
        <a:solidFill>
          <a:srgbClr val="FFB71B"/>
        </a:solidFill>
        <a:ln>
          <a:solidFill>
            <a:srgbClr val="16674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latin typeface="Arial" panose="020B0604020202020204" pitchFamily="34" charset="0"/>
              <a:cs typeface="Arial" panose="020B0604020202020204" pitchFamily="34" charset="0"/>
            </a:rPr>
            <a:t>Regresar a Portada</a:t>
          </a:r>
        </a:p>
      </xdr:txBody>
    </xdr:sp>
    <xdr:clientData/>
  </xdr:twoCellAnchor>
</xdr:wsDr>
</file>

<file path=xl/drawings/drawing11.xml><?xml version="1.0" encoding="utf-8"?>
<xdr:wsDr xmlns:xdr="http://schemas.openxmlformats.org/drawingml/2006/spreadsheetDrawing" xmlns:a="http://schemas.openxmlformats.org/drawingml/2006/main">
  <xdr:twoCellAnchor editAs="absolute">
    <xdr:from>
      <xdr:col>1</xdr:col>
      <xdr:colOff>0</xdr:colOff>
      <xdr:row>0</xdr:row>
      <xdr:rowOff>136070</xdr:rowOff>
    </xdr:from>
    <xdr:to>
      <xdr:col>2</xdr:col>
      <xdr:colOff>0</xdr:colOff>
      <xdr:row>0</xdr:row>
      <xdr:rowOff>687916</xdr:rowOff>
    </xdr:to>
    <xdr:sp macro="" textlink="">
      <xdr:nvSpPr>
        <xdr:cNvPr id="3" name="Rectángulo: esquinas redondeadas 2">
          <a:hlinkClick xmlns:r="http://schemas.openxmlformats.org/officeDocument/2006/relationships" r:id="rId1" tooltip="Pulse el boton para regresar a la portada"/>
          <a:extLst>
            <a:ext uri="{FF2B5EF4-FFF2-40B4-BE49-F238E27FC236}">
              <a16:creationId xmlns:a16="http://schemas.microsoft.com/office/drawing/2014/main" id="{157EB611-C635-464C-A861-DFF81749ABF2}"/>
            </a:ext>
          </a:extLst>
        </xdr:cNvPr>
        <xdr:cNvSpPr/>
      </xdr:nvSpPr>
      <xdr:spPr>
        <a:xfrm>
          <a:off x="340179" y="136070"/>
          <a:ext cx="2925535" cy="551846"/>
        </a:xfrm>
        <a:prstGeom prst="roundRect">
          <a:avLst/>
        </a:prstGeom>
        <a:solidFill>
          <a:srgbClr val="FFB71B"/>
        </a:solidFill>
        <a:ln>
          <a:solidFill>
            <a:srgbClr val="16674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latin typeface="Arial" panose="020B0604020202020204" pitchFamily="34" charset="0"/>
              <a:cs typeface="Arial" panose="020B0604020202020204" pitchFamily="34" charset="0"/>
            </a:rPr>
            <a:t>Regresar a Portada</a:t>
          </a:r>
        </a:p>
      </xdr:txBody>
    </xdr:sp>
    <xdr:clientData/>
  </xdr:twoCellAnchor>
</xdr:wsDr>
</file>

<file path=xl/drawings/drawing12.xml><?xml version="1.0" encoding="utf-8"?>
<xdr:wsDr xmlns:xdr="http://schemas.openxmlformats.org/drawingml/2006/spreadsheetDrawing" xmlns:a="http://schemas.openxmlformats.org/drawingml/2006/main">
  <xdr:twoCellAnchor editAs="absolute">
    <xdr:from>
      <xdr:col>1</xdr:col>
      <xdr:colOff>0</xdr:colOff>
      <xdr:row>0</xdr:row>
      <xdr:rowOff>163284</xdr:rowOff>
    </xdr:from>
    <xdr:to>
      <xdr:col>2</xdr:col>
      <xdr:colOff>0</xdr:colOff>
      <xdr:row>0</xdr:row>
      <xdr:rowOff>715130</xdr:rowOff>
    </xdr:to>
    <xdr:sp macro="" textlink="">
      <xdr:nvSpPr>
        <xdr:cNvPr id="3" name="Rectángulo: esquinas redondeadas 2">
          <a:hlinkClick xmlns:r="http://schemas.openxmlformats.org/officeDocument/2006/relationships" r:id="rId1" tooltip="Pulse el boton para regresar a la portada"/>
          <a:extLst>
            <a:ext uri="{FF2B5EF4-FFF2-40B4-BE49-F238E27FC236}">
              <a16:creationId xmlns:a16="http://schemas.microsoft.com/office/drawing/2014/main" id="{8AE729FF-BD8E-4F17-BF0F-DF8494CBE4AE}"/>
            </a:ext>
          </a:extLst>
        </xdr:cNvPr>
        <xdr:cNvSpPr/>
      </xdr:nvSpPr>
      <xdr:spPr>
        <a:xfrm>
          <a:off x="340179" y="163284"/>
          <a:ext cx="2816678" cy="551846"/>
        </a:xfrm>
        <a:prstGeom prst="roundRect">
          <a:avLst/>
        </a:prstGeom>
        <a:solidFill>
          <a:srgbClr val="FFB71B"/>
        </a:solidFill>
        <a:ln>
          <a:solidFill>
            <a:srgbClr val="16674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latin typeface="Arial" panose="020B0604020202020204" pitchFamily="34" charset="0"/>
              <a:cs typeface="Arial" panose="020B0604020202020204" pitchFamily="34" charset="0"/>
            </a:rPr>
            <a:t>Regresar a Portada</a:t>
          </a:r>
        </a:p>
      </xdr:txBody>
    </xdr:sp>
    <xdr:clientData/>
  </xdr:twoCellAnchor>
</xdr:wsDr>
</file>

<file path=xl/drawings/drawing13.xml><?xml version="1.0" encoding="utf-8"?>
<xdr:wsDr xmlns:xdr="http://schemas.openxmlformats.org/drawingml/2006/spreadsheetDrawing" xmlns:a="http://schemas.openxmlformats.org/drawingml/2006/main">
  <xdr:twoCellAnchor editAs="absolute">
    <xdr:from>
      <xdr:col>1</xdr:col>
      <xdr:colOff>0</xdr:colOff>
      <xdr:row>0</xdr:row>
      <xdr:rowOff>163284</xdr:rowOff>
    </xdr:from>
    <xdr:to>
      <xdr:col>2</xdr:col>
      <xdr:colOff>0</xdr:colOff>
      <xdr:row>0</xdr:row>
      <xdr:rowOff>715130</xdr:rowOff>
    </xdr:to>
    <xdr:sp macro="" textlink="">
      <xdr:nvSpPr>
        <xdr:cNvPr id="3" name="Rectángulo: esquinas redondeadas 2">
          <a:hlinkClick xmlns:r="http://schemas.openxmlformats.org/officeDocument/2006/relationships" r:id="rId1" tooltip="Pulse el boton para regresar a la portada"/>
          <a:extLst>
            <a:ext uri="{FF2B5EF4-FFF2-40B4-BE49-F238E27FC236}">
              <a16:creationId xmlns:a16="http://schemas.microsoft.com/office/drawing/2014/main" id="{61E397EA-1DAF-41A7-AB1E-DE5C9FF9AC79}"/>
            </a:ext>
          </a:extLst>
        </xdr:cNvPr>
        <xdr:cNvSpPr/>
      </xdr:nvSpPr>
      <xdr:spPr>
        <a:xfrm>
          <a:off x="340179" y="163284"/>
          <a:ext cx="2911928" cy="551846"/>
        </a:xfrm>
        <a:prstGeom prst="roundRect">
          <a:avLst/>
        </a:prstGeom>
        <a:solidFill>
          <a:srgbClr val="FFB71B"/>
        </a:solidFill>
        <a:ln>
          <a:solidFill>
            <a:srgbClr val="16674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latin typeface="Arial" panose="020B0604020202020204" pitchFamily="34" charset="0"/>
              <a:cs typeface="Arial" panose="020B0604020202020204" pitchFamily="34" charset="0"/>
            </a:rPr>
            <a:t>Regresar a Portada</a:t>
          </a:r>
        </a:p>
      </xdr:txBody>
    </xdr:sp>
    <xdr:clientData/>
  </xdr:twoCellAnchor>
</xdr:wsDr>
</file>

<file path=xl/drawings/drawing14.xml><?xml version="1.0" encoding="utf-8"?>
<xdr:wsDr xmlns:xdr="http://schemas.openxmlformats.org/drawingml/2006/spreadsheetDrawing" xmlns:a="http://schemas.openxmlformats.org/drawingml/2006/main">
  <xdr:twoCellAnchor editAs="absolute">
    <xdr:from>
      <xdr:col>1</xdr:col>
      <xdr:colOff>0</xdr:colOff>
      <xdr:row>0</xdr:row>
      <xdr:rowOff>163284</xdr:rowOff>
    </xdr:from>
    <xdr:to>
      <xdr:col>2</xdr:col>
      <xdr:colOff>0</xdr:colOff>
      <xdr:row>0</xdr:row>
      <xdr:rowOff>715130</xdr:rowOff>
    </xdr:to>
    <xdr:sp macro="" textlink="">
      <xdr:nvSpPr>
        <xdr:cNvPr id="3" name="Rectángulo: esquinas redondeadas 2">
          <a:hlinkClick xmlns:r="http://schemas.openxmlformats.org/officeDocument/2006/relationships" r:id="rId1" tooltip="Pulse el boton para regresar a la portada"/>
          <a:extLst>
            <a:ext uri="{FF2B5EF4-FFF2-40B4-BE49-F238E27FC236}">
              <a16:creationId xmlns:a16="http://schemas.microsoft.com/office/drawing/2014/main" id="{5CA71CCF-1CA7-4F84-A597-56CAEA3CE7E6}"/>
            </a:ext>
          </a:extLst>
        </xdr:cNvPr>
        <xdr:cNvSpPr/>
      </xdr:nvSpPr>
      <xdr:spPr>
        <a:xfrm>
          <a:off x="340179" y="163284"/>
          <a:ext cx="2286000" cy="551846"/>
        </a:xfrm>
        <a:prstGeom prst="roundRect">
          <a:avLst/>
        </a:prstGeom>
        <a:solidFill>
          <a:srgbClr val="FFB71B"/>
        </a:solidFill>
        <a:ln>
          <a:solidFill>
            <a:srgbClr val="16674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latin typeface="Arial" panose="020B0604020202020204" pitchFamily="34" charset="0"/>
              <a:cs typeface="Arial" panose="020B0604020202020204" pitchFamily="34" charset="0"/>
            </a:rPr>
            <a:t>Regresar a Portada</a:t>
          </a:r>
        </a:p>
      </xdr:txBody>
    </xdr:sp>
    <xdr:clientData/>
  </xdr:twoCellAnchor>
</xdr:wsDr>
</file>

<file path=xl/drawings/drawing15.xml><?xml version="1.0" encoding="utf-8"?>
<xdr:wsDr xmlns:xdr="http://schemas.openxmlformats.org/drawingml/2006/spreadsheetDrawing" xmlns:a="http://schemas.openxmlformats.org/drawingml/2006/main">
  <xdr:twoCellAnchor editAs="absolute">
    <xdr:from>
      <xdr:col>1</xdr:col>
      <xdr:colOff>0</xdr:colOff>
      <xdr:row>0</xdr:row>
      <xdr:rowOff>176891</xdr:rowOff>
    </xdr:from>
    <xdr:to>
      <xdr:col>2</xdr:col>
      <xdr:colOff>0</xdr:colOff>
      <xdr:row>0</xdr:row>
      <xdr:rowOff>728737</xdr:rowOff>
    </xdr:to>
    <xdr:sp macro="" textlink="">
      <xdr:nvSpPr>
        <xdr:cNvPr id="3" name="Rectángulo: esquinas redondeadas 2">
          <a:hlinkClick xmlns:r="http://schemas.openxmlformats.org/officeDocument/2006/relationships" r:id="rId1" tooltip="Pulse el boton para regresar a la portada"/>
          <a:extLst>
            <a:ext uri="{FF2B5EF4-FFF2-40B4-BE49-F238E27FC236}">
              <a16:creationId xmlns:a16="http://schemas.microsoft.com/office/drawing/2014/main" id="{9CA19D1D-F80A-4EEE-9CE1-6AD6042F0242}"/>
            </a:ext>
          </a:extLst>
        </xdr:cNvPr>
        <xdr:cNvSpPr/>
      </xdr:nvSpPr>
      <xdr:spPr>
        <a:xfrm>
          <a:off x="340179" y="176891"/>
          <a:ext cx="2993571" cy="551846"/>
        </a:xfrm>
        <a:prstGeom prst="roundRect">
          <a:avLst/>
        </a:prstGeom>
        <a:solidFill>
          <a:srgbClr val="FFB71B"/>
        </a:solidFill>
        <a:ln>
          <a:solidFill>
            <a:srgbClr val="16674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latin typeface="Arial" panose="020B0604020202020204" pitchFamily="34" charset="0"/>
              <a:cs typeface="Arial" panose="020B0604020202020204" pitchFamily="34" charset="0"/>
            </a:rPr>
            <a:t>Regresar a Portada</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0</xdr:row>
      <xdr:rowOff>163284</xdr:rowOff>
    </xdr:from>
    <xdr:to>
      <xdr:col>2</xdr:col>
      <xdr:colOff>0</xdr:colOff>
      <xdr:row>0</xdr:row>
      <xdr:rowOff>715130</xdr:rowOff>
    </xdr:to>
    <xdr:sp macro="" textlink="">
      <xdr:nvSpPr>
        <xdr:cNvPr id="3" name="Rectángulo: esquinas redondeadas 2">
          <a:hlinkClick xmlns:r="http://schemas.openxmlformats.org/officeDocument/2006/relationships" r:id="rId1" tooltip="Pulse el boton para regresar a la portada"/>
          <a:extLst>
            <a:ext uri="{FF2B5EF4-FFF2-40B4-BE49-F238E27FC236}">
              <a16:creationId xmlns:a16="http://schemas.microsoft.com/office/drawing/2014/main" id="{2895EB7D-FC7F-488C-AE60-D1CB65949A86}"/>
            </a:ext>
          </a:extLst>
        </xdr:cNvPr>
        <xdr:cNvSpPr/>
      </xdr:nvSpPr>
      <xdr:spPr>
        <a:xfrm>
          <a:off x="340179" y="163284"/>
          <a:ext cx="2748642" cy="551846"/>
        </a:xfrm>
        <a:prstGeom prst="roundRect">
          <a:avLst/>
        </a:prstGeom>
        <a:solidFill>
          <a:srgbClr val="FFB71B"/>
        </a:solidFill>
        <a:ln>
          <a:solidFill>
            <a:srgbClr val="16674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latin typeface="Arial" panose="020B0604020202020204" pitchFamily="34" charset="0"/>
              <a:cs typeface="Arial" panose="020B0604020202020204" pitchFamily="34" charset="0"/>
            </a:rPr>
            <a:t>Regresar a Portada</a:t>
          </a:r>
        </a:p>
      </xdr:txBody>
    </xdr:sp>
    <xdr:clientData/>
  </xdr:twoCellAnchor>
</xdr:wsDr>
</file>

<file path=xl/drawings/drawing17.xml><?xml version="1.0" encoding="utf-8"?>
<xdr:wsDr xmlns:xdr="http://schemas.openxmlformats.org/drawingml/2006/spreadsheetDrawing" xmlns:a="http://schemas.openxmlformats.org/drawingml/2006/main">
  <xdr:twoCellAnchor editAs="absolute">
    <xdr:from>
      <xdr:col>1</xdr:col>
      <xdr:colOff>0</xdr:colOff>
      <xdr:row>0</xdr:row>
      <xdr:rowOff>176891</xdr:rowOff>
    </xdr:from>
    <xdr:to>
      <xdr:col>2</xdr:col>
      <xdr:colOff>0</xdr:colOff>
      <xdr:row>0</xdr:row>
      <xdr:rowOff>728737</xdr:rowOff>
    </xdr:to>
    <xdr:sp macro="" textlink="">
      <xdr:nvSpPr>
        <xdr:cNvPr id="3" name="Rectángulo: esquinas redondeadas 2">
          <a:hlinkClick xmlns:r="http://schemas.openxmlformats.org/officeDocument/2006/relationships" r:id="rId1" tooltip="Pulse el boton para regresar a la portada"/>
          <a:extLst>
            <a:ext uri="{FF2B5EF4-FFF2-40B4-BE49-F238E27FC236}">
              <a16:creationId xmlns:a16="http://schemas.microsoft.com/office/drawing/2014/main" id="{4F72B18F-3C00-475B-BB05-135D2140D022}"/>
            </a:ext>
          </a:extLst>
        </xdr:cNvPr>
        <xdr:cNvSpPr/>
      </xdr:nvSpPr>
      <xdr:spPr>
        <a:xfrm>
          <a:off x="340179" y="176891"/>
          <a:ext cx="2789464" cy="551846"/>
        </a:xfrm>
        <a:prstGeom prst="roundRect">
          <a:avLst/>
        </a:prstGeom>
        <a:solidFill>
          <a:srgbClr val="FFB71B"/>
        </a:solidFill>
        <a:ln>
          <a:solidFill>
            <a:srgbClr val="16674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latin typeface="Arial" panose="020B0604020202020204" pitchFamily="34" charset="0"/>
              <a:cs typeface="Arial" panose="020B0604020202020204" pitchFamily="34" charset="0"/>
            </a:rPr>
            <a:t>Regresar a Portada</a:t>
          </a:r>
        </a:p>
      </xdr:txBody>
    </xdr:sp>
    <xdr:clientData/>
  </xdr:twoCellAnchor>
</xdr:wsDr>
</file>

<file path=xl/drawings/drawing18.xml><?xml version="1.0" encoding="utf-8"?>
<xdr:wsDr xmlns:xdr="http://schemas.openxmlformats.org/drawingml/2006/spreadsheetDrawing" xmlns:a="http://schemas.openxmlformats.org/drawingml/2006/main">
  <xdr:twoCellAnchor editAs="absolute">
    <xdr:from>
      <xdr:col>1</xdr:col>
      <xdr:colOff>0</xdr:colOff>
      <xdr:row>0</xdr:row>
      <xdr:rowOff>217712</xdr:rowOff>
    </xdr:from>
    <xdr:to>
      <xdr:col>2</xdr:col>
      <xdr:colOff>0</xdr:colOff>
      <xdr:row>0</xdr:row>
      <xdr:rowOff>769558</xdr:rowOff>
    </xdr:to>
    <xdr:sp macro="" textlink="">
      <xdr:nvSpPr>
        <xdr:cNvPr id="3" name="Rectángulo: esquinas redondeadas 2">
          <a:hlinkClick xmlns:r="http://schemas.openxmlformats.org/officeDocument/2006/relationships" r:id="rId1" tooltip="Pulse el boton para regresar a la portada"/>
          <a:extLst>
            <a:ext uri="{FF2B5EF4-FFF2-40B4-BE49-F238E27FC236}">
              <a16:creationId xmlns:a16="http://schemas.microsoft.com/office/drawing/2014/main" id="{1E602186-F6CF-4685-8C37-C055C369F71C}"/>
            </a:ext>
          </a:extLst>
        </xdr:cNvPr>
        <xdr:cNvSpPr/>
      </xdr:nvSpPr>
      <xdr:spPr>
        <a:xfrm>
          <a:off x="340179" y="217712"/>
          <a:ext cx="2911928" cy="551846"/>
        </a:xfrm>
        <a:prstGeom prst="roundRect">
          <a:avLst/>
        </a:prstGeom>
        <a:solidFill>
          <a:srgbClr val="FFB71B"/>
        </a:solidFill>
        <a:ln>
          <a:solidFill>
            <a:srgbClr val="16674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latin typeface="Arial" panose="020B0604020202020204" pitchFamily="34" charset="0"/>
              <a:cs typeface="Arial" panose="020B0604020202020204" pitchFamily="34" charset="0"/>
            </a:rPr>
            <a:t>Regresar a Portada</a:t>
          </a:r>
        </a:p>
      </xdr:txBody>
    </xdr:sp>
    <xdr:clientData/>
  </xdr:twoCellAnchor>
</xdr:wsDr>
</file>

<file path=xl/drawings/drawing19.xml><?xml version="1.0" encoding="utf-8"?>
<xdr:wsDr xmlns:xdr="http://schemas.openxmlformats.org/drawingml/2006/spreadsheetDrawing" xmlns:a="http://schemas.openxmlformats.org/drawingml/2006/main">
  <xdr:twoCellAnchor editAs="absolute">
    <xdr:from>
      <xdr:col>1</xdr:col>
      <xdr:colOff>0</xdr:colOff>
      <xdr:row>0</xdr:row>
      <xdr:rowOff>176891</xdr:rowOff>
    </xdr:from>
    <xdr:to>
      <xdr:col>2</xdr:col>
      <xdr:colOff>0</xdr:colOff>
      <xdr:row>0</xdr:row>
      <xdr:rowOff>728737</xdr:rowOff>
    </xdr:to>
    <xdr:sp macro="" textlink="">
      <xdr:nvSpPr>
        <xdr:cNvPr id="3" name="Rectángulo: esquinas redondeadas 2">
          <a:hlinkClick xmlns:r="http://schemas.openxmlformats.org/officeDocument/2006/relationships" r:id="rId1" tooltip="Pulse el boton para regresar a la portada"/>
          <a:extLst>
            <a:ext uri="{FF2B5EF4-FFF2-40B4-BE49-F238E27FC236}">
              <a16:creationId xmlns:a16="http://schemas.microsoft.com/office/drawing/2014/main" id="{8F07114C-DBA8-4590-98E2-6EAA62EE1CCE}"/>
            </a:ext>
          </a:extLst>
        </xdr:cNvPr>
        <xdr:cNvSpPr/>
      </xdr:nvSpPr>
      <xdr:spPr>
        <a:xfrm>
          <a:off x="340179" y="176891"/>
          <a:ext cx="2748642" cy="551846"/>
        </a:xfrm>
        <a:prstGeom prst="roundRect">
          <a:avLst/>
        </a:prstGeom>
        <a:solidFill>
          <a:srgbClr val="FFB71B"/>
        </a:solidFill>
        <a:ln>
          <a:solidFill>
            <a:srgbClr val="16674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latin typeface="Arial" panose="020B0604020202020204" pitchFamily="34" charset="0"/>
              <a:cs typeface="Arial" panose="020B0604020202020204" pitchFamily="34" charset="0"/>
            </a:rPr>
            <a:t>Regresar a Portada</a:t>
          </a: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163284</xdr:colOff>
      <xdr:row>0</xdr:row>
      <xdr:rowOff>176891</xdr:rowOff>
    </xdr:from>
    <xdr:to>
      <xdr:col>1</xdr:col>
      <xdr:colOff>13605</xdr:colOff>
      <xdr:row>0</xdr:row>
      <xdr:rowOff>728737</xdr:rowOff>
    </xdr:to>
    <xdr:sp macro="" textlink="">
      <xdr:nvSpPr>
        <xdr:cNvPr id="3" name="Rectángulo: esquinas redondeadas 2">
          <a:hlinkClick xmlns:r="http://schemas.openxmlformats.org/officeDocument/2006/relationships" r:id="rId1" tooltip="Pulse el boton para regresar a la portada"/>
          <a:extLst>
            <a:ext uri="{FF2B5EF4-FFF2-40B4-BE49-F238E27FC236}">
              <a16:creationId xmlns:a16="http://schemas.microsoft.com/office/drawing/2014/main" id="{16B80523-6665-46BE-80DD-A62BEB0FA3E5}"/>
            </a:ext>
          </a:extLst>
        </xdr:cNvPr>
        <xdr:cNvSpPr/>
      </xdr:nvSpPr>
      <xdr:spPr>
        <a:xfrm>
          <a:off x="163284" y="176891"/>
          <a:ext cx="2585357" cy="551846"/>
        </a:xfrm>
        <a:prstGeom prst="roundRect">
          <a:avLst/>
        </a:prstGeom>
        <a:solidFill>
          <a:srgbClr val="FFB71B"/>
        </a:solidFill>
        <a:ln>
          <a:solidFill>
            <a:srgbClr val="16674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latin typeface="Arial" panose="020B0604020202020204" pitchFamily="34" charset="0"/>
              <a:cs typeface="Arial" panose="020B0604020202020204" pitchFamily="34" charset="0"/>
            </a:rPr>
            <a:t>Regresar a Portada</a:t>
          </a:r>
        </a:p>
      </xdr:txBody>
    </xdr:sp>
    <xdr:clientData/>
  </xdr:twoCellAnchor>
</xdr:wsDr>
</file>

<file path=xl/drawings/drawing20.xml><?xml version="1.0" encoding="utf-8"?>
<xdr:wsDr xmlns:xdr="http://schemas.openxmlformats.org/drawingml/2006/spreadsheetDrawing" xmlns:a="http://schemas.openxmlformats.org/drawingml/2006/main">
  <xdr:twoCellAnchor editAs="absolute">
    <xdr:from>
      <xdr:col>1</xdr:col>
      <xdr:colOff>0</xdr:colOff>
      <xdr:row>0</xdr:row>
      <xdr:rowOff>190498</xdr:rowOff>
    </xdr:from>
    <xdr:to>
      <xdr:col>2</xdr:col>
      <xdr:colOff>0</xdr:colOff>
      <xdr:row>0</xdr:row>
      <xdr:rowOff>742344</xdr:rowOff>
    </xdr:to>
    <xdr:sp macro="" textlink="">
      <xdr:nvSpPr>
        <xdr:cNvPr id="3" name="Rectángulo: esquinas redondeadas 2">
          <a:hlinkClick xmlns:r="http://schemas.openxmlformats.org/officeDocument/2006/relationships" r:id="rId1" tooltip="Pulse el boton para regresar a la portada"/>
          <a:extLst>
            <a:ext uri="{FF2B5EF4-FFF2-40B4-BE49-F238E27FC236}">
              <a16:creationId xmlns:a16="http://schemas.microsoft.com/office/drawing/2014/main" id="{2BC7D665-C684-413C-80B5-541373AFD2A5}"/>
            </a:ext>
          </a:extLst>
        </xdr:cNvPr>
        <xdr:cNvSpPr/>
      </xdr:nvSpPr>
      <xdr:spPr>
        <a:xfrm>
          <a:off x="340179" y="190498"/>
          <a:ext cx="2789464" cy="551846"/>
        </a:xfrm>
        <a:prstGeom prst="roundRect">
          <a:avLst/>
        </a:prstGeom>
        <a:solidFill>
          <a:srgbClr val="FFB71B"/>
        </a:solidFill>
        <a:ln>
          <a:solidFill>
            <a:srgbClr val="16674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latin typeface="Arial" panose="020B0604020202020204" pitchFamily="34" charset="0"/>
              <a:cs typeface="Arial" panose="020B0604020202020204" pitchFamily="34" charset="0"/>
            </a:rPr>
            <a:t>Regresar a Portada</a:t>
          </a:r>
        </a:p>
      </xdr:txBody>
    </xdr:sp>
    <xdr:clientData/>
  </xdr:twoCellAnchor>
</xdr:wsDr>
</file>

<file path=xl/drawings/drawing21.xml><?xml version="1.0" encoding="utf-8"?>
<xdr:wsDr xmlns:xdr="http://schemas.openxmlformats.org/drawingml/2006/spreadsheetDrawing" xmlns:a="http://schemas.openxmlformats.org/drawingml/2006/main">
  <xdr:twoCellAnchor editAs="absolute">
    <xdr:from>
      <xdr:col>1</xdr:col>
      <xdr:colOff>0</xdr:colOff>
      <xdr:row>0</xdr:row>
      <xdr:rowOff>176891</xdr:rowOff>
    </xdr:from>
    <xdr:to>
      <xdr:col>2</xdr:col>
      <xdr:colOff>0</xdr:colOff>
      <xdr:row>0</xdr:row>
      <xdr:rowOff>728737</xdr:rowOff>
    </xdr:to>
    <xdr:sp macro="" textlink="">
      <xdr:nvSpPr>
        <xdr:cNvPr id="3" name="Rectángulo: esquinas redondeadas 2">
          <a:hlinkClick xmlns:r="http://schemas.openxmlformats.org/officeDocument/2006/relationships" r:id="rId1" tooltip="Pulse el boton para regresar a la portada"/>
          <a:extLst>
            <a:ext uri="{FF2B5EF4-FFF2-40B4-BE49-F238E27FC236}">
              <a16:creationId xmlns:a16="http://schemas.microsoft.com/office/drawing/2014/main" id="{968A6332-DDCE-4FF0-BD88-61CB62EC213E}"/>
            </a:ext>
          </a:extLst>
        </xdr:cNvPr>
        <xdr:cNvSpPr/>
      </xdr:nvSpPr>
      <xdr:spPr>
        <a:xfrm>
          <a:off x="340179" y="176891"/>
          <a:ext cx="2299607" cy="551846"/>
        </a:xfrm>
        <a:prstGeom prst="roundRect">
          <a:avLst/>
        </a:prstGeom>
        <a:solidFill>
          <a:srgbClr val="FFB71B"/>
        </a:solidFill>
        <a:ln>
          <a:solidFill>
            <a:srgbClr val="16674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latin typeface="Arial" panose="020B0604020202020204" pitchFamily="34" charset="0"/>
              <a:cs typeface="Arial" panose="020B0604020202020204" pitchFamily="34" charset="0"/>
            </a:rPr>
            <a:t>Regresar a Portada</a:t>
          </a:r>
        </a:p>
      </xdr:txBody>
    </xdr:sp>
    <xdr:clientData/>
  </xdr:twoCellAnchor>
</xdr:wsDr>
</file>

<file path=xl/drawings/drawing22.xml><?xml version="1.0" encoding="utf-8"?>
<xdr:wsDr xmlns:xdr="http://schemas.openxmlformats.org/drawingml/2006/spreadsheetDrawing" xmlns:a="http://schemas.openxmlformats.org/drawingml/2006/main">
  <xdr:twoCellAnchor editAs="absolute">
    <xdr:from>
      <xdr:col>1</xdr:col>
      <xdr:colOff>0</xdr:colOff>
      <xdr:row>0</xdr:row>
      <xdr:rowOff>190498</xdr:rowOff>
    </xdr:from>
    <xdr:to>
      <xdr:col>2</xdr:col>
      <xdr:colOff>0</xdr:colOff>
      <xdr:row>0</xdr:row>
      <xdr:rowOff>742344</xdr:rowOff>
    </xdr:to>
    <xdr:sp macro="" textlink="">
      <xdr:nvSpPr>
        <xdr:cNvPr id="3" name="Rectángulo: esquinas redondeadas 2">
          <a:hlinkClick xmlns:r="http://schemas.openxmlformats.org/officeDocument/2006/relationships" r:id="rId1" tooltip="Pulse el boton para regresar a la portada"/>
          <a:extLst>
            <a:ext uri="{FF2B5EF4-FFF2-40B4-BE49-F238E27FC236}">
              <a16:creationId xmlns:a16="http://schemas.microsoft.com/office/drawing/2014/main" id="{EAFF3D50-B4E9-4375-A832-654259EB98A7}"/>
            </a:ext>
          </a:extLst>
        </xdr:cNvPr>
        <xdr:cNvSpPr/>
      </xdr:nvSpPr>
      <xdr:spPr>
        <a:xfrm>
          <a:off x="340179" y="190498"/>
          <a:ext cx="2721428" cy="551846"/>
        </a:xfrm>
        <a:prstGeom prst="roundRect">
          <a:avLst/>
        </a:prstGeom>
        <a:solidFill>
          <a:srgbClr val="FFB71B"/>
        </a:solidFill>
        <a:ln>
          <a:solidFill>
            <a:srgbClr val="16674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latin typeface="Arial" panose="020B0604020202020204" pitchFamily="34" charset="0"/>
              <a:cs typeface="Arial" panose="020B0604020202020204" pitchFamily="34" charset="0"/>
            </a:rPr>
            <a:t>Regresar a Portada</a:t>
          </a: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1</xdr:col>
      <xdr:colOff>0</xdr:colOff>
      <xdr:row>0</xdr:row>
      <xdr:rowOff>108856</xdr:rowOff>
    </xdr:from>
    <xdr:to>
      <xdr:col>3</xdr:col>
      <xdr:colOff>312965</xdr:colOff>
      <xdr:row>0</xdr:row>
      <xdr:rowOff>660702</xdr:rowOff>
    </xdr:to>
    <xdr:sp macro="" textlink="">
      <xdr:nvSpPr>
        <xdr:cNvPr id="4" name="Rectángulo: esquinas redondeadas 3">
          <a:hlinkClick xmlns:r="http://schemas.openxmlformats.org/officeDocument/2006/relationships" r:id="rId1" tooltip="Pulse el boton para regresar a la portada"/>
          <a:extLst>
            <a:ext uri="{FF2B5EF4-FFF2-40B4-BE49-F238E27FC236}">
              <a16:creationId xmlns:a16="http://schemas.microsoft.com/office/drawing/2014/main" id="{8E69D7E3-4962-4A26-BDF9-397E71388215}"/>
            </a:ext>
          </a:extLst>
        </xdr:cNvPr>
        <xdr:cNvSpPr/>
      </xdr:nvSpPr>
      <xdr:spPr>
        <a:xfrm>
          <a:off x="340179" y="108856"/>
          <a:ext cx="2585357" cy="551846"/>
        </a:xfrm>
        <a:prstGeom prst="roundRect">
          <a:avLst/>
        </a:prstGeom>
        <a:solidFill>
          <a:srgbClr val="FFB71B"/>
        </a:solidFill>
        <a:ln>
          <a:solidFill>
            <a:srgbClr val="16674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latin typeface="Arial" panose="020B0604020202020204" pitchFamily="34" charset="0"/>
              <a:cs typeface="Arial" panose="020B0604020202020204" pitchFamily="34" charset="0"/>
            </a:rPr>
            <a:t>Regresar a Portada</a:t>
          </a:r>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1</xdr:col>
      <xdr:colOff>0</xdr:colOff>
      <xdr:row>0</xdr:row>
      <xdr:rowOff>163284</xdr:rowOff>
    </xdr:from>
    <xdr:to>
      <xdr:col>2</xdr:col>
      <xdr:colOff>122465</xdr:colOff>
      <xdr:row>0</xdr:row>
      <xdr:rowOff>715130</xdr:rowOff>
    </xdr:to>
    <xdr:sp macro="" textlink="">
      <xdr:nvSpPr>
        <xdr:cNvPr id="2" name="Rectángulo: esquinas redondeadas 1">
          <a:hlinkClick xmlns:r="http://schemas.openxmlformats.org/officeDocument/2006/relationships" r:id="rId1" tooltip="Pulse el boton para regresar a la portada"/>
          <a:extLst>
            <a:ext uri="{FF2B5EF4-FFF2-40B4-BE49-F238E27FC236}">
              <a16:creationId xmlns:a16="http://schemas.microsoft.com/office/drawing/2014/main" id="{E086CBB7-3F32-4905-BACA-5E9D13EA4B39}"/>
            </a:ext>
          </a:extLst>
        </xdr:cNvPr>
        <xdr:cNvSpPr/>
      </xdr:nvSpPr>
      <xdr:spPr>
        <a:xfrm>
          <a:off x="340179" y="163284"/>
          <a:ext cx="2585357" cy="551846"/>
        </a:xfrm>
        <a:prstGeom prst="roundRect">
          <a:avLst/>
        </a:prstGeom>
        <a:solidFill>
          <a:srgbClr val="FFB71B"/>
        </a:solidFill>
        <a:ln>
          <a:solidFill>
            <a:srgbClr val="16674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latin typeface="Arial" panose="020B0604020202020204" pitchFamily="34" charset="0"/>
              <a:cs typeface="Arial" panose="020B0604020202020204" pitchFamily="34" charset="0"/>
            </a:rPr>
            <a:t>Regresar a Portada</a:t>
          </a:r>
        </a:p>
      </xdr:txBody>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1</xdr:col>
      <xdr:colOff>0</xdr:colOff>
      <xdr:row>0</xdr:row>
      <xdr:rowOff>149677</xdr:rowOff>
    </xdr:from>
    <xdr:to>
      <xdr:col>2</xdr:col>
      <xdr:colOff>217715</xdr:colOff>
      <xdr:row>0</xdr:row>
      <xdr:rowOff>701523</xdr:rowOff>
    </xdr:to>
    <xdr:sp macro="" textlink="">
      <xdr:nvSpPr>
        <xdr:cNvPr id="5" name="Rectángulo: esquinas redondeadas 4">
          <a:hlinkClick xmlns:r="http://schemas.openxmlformats.org/officeDocument/2006/relationships" r:id="rId1" tooltip="Pulse el boton para regresar a la portada"/>
          <a:extLst>
            <a:ext uri="{FF2B5EF4-FFF2-40B4-BE49-F238E27FC236}">
              <a16:creationId xmlns:a16="http://schemas.microsoft.com/office/drawing/2014/main" id="{CA876EEC-8A8A-4C54-BB6B-B289ACE298B2}"/>
            </a:ext>
          </a:extLst>
        </xdr:cNvPr>
        <xdr:cNvSpPr/>
      </xdr:nvSpPr>
      <xdr:spPr>
        <a:xfrm>
          <a:off x="340179" y="149677"/>
          <a:ext cx="2585357" cy="551846"/>
        </a:xfrm>
        <a:prstGeom prst="roundRect">
          <a:avLst/>
        </a:prstGeom>
        <a:solidFill>
          <a:srgbClr val="FFB71B"/>
        </a:solidFill>
        <a:ln>
          <a:solidFill>
            <a:srgbClr val="16674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latin typeface="Arial" panose="020B0604020202020204" pitchFamily="34" charset="0"/>
              <a:cs typeface="Arial" panose="020B0604020202020204" pitchFamily="34" charset="0"/>
            </a:rPr>
            <a:t>Regresar a Portada</a:t>
          </a:r>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1</xdr:col>
      <xdr:colOff>0</xdr:colOff>
      <xdr:row>0</xdr:row>
      <xdr:rowOff>163284</xdr:rowOff>
    </xdr:from>
    <xdr:to>
      <xdr:col>2</xdr:col>
      <xdr:colOff>244929</xdr:colOff>
      <xdr:row>0</xdr:row>
      <xdr:rowOff>715130</xdr:rowOff>
    </xdr:to>
    <xdr:sp macro="" textlink="">
      <xdr:nvSpPr>
        <xdr:cNvPr id="4" name="Rectángulo: esquinas redondeadas 3">
          <a:hlinkClick xmlns:r="http://schemas.openxmlformats.org/officeDocument/2006/relationships" r:id="rId1" tooltip="Pulse el boton para regresar a la portada"/>
          <a:extLst>
            <a:ext uri="{FF2B5EF4-FFF2-40B4-BE49-F238E27FC236}">
              <a16:creationId xmlns:a16="http://schemas.microsoft.com/office/drawing/2014/main" id="{22FEBDFA-1C16-4F4E-A600-0E318EB52486}"/>
            </a:ext>
          </a:extLst>
        </xdr:cNvPr>
        <xdr:cNvSpPr/>
      </xdr:nvSpPr>
      <xdr:spPr>
        <a:xfrm>
          <a:off x="340179" y="163284"/>
          <a:ext cx="2585357" cy="551846"/>
        </a:xfrm>
        <a:prstGeom prst="roundRect">
          <a:avLst/>
        </a:prstGeom>
        <a:solidFill>
          <a:srgbClr val="FFB71B"/>
        </a:solidFill>
        <a:ln>
          <a:solidFill>
            <a:srgbClr val="16674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latin typeface="Arial" panose="020B0604020202020204" pitchFamily="34" charset="0"/>
              <a:cs typeface="Arial" panose="020B0604020202020204" pitchFamily="34" charset="0"/>
            </a:rPr>
            <a:t>Regresar a Portada</a:t>
          </a:r>
        </a:p>
      </xdr:txBody>
    </xdr:sp>
    <xdr:clientData/>
  </xdr:twoCellAnchor>
</xdr:wsDr>
</file>

<file path=xl/drawings/drawing7.xml><?xml version="1.0" encoding="utf-8"?>
<xdr:wsDr xmlns:xdr="http://schemas.openxmlformats.org/drawingml/2006/spreadsheetDrawing" xmlns:a="http://schemas.openxmlformats.org/drawingml/2006/main">
  <xdr:twoCellAnchor editAs="absolute">
    <xdr:from>
      <xdr:col>1</xdr:col>
      <xdr:colOff>0</xdr:colOff>
      <xdr:row>0</xdr:row>
      <xdr:rowOff>149677</xdr:rowOff>
    </xdr:from>
    <xdr:to>
      <xdr:col>1</xdr:col>
      <xdr:colOff>2585357</xdr:colOff>
      <xdr:row>0</xdr:row>
      <xdr:rowOff>701523</xdr:rowOff>
    </xdr:to>
    <xdr:sp macro="" textlink="">
      <xdr:nvSpPr>
        <xdr:cNvPr id="4" name="Rectángulo: esquinas redondeadas 3">
          <a:hlinkClick xmlns:r="http://schemas.openxmlformats.org/officeDocument/2006/relationships" r:id="rId1" tooltip="Pulse el boton para regresar a la portada"/>
          <a:extLst>
            <a:ext uri="{FF2B5EF4-FFF2-40B4-BE49-F238E27FC236}">
              <a16:creationId xmlns:a16="http://schemas.microsoft.com/office/drawing/2014/main" id="{DC53FCD8-1CA7-46B0-A50A-2FE171D7082F}"/>
            </a:ext>
          </a:extLst>
        </xdr:cNvPr>
        <xdr:cNvSpPr/>
      </xdr:nvSpPr>
      <xdr:spPr>
        <a:xfrm>
          <a:off x="340179" y="149677"/>
          <a:ext cx="2585357" cy="551846"/>
        </a:xfrm>
        <a:prstGeom prst="roundRect">
          <a:avLst/>
        </a:prstGeom>
        <a:solidFill>
          <a:srgbClr val="FFB71B"/>
        </a:solidFill>
        <a:ln>
          <a:solidFill>
            <a:srgbClr val="16674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latin typeface="Arial" panose="020B0604020202020204" pitchFamily="34" charset="0"/>
              <a:cs typeface="Arial" panose="020B0604020202020204" pitchFamily="34" charset="0"/>
            </a:rPr>
            <a:t>Regresar a Portada</a:t>
          </a:r>
        </a:p>
      </xdr:txBody>
    </xdr:sp>
    <xdr:clientData/>
  </xdr:twoCellAnchor>
</xdr:wsDr>
</file>

<file path=xl/drawings/drawing8.xml><?xml version="1.0" encoding="utf-8"?>
<xdr:wsDr xmlns:xdr="http://schemas.openxmlformats.org/drawingml/2006/spreadsheetDrawing" xmlns:a="http://schemas.openxmlformats.org/drawingml/2006/main">
  <xdr:twoCellAnchor editAs="absolute">
    <xdr:from>
      <xdr:col>1</xdr:col>
      <xdr:colOff>27214</xdr:colOff>
      <xdr:row>0</xdr:row>
      <xdr:rowOff>163287</xdr:rowOff>
    </xdr:from>
    <xdr:to>
      <xdr:col>2</xdr:col>
      <xdr:colOff>27214</xdr:colOff>
      <xdr:row>0</xdr:row>
      <xdr:rowOff>715133</xdr:rowOff>
    </xdr:to>
    <xdr:sp macro="" textlink="">
      <xdr:nvSpPr>
        <xdr:cNvPr id="2" name="Rectángulo: esquinas redondeadas 1">
          <a:hlinkClick xmlns:r="http://schemas.openxmlformats.org/officeDocument/2006/relationships" r:id="rId1" tooltip="Pulse el boton para regresar a la portada"/>
          <a:extLst>
            <a:ext uri="{FF2B5EF4-FFF2-40B4-BE49-F238E27FC236}">
              <a16:creationId xmlns:a16="http://schemas.microsoft.com/office/drawing/2014/main" id="{68AA8D94-2C5A-472F-A6B1-891E67D202BA}"/>
            </a:ext>
          </a:extLst>
        </xdr:cNvPr>
        <xdr:cNvSpPr/>
      </xdr:nvSpPr>
      <xdr:spPr>
        <a:xfrm>
          <a:off x="367393" y="163287"/>
          <a:ext cx="2585357" cy="551846"/>
        </a:xfrm>
        <a:prstGeom prst="roundRect">
          <a:avLst/>
        </a:prstGeom>
        <a:solidFill>
          <a:srgbClr val="FFB71B"/>
        </a:solidFill>
        <a:ln>
          <a:solidFill>
            <a:srgbClr val="16674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latin typeface="Arial" panose="020B0604020202020204" pitchFamily="34" charset="0"/>
              <a:cs typeface="Arial" panose="020B0604020202020204" pitchFamily="34" charset="0"/>
            </a:rPr>
            <a:t>Regresar a Portada</a:t>
          </a:r>
        </a:p>
      </xdr:txBody>
    </xdr:sp>
    <xdr:clientData/>
  </xdr:twoCellAnchor>
</xdr:wsDr>
</file>

<file path=xl/drawings/drawing9.xml><?xml version="1.0" encoding="utf-8"?>
<xdr:wsDr xmlns:xdr="http://schemas.openxmlformats.org/drawingml/2006/spreadsheetDrawing" xmlns:a="http://schemas.openxmlformats.org/drawingml/2006/main">
  <xdr:twoCellAnchor editAs="absolute">
    <xdr:from>
      <xdr:col>1</xdr:col>
      <xdr:colOff>0</xdr:colOff>
      <xdr:row>0</xdr:row>
      <xdr:rowOff>121103</xdr:rowOff>
    </xdr:from>
    <xdr:to>
      <xdr:col>2</xdr:col>
      <xdr:colOff>0</xdr:colOff>
      <xdr:row>0</xdr:row>
      <xdr:rowOff>672949</xdr:rowOff>
    </xdr:to>
    <xdr:sp macro="" textlink="">
      <xdr:nvSpPr>
        <xdr:cNvPr id="3" name="Rectángulo: esquinas redondeadas 2">
          <a:hlinkClick xmlns:r="http://schemas.openxmlformats.org/officeDocument/2006/relationships" r:id="rId1" tooltip="Pulse el boton para regresar a la portada"/>
          <a:extLst>
            <a:ext uri="{FF2B5EF4-FFF2-40B4-BE49-F238E27FC236}">
              <a16:creationId xmlns:a16="http://schemas.microsoft.com/office/drawing/2014/main" id="{0D4D594A-E93B-40AC-9585-946B296D5CE0}"/>
            </a:ext>
          </a:extLst>
        </xdr:cNvPr>
        <xdr:cNvSpPr/>
      </xdr:nvSpPr>
      <xdr:spPr>
        <a:xfrm>
          <a:off x="340179" y="121103"/>
          <a:ext cx="2299607" cy="551846"/>
        </a:xfrm>
        <a:prstGeom prst="roundRect">
          <a:avLst/>
        </a:prstGeom>
        <a:solidFill>
          <a:srgbClr val="FFB71B"/>
        </a:solidFill>
        <a:ln>
          <a:solidFill>
            <a:srgbClr val="16674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latin typeface="Arial" panose="020B0604020202020204" pitchFamily="34" charset="0"/>
              <a:cs typeface="Arial" panose="020B0604020202020204" pitchFamily="34" charset="0"/>
            </a:rPr>
            <a:t>Regresar a Portada</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6.11\Proyectos\SDPP\SIG\A&#241;o%202019\Plan%20de%20Acci&#243;n%20MIPG%20-%20SIG\Plan%20acci&#243;n%201102%20-%20Gestionar%20el%20100%25%20del%20P.A.%20A%20y%20S_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rv-fileserver\sig\Users\ysotoc\Downloads\Hoja%20de%20vida%20indicadores\1153_V2_Octubre2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tas_proyecto "/>
      <sheetName val="Indicadores - Actividades"/>
      <sheetName val="Justificación ponderación "/>
      <sheetName val="Poblacion"/>
      <sheetName val="Hoja de vida indicadores  "/>
      <sheetName val="Plan de Adecuación "/>
      <sheetName val="Hoja3"/>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cion "/>
      <sheetName val="Hoja3"/>
      <sheetName val="Implementacion"/>
      <sheetName val="Legalizacion "/>
      <sheetName val="Regularizacion"/>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9.xml"/><Relationship Id="rId1" Type="http://schemas.openxmlformats.org/officeDocument/2006/relationships/printerSettings" Target="../printerSettings/printerSettings9.bin"/><Relationship Id="rId5" Type="http://schemas.openxmlformats.org/officeDocument/2006/relationships/comments" Target="../comments8.xml"/><Relationship Id="rId4" Type="http://schemas.openxmlformats.org/officeDocument/2006/relationships/vmlDrawing" Target="../drawings/vmlDrawing16.v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0.xml"/><Relationship Id="rId1" Type="http://schemas.openxmlformats.org/officeDocument/2006/relationships/printerSettings" Target="../printerSettings/printerSettings10.bin"/><Relationship Id="rId5" Type="http://schemas.openxmlformats.org/officeDocument/2006/relationships/comments" Target="../comments9.xml"/><Relationship Id="rId4" Type="http://schemas.openxmlformats.org/officeDocument/2006/relationships/vmlDrawing" Target="../drawings/vmlDrawing18.v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1.xml"/><Relationship Id="rId1" Type="http://schemas.openxmlformats.org/officeDocument/2006/relationships/printerSettings" Target="../printerSettings/printerSettings11.bin"/><Relationship Id="rId5" Type="http://schemas.openxmlformats.org/officeDocument/2006/relationships/comments" Target="../comments10.xml"/><Relationship Id="rId4" Type="http://schemas.openxmlformats.org/officeDocument/2006/relationships/vmlDrawing" Target="../drawings/vmlDrawing20.v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12.xml"/><Relationship Id="rId1" Type="http://schemas.openxmlformats.org/officeDocument/2006/relationships/printerSettings" Target="../printerSettings/printerSettings12.bin"/><Relationship Id="rId5" Type="http://schemas.openxmlformats.org/officeDocument/2006/relationships/comments" Target="../comments11.xml"/><Relationship Id="rId4" Type="http://schemas.openxmlformats.org/officeDocument/2006/relationships/vmlDrawing" Target="../drawings/vmlDrawing22.v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drawing" Target="../drawings/drawing13.xml"/><Relationship Id="rId1" Type="http://schemas.openxmlformats.org/officeDocument/2006/relationships/printerSettings" Target="../printerSettings/printerSettings13.bin"/><Relationship Id="rId5" Type="http://schemas.openxmlformats.org/officeDocument/2006/relationships/comments" Target="../comments12.xml"/><Relationship Id="rId4" Type="http://schemas.openxmlformats.org/officeDocument/2006/relationships/vmlDrawing" Target="../drawings/vmlDrawing24.v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drawing" Target="../drawings/drawing14.xml"/><Relationship Id="rId1" Type="http://schemas.openxmlformats.org/officeDocument/2006/relationships/printerSettings" Target="../printerSettings/printerSettings14.bin"/><Relationship Id="rId5" Type="http://schemas.openxmlformats.org/officeDocument/2006/relationships/comments" Target="../comments13.xml"/><Relationship Id="rId4" Type="http://schemas.openxmlformats.org/officeDocument/2006/relationships/vmlDrawing" Target="../drawings/vmlDrawing26.v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27.vml"/><Relationship Id="rId2" Type="http://schemas.openxmlformats.org/officeDocument/2006/relationships/drawing" Target="../drawings/drawing15.xml"/><Relationship Id="rId1" Type="http://schemas.openxmlformats.org/officeDocument/2006/relationships/printerSettings" Target="../printerSettings/printerSettings15.bin"/><Relationship Id="rId5" Type="http://schemas.openxmlformats.org/officeDocument/2006/relationships/comments" Target="../comments14.xml"/><Relationship Id="rId4" Type="http://schemas.openxmlformats.org/officeDocument/2006/relationships/vmlDrawing" Target="../drawings/vmlDrawing28.v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29.vml"/><Relationship Id="rId2" Type="http://schemas.openxmlformats.org/officeDocument/2006/relationships/drawing" Target="../drawings/drawing16.xml"/><Relationship Id="rId1" Type="http://schemas.openxmlformats.org/officeDocument/2006/relationships/printerSettings" Target="../printerSettings/printerSettings16.bin"/><Relationship Id="rId5" Type="http://schemas.openxmlformats.org/officeDocument/2006/relationships/comments" Target="../comments15.xml"/><Relationship Id="rId4" Type="http://schemas.openxmlformats.org/officeDocument/2006/relationships/vmlDrawing" Target="../drawings/vmlDrawing30.v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31.vml"/><Relationship Id="rId2" Type="http://schemas.openxmlformats.org/officeDocument/2006/relationships/drawing" Target="../drawings/drawing17.xml"/><Relationship Id="rId1" Type="http://schemas.openxmlformats.org/officeDocument/2006/relationships/printerSettings" Target="../printerSettings/printerSettings17.bin"/><Relationship Id="rId5" Type="http://schemas.openxmlformats.org/officeDocument/2006/relationships/comments" Target="../comments16.xml"/><Relationship Id="rId4" Type="http://schemas.openxmlformats.org/officeDocument/2006/relationships/vmlDrawing" Target="../drawings/vmlDrawing32.v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33.vml"/><Relationship Id="rId2" Type="http://schemas.openxmlformats.org/officeDocument/2006/relationships/drawing" Target="../drawings/drawing18.xml"/><Relationship Id="rId1" Type="http://schemas.openxmlformats.org/officeDocument/2006/relationships/printerSettings" Target="../printerSettings/printerSettings18.bin"/><Relationship Id="rId5" Type="http://schemas.openxmlformats.org/officeDocument/2006/relationships/comments" Target="../comments17.xml"/><Relationship Id="rId4" Type="http://schemas.openxmlformats.org/officeDocument/2006/relationships/vmlDrawing" Target="../drawings/vmlDrawing34.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3.v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35.vml"/><Relationship Id="rId2" Type="http://schemas.openxmlformats.org/officeDocument/2006/relationships/drawing" Target="../drawings/drawing19.xml"/><Relationship Id="rId1" Type="http://schemas.openxmlformats.org/officeDocument/2006/relationships/printerSettings" Target="../printerSettings/printerSettings19.bin"/><Relationship Id="rId5" Type="http://schemas.openxmlformats.org/officeDocument/2006/relationships/comments" Target="../comments18.xml"/><Relationship Id="rId4" Type="http://schemas.openxmlformats.org/officeDocument/2006/relationships/vmlDrawing" Target="../drawings/vmlDrawing36.v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37.vml"/><Relationship Id="rId2" Type="http://schemas.openxmlformats.org/officeDocument/2006/relationships/drawing" Target="../drawings/drawing20.xml"/><Relationship Id="rId1" Type="http://schemas.openxmlformats.org/officeDocument/2006/relationships/printerSettings" Target="../printerSettings/printerSettings20.bin"/><Relationship Id="rId5" Type="http://schemas.openxmlformats.org/officeDocument/2006/relationships/comments" Target="../comments19.xml"/><Relationship Id="rId4" Type="http://schemas.openxmlformats.org/officeDocument/2006/relationships/vmlDrawing" Target="../drawings/vmlDrawing38.v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39.vml"/><Relationship Id="rId2" Type="http://schemas.openxmlformats.org/officeDocument/2006/relationships/drawing" Target="../drawings/drawing21.xml"/><Relationship Id="rId1" Type="http://schemas.openxmlformats.org/officeDocument/2006/relationships/printerSettings" Target="../printerSettings/printerSettings21.bin"/><Relationship Id="rId5" Type="http://schemas.openxmlformats.org/officeDocument/2006/relationships/comments" Target="../comments20.xml"/><Relationship Id="rId4" Type="http://schemas.openxmlformats.org/officeDocument/2006/relationships/vmlDrawing" Target="../drawings/vmlDrawing40.v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41.vml"/><Relationship Id="rId2" Type="http://schemas.openxmlformats.org/officeDocument/2006/relationships/drawing" Target="../drawings/drawing22.xml"/><Relationship Id="rId1" Type="http://schemas.openxmlformats.org/officeDocument/2006/relationships/printerSettings" Target="../printerSettings/printerSettings22.bin"/><Relationship Id="rId5" Type="http://schemas.openxmlformats.org/officeDocument/2006/relationships/comments" Target="../comments21.xml"/><Relationship Id="rId4" Type="http://schemas.openxmlformats.org/officeDocument/2006/relationships/vmlDrawing" Target="../drawings/vmlDrawing4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omments" Target="../comments2.xml"/><Relationship Id="rId4" Type="http://schemas.openxmlformats.org/officeDocument/2006/relationships/vmlDrawing" Target="../drawings/vmlDrawing5.v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6.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omments" Target="../comments4.xml"/><Relationship Id="rId4" Type="http://schemas.openxmlformats.org/officeDocument/2006/relationships/vmlDrawing" Target="../drawings/vmlDrawing8.v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comments" Target="../comments5.xml"/><Relationship Id="rId4" Type="http://schemas.openxmlformats.org/officeDocument/2006/relationships/vmlDrawing" Target="../drawings/vmlDrawing10.v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7.xml"/><Relationship Id="rId1" Type="http://schemas.openxmlformats.org/officeDocument/2006/relationships/printerSettings" Target="../printerSettings/printerSettings7.bin"/><Relationship Id="rId5" Type="http://schemas.openxmlformats.org/officeDocument/2006/relationships/comments" Target="../comments6.xml"/><Relationship Id="rId4" Type="http://schemas.openxmlformats.org/officeDocument/2006/relationships/vmlDrawing" Target="../drawings/vmlDrawing12.v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8.xml"/><Relationship Id="rId1" Type="http://schemas.openxmlformats.org/officeDocument/2006/relationships/printerSettings" Target="../printerSettings/printerSettings8.bin"/><Relationship Id="rId5" Type="http://schemas.openxmlformats.org/officeDocument/2006/relationships/comments" Target="../comments7.xml"/><Relationship Id="rId4" Type="http://schemas.openxmlformats.org/officeDocument/2006/relationships/vmlDrawing" Target="../drawings/vmlDrawing1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56F77-7E5C-4790-89B0-050FD6B002F5}">
  <sheetPr codeName="Hoja1"/>
  <dimension ref="D6"/>
  <sheetViews>
    <sheetView showGridLines="0" showRowColHeaders="0" tabSelected="1" zoomScale="70" zoomScaleNormal="70" zoomScaleSheetLayoutView="83" zoomScalePageLayoutView="70" workbookViewId="0"/>
  </sheetViews>
  <sheetFormatPr baseColWidth="10" defaultColWidth="9.140625" defaultRowHeight="15" x14ac:dyDescent="0.2"/>
  <cols>
    <col min="1" max="2" width="3.85546875" style="56" customWidth="1"/>
    <col min="3" max="16384" width="9.140625" style="56"/>
  </cols>
  <sheetData>
    <row r="6" spans="4:4" ht="15.75" x14ac:dyDescent="0.25">
      <c r="D6"/>
    </row>
  </sheetData>
  <sheetProtection sheet="1" sort="0" autoFilter="0"/>
  <pageMargins left="0.31496062992125984" right="0.70866141732283472" top="0.62992125984251968" bottom="0.74803149606299213" header="0.31496062992125984" footer="0.31496062992125984"/>
  <pageSetup paperSize="9" scale="33" orientation="portrait" horizontalDpi="1200" verticalDpi="1200" r:id="rId1"/>
  <headerFooter>
    <oddHeader>&amp;L&amp;G
&amp;C&amp;"Arial,Negrita"&amp;12PLAN DE ACCION INSTITUCIONAL</oddHeader>
    <oddFooter>&amp;L&amp;G&amp;C&amp;N
IPC-M-2&amp;RDES-FM-05
V9</oddFooter>
  </headerFooter>
  <drawing r:id="rId2"/>
  <legacyDrawingHF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0BB29-3764-4CA4-B9DC-523B15C8CD06}">
  <sheetPr codeName="Hoja9">
    <tabColor rgb="FF6EB993"/>
  </sheetPr>
  <dimension ref="A1:CD104"/>
  <sheetViews>
    <sheetView view="pageBreakPreview" zoomScale="70" zoomScaleNormal="90" zoomScaleSheetLayoutView="70" zoomScalePageLayoutView="40" workbookViewId="0"/>
  </sheetViews>
  <sheetFormatPr baseColWidth="10" defaultColWidth="11.42578125" defaultRowHeight="15" x14ac:dyDescent="0.2"/>
  <cols>
    <col min="1" max="1" width="5.140625" style="57" customWidth="1"/>
    <col min="2" max="2" width="34.5703125" style="57" customWidth="1"/>
    <col min="3" max="3" width="19.140625" style="57" customWidth="1"/>
    <col min="4" max="4" width="16" style="57" customWidth="1"/>
    <col min="5" max="6" width="16.42578125" style="57" customWidth="1"/>
    <col min="7" max="10" width="12.5703125" style="57" customWidth="1"/>
    <col min="11" max="11" width="21.5703125" style="57" customWidth="1"/>
    <col min="12" max="15" width="12.5703125" style="57" customWidth="1"/>
    <col min="16" max="16" width="25" style="57" customWidth="1"/>
    <col min="17" max="20" width="12.5703125" style="57" customWidth="1"/>
    <col min="21" max="21" width="21" style="57" customWidth="1"/>
    <col min="22" max="24" width="12.5703125" style="57" customWidth="1"/>
    <col min="25" max="25" width="12.5703125" style="56" customWidth="1"/>
    <col min="26" max="26" width="22.140625" style="56" customWidth="1"/>
    <col min="27" max="30" width="12.5703125" style="56" customWidth="1"/>
    <col min="31" max="31" width="21.7109375" style="56" customWidth="1"/>
    <col min="32" max="35" width="12.5703125" style="56" customWidth="1"/>
    <col min="36" max="36" width="23.5703125" style="56" customWidth="1"/>
    <col min="37" max="39" width="12.5703125" style="56" customWidth="1"/>
    <col min="40" max="40" width="12.5703125" style="57" customWidth="1"/>
    <col min="41" max="41" width="20.85546875" style="57" customWidth="1"/>
    <col min="42" max="45" width="12.5703125" style="57" customWidth="1"/>
    <col min="46" max="46" width="21.42578125" style="57" customWidth="1"/>
    <col min="47" max="50" width="12.5703125" style="57" customWidth="1"/>
    <col min="51" max="51" width="21" style="57" customWidth="1"/>
    <col min="52" max="55" width="12.5703125" style="57" customWidth="1"/>
    <col min="56" max="56" width="18.7109375" style="57" customWidth="1"/>
    <col min="57" max="60" width="12.5703125" style="57" customWidth="1"/>
    <col min="61" max="61" width="18.5703125" style="57" customWidth="1"/>
    <col min="62" max="65" width="12.5703125" style="57" customWidth="1"/>
    <col min="66" max="66" width="18.5703125" style="57" customWidth="1"/>
    <col min="67" max="68" width="18.28515625" style="57" customWidth="1"/>
    <col min="69" max="69" width="19" style="57" customWidth="1"/>
    <col min="70" max="77" width="11.42578125" style="57"/>
    <col min="78" max="78" width="17.140625" style="57" customWidth="1"/>
    <col min="79" max="79" width="11.42578125" style="57"/>
    <col min="80" max="80" width="15.42578125" style="57" customWidth="1"/>
    <col min="81" max="81" width="16.42578125" style="57" customWidth="1"/>
    <col min="82" max="82" width="41.5703125" style="57" customWidth="1"/>
    <col min="83" max="16384" width="11.42578125" style="57"/>
  </cols>
  <sheetData>
    <row r="1" spans="1:82" ht="69.75" customHeight="1" x14ac:dyDescent="0.2">
      <c r="A1" s="56"/>
      <c r="B1" s="347" t="s">
        <v>300</v>
      </c>
      <c r="C1" s="347"/>
      <c r="D1" s="347"/>
      <c r="E1" s="347"/>
      <c r="F1" s="347"/>
      <c r="G1" s="347"/>
      <c r="H1" s="347"/>
      <c r="I1" s="347"/>
      <c r="J1" s="347"/>
      <c r="K1" s="347"/>
      <c r="L1" s="347"/>
      <c r="M1" s="347"/>
      <c r="N1" s="347"/>
      <c r="O1" s="347"/>
      <c r="P1" s="347"/>
      <c r="Q1" s="347"/>
      <c r="R1" s="347"/>
      <c r="S1" s="84"/>
      <c r="T1" s="348"/>
      <c r="U1" s="348"/>
      <c r="V1" s="348"/>
      <c r="W1" s="348"/>
      <c r="X1" s="84"/>
    </row>
    <row r="2" spans="1:82" ht="15.75" thickBot="1" x14ac:dyDescent="0.25">
      <c r="A2" s="56"/>
      <c r="B2" s="56"/>
      <c r="C2" s="56"/>
      <c r="D2" s="56"/>
      <c r="E2" s="56"/>
      <c r="F2" s="56"/>
      <c r="G2" s="56"/>
      <c r="H2" s="56"/>
      <c r="I2" s="56"/>
      <c r="J2" s="56"/>
      <c r="K2" s="56"/>
      <c r="L2" s="56"/>
      <c r="M2" s="56"/>
      <c r="N2" s="56"/>
      <c r="O2" s="56"/>
      <c r="P2" s="56"/>
      <c r="Q2" s="56"/>
      <c r="R2" s="56"/>
      <c r="S2" s="56"/>
      <c r="T2" s="56"/>
      <c r="U2" s="56"/>
      <c r="V2" s="56"/>
      <c r="W2" s="56"/>
      <c r="X2" s="56"/>
    </row>
    <row r="3" spans="1:82" ht="47.25" customHeight="1" thickBot="1" x14ac:dyDescent="0.25">
      <c r="A3" s="56"/>
      <c r="B3" s="85" t="s">
        <v>198</v>
      </c>
      <c r="C3" s="357"/>
      <c r="D3" s="357"/>
      <c r="E3" s="357"/>
      <c r="F3" s="357"/>
      <c r="G3" s="357"/>
      <c r="H3" s="357"/>
      <c r="I3" s="357"/>
      <c r="J3" s="357"/>
      <c r="K3" s="357"/>
      <c r="L3" s="357"/>
      <c r="M3" s="357"/>
      <c r="N3" s="357"/>
      <c r="O3" s="357"/>
      <c r="P3" s="357"/>
      <c r="Q3" s="357"/>
      <c r="R3" s="358"/>
      <c r="S3" s="350"/>
      <c r="T3" s="350"/>
      <c r="U3" s="350"/>
      <c r="V3" s="350"/>
      <c r="W3" s="350"/>
      <c r="X3" s="350"/>
    </row>
    <row r="4" spans="1:82" ht="24.75" customHeight="1" x14ac:dyDescent="0.2">
      <c r="A4" s="56"/>
      <c r="B4" s="346" t="s">
        <v>199</v>
      </c>
      <c r="C4" s="346"/>
      <c r="D4" s="346"/>
      <c r="E4" s="346"/>
      <c r="F4" s="346"/>
      <c r="G4" s="346"/>
      <c r="H4" s="346"/>
      <c r="I4" s="346"/>
      <c r="J4" s="346"/>
      <c r="K4" s="346"/>
      <c r="L4" s="346"/>
      <c r="M4" s="346"/>
      <c r="N4" s="346"/>
      <c r="O4" s="346"/>
      <c r="P4" s="346"/>
      <c r="Q4" s="346"/>
      <c r="R4" s="346"/>
      <c r="S4" s="346"/>
      <c r="T4" s="346"/>
      <c r="U4" s="346"/>
      <c r="V4" s="346"/>
      <c r="W4" s="346"/>
      <c r="X4" s="346"/>
    </row>
    <row r="5" spans="1:82" ht="15.75" thickBot="1" x14ac:dyDescent="0.25">
      <c r="A5" s="56"/>
      <c r="B5" s="87"/>
      <c r="C5" s="56"/>
      <c r="D5" s="56"/>
      <c r="E5" s="56"/>
      <c r="F5" s="56"/>
      <c r="G5" s="56"/>
      <c r="H5" s="56"/>
      <c r="I5" s="56"/>
      <c r="J5" s="56"/>
      <c r="K5" s="56"/>
      <c r="L5" s="56"/>
      <c r="M5" s="56"/>
      <c r="N5" s="56"/>
      <c r="O5" s="56"/>
      <c r="P5" s="56"/>
      <c r="Q5" s="56"/>
      <c r="R5" s="56"/>
      <c r="S5" s="56"/>
      <c r="T5" s="56"/>
      <c r="U5" s="56"/>
      <c r="V5" s="56"/>
      <c r="W5" s="56"/>
      <c r="X5" s="56"/>
    </row>
    <row r="6" spans="1:82" ht="15" customHeight="1" thickBot="1" x14ac:dyDescent="0.25">
      <c r="A6" s="87"/>
      <c r="B6" s="359" t="s">
        <v>200</v>
      </c>
      <c r="C6" s="360" t="s">
        <v>201</v>
      </c>
      <c r="D6" s="432" t="s">
        <v>202</v>
      </c>
      <c r="E6" s="359" t="s">
        <v>203</v>
      </c>
      <c r="F6" s="360" t="s">
        <v>204</v>
      </c>
      <c r="G6" s="353" t="s">
        <v>205</v>
      </c>
      <c r="H6" s="370"/>
      <c r="I6" s="370"/>
      <c r="J6" s="370"/>
      <c r="K6" s="370"/>
      <c r="L6" s="370"/>
      <c r="M6" s="370"/>
      <c r="N6" s="370"/>
      <c r="O6" s="370"/>
      <c r="P6" s="370"/>
      <c r="Q6" s="370"/>
      <c r="R6" s="370"/>
      <c r="S6" s="370"/>
      <c r="T6" s="370"/>
      <c r="U6" s="370"/>
      <c r="V6" s="370"/>
      <c r="W6" s="370"/>
      <c r="X6" s="370"/>
      <c r="Y6" s="370"/>
      <c r="Z6" s="370"/>
      <c r="AA6" s="371"/>
      <c r="AB6" s="371"/>
      <c r="AC6" s="371"/>
      <c r="AD6" s="371"/>
      <c r="AE6" s="371"/>
      <c r="AF6" s="370"/>
      <c r="AG6" s="370"/>
      <c r="AH6" s="370"/>
      <c r="AI6" s="370"/>
      <c r="AJ6" s="370"/>
      <c r="AK6" s="370"/>
      <c r="AL6" s="370"/>
      <c r="AM6" s="370"/>
      <c r="AN6" s="370"/>
      <c r="AO6" s="370"/>
      <c r="AP6" s="370"/>
      <c r="AQ6" s="370"/>
      <c r="AR6" s="370"/>
      <c r="AS6" s="370"/>
      <c r="AT6" s="370"/>
      <c r="AU6" s="370"/>
      <c r="AV6" s="370"/>
      <c r="AW6" s="370"/>
      <c r="AX6" s="370"/>
      <c r="AY6" s="370"/>
      <c r="AZ6" s="370"/>
      <c r="BA6" s="370"/>
      <c r="BB6" s="370"/>
      <c r="BC6" s="370"/>
      <c r="BD6" s="370"/>
      <c r="BE6" s="370"/>
      <c r="BF6" s="370"/>
      <c r="BG6" s="370"/>
      <c r="BH6" s="370"/>
      <c r="BI6" s="370"/>
      <c r="BJ6" s="370"/>
      <c r="BK6" s="370"/>
      <c r="BL6" s="370"/>
      <c r="BM6" s="370"/>
      <c r="BN6" s="370"/>
      <c r="BO6" s="371"/>
      <c r="BP6" s="481"/>
      <c r="BQ6" s="395" t="s">
        <v>206</v>
      </c>
      <c r="BR6" s="397" t="s">
        <v>207</v>
      </c>
      <c r="BS6" s="398"/>
      <c r="BT6" s="398"/>
      <c r="BU6" s="398"/>
      <c r="BV6" s="398"/>
      <c r="BW6" s="398"/>
      <c r="BX6" s="398"/>
      <c r="BY6" s="398"/>
      <c r="BZ6" s="398"/>
      <c r="CA6" s="398"/>
      <c r="CB6" s="398"/>
      <c r="CC6" s="399"/>
      <c r="CD6" s="395" t="s">
        <v>208</v>
      </c>
    </row>
    <row r="7" spans="1:82" ht="15" customHeight="1" x14ac:dyDescent="0.2">
      <c r="A7" s="87"/>
      <c r="B7" s="361"/>
      <c r="C7" s="362"/>
      <c r="D7" s="433"/>
      <c r="E7" s="361"/>
      <c r="F7" s="362"/>
      <c r="G7" s="431" t="s">
        <v>209</v>
      </c>
      <c r="H7" s="373"/>
      <c r="I7" s="373"/>
      <c r="J7" s="373"/>
      <c r="K7" s="374"/>
      <c r="L7" s="375" t="s">
        <v>210</v>
      </c>
      <c r="M7" s="375"/>
      <c r="N7" s="375"/>
      <c r="O7" s="375"/>
      <c r="P7" s="375"/>
      <c r="Q7" s="364" t="s">
        <v>211</v>
      </c>
      <c r="R7" s="373"/>
      <c r="S7" s="373"/>
      <c r="T7" s="373"/>
      <c r="U7" s="374"/>
      <c r="V7" s="376" t="s">
        <v>212</v>
      </c>
      <c r="W7" s="377"/>
      <c r="X7" s="377"/>
      <c r="Y7" s="377"/>
      <c r="Z7" s="377"/>
      <c r="AA7" s="378" t="s">
        <v>213</v>
      </c>
      <c r="AB7" s="378"/>
      <c r="AC7" s="378"/>
      <c r="AD7" s="378"/>
      <c r="AE7" s="378"/>
      <c r="AF7" s="377" t="s">
        <v>214</v>
      </c>
      <c r="AG7" s="377"/>
      <c r="AH7" s="377"/>
      <c r="AI7" s="377"/>
      <c r="AJ7" s="379"/>
      <c r="AK7" s="364" t="s">
        <v>215</v>
      </c>
      <c r="AL7" s="373"/>
      <c r="AM7" s="373"/>
      <c r="AN7" s="373"/>
      <c r="AO7" s="374"/>
      <c r="AP7" s="376" t="s">
        <v>216</v>
      </c>
      <c r="AQ7" s="377"/>
      <c r="AR7" s="377"/>
      <c r="AS7" s="377"/>
      <c r="AT7" s="379"/>
      <c r="AU7" s="364" t="s">
        <v>217</v>
      </c>
      <c r="AV7" s="373"/>
      <c r="AW7" s="373"/>
      <c r="AX7" s="373"/>
      <c r="AY7" s="374"/>
      <c r="AZ7" s="375" t="s">
        <v>218</v>
      </c>
      <c r="BA7" s="375"/>
      <c r="BB7" s="375"/>
      <c r="BC7" s="375"/>
      <c r="BD7" s="375"/>
      <c r="BE7" s="364" t="s">
        <v>219</v>
      </c>
      <c r="BF7" s="373"/>
      <c r="BG7" s="373"/>
      <c r="BH7" s="373"/>
      <c r="BI7" s="374"/>
      <c r="BJ7" s="375" t="s">
        <v>220</v>
      </c>
      <c r="BK7" s="375"/>
      <c r="BL7" s="375"/>
      <c r="BM7" s="375"/>
      <c r="BN7" s="376"/>
      <c r="BO7" s="353" t="s">
        <v>221</v>
      </c>
      <c r="BP7" s="366" t="s">
        <v>222</v>
      </c>
      <c r="BQ7" s="396"/>
      <c r="BR7" s="436" t="s">
        <v>209</v>
      </c>
      <c r="BS7" s="434" t="s">
        <v>210</v>
      </c>
      <c r="BT7" s="434" t="s">
        <v>211</v>
      </c>
      <c r="BU7" s="434" t="s">
        <v>212</v>
      </c>
      <c r="BV7" s="434" t="s">
        <v>213</v>
      </c>
      <c r="BW7" s="434" t="s">
        <v>214</v>
      </c>
      <c r="BX7" s="434" t="s">
        <v>215</v>
      </c>
      <c r="BY7" s="434" t="s">
        <v>216</v>
      </c>
      <c r="BZ7" s="434" t="s">
        <v>217</v>
      </c>
      <c r="CA7" s="434" t="s">
        <v>218</v>
      </c>
      <c r="CB7" s="434" t="s">
        <v>219</v>
      </c>
      <c r="CC7" s="439" t="s">
        <v>220</v>
      </c>
      <c r="CD7" s="396"/>
    </row>
    <row r="8" spans="1:82" ht="78" customHeight="1" thickBot="1" x14ac:dyDescent="0.25">
      <c r="A8" s="87"/>
      <c r="B8" s="363"/>
      <c r="C8" s="362"/>
      <c r="D8" s="433"/>
      <c r="E8" s="361"/>
      <c r="F8" s="362"/>
      <c r="G8" s="88" t="s">
        <v>223</v>
      </c>
      <c r="H8" s="89" t="s">
        <v>224</v>
      </c>
      <c r="I8" s="89" t="s">
        <v>225</v>
      </c>
      <c r="J8" s="89" t="s">
        <v>226</v>
      </c>
      <c r="K8" s="89" t="s">
        <v>227</v>
      </c>
      <c r="L8" s="90" t="s">
        <v>223</v>
      </c>
      <c r="M8" s="90" t="s">
        <v>224</v>
      </c>
      <c r="N8" s="90" t="s">
        <v>225</v>
      </c>
      <c r="O8" s="90" t="s">
        <v>226</v>
      </c>
      <c r="P8" s="90" t="s">
        <v>227</v>
      </c>
      <c r="Q8" s="89" t="s">
        <v>223</v>
      </c>
      <c r="R8" s="89" t="s">
        <v>224</v>
      </c>
      <c r="S8" s="89" t="s">
        <v>225</v>
      </c>
      <c r="T8" s="89" t="s">
        <v>226</v>
      </c>
      <c r="U8" s="89" t="s">
        <v>227</v>
      </c>
      <c r="V8" s="90" t="s">
        <v>223</v>
      </c>
      <c r="W8" s="90" t="s">
        <v>224</v>
      </c>
      <c r="X8" s="90" t="s">
        <v>225</v>
      </c>
      <c r="Y8" s="90" t="s">
        <v>226</v>
      </c>
      <c r="Z8" s="90" t="s">
        <v>227</v>
      </c>
      <c r="AA8" s="91" t="s">
        <v>223</v>
      </c>
      <c r="AB8" s="91" t="s">
        <v>224</v>
      </c>
      <c r="AC8" s="91" t="s">
        <v>225</v>
      </c>
      <c r="AD8" s="91" t="s">
        <v>226</v>
      </c>
      <c r="AE8" s="91" t="s">
        <v>227</v>
      </c>
      <c r="AF8" s="90" t="s">
        <v>223</v>
      </c>
      <c r="AG8" s="90" t="s">
        <v>224</v>
      </c>
      <c r="AH8" s="90" t="s">
        <v>225</v>
      </c>
      <c r="AI8" s="90" t="s">
        <v>226</v>
      </c>
      <c r="AJ8" s="90" t="s">
        <v>227</v>
      </c>
      <c r="AK8" s="89" t="s">
        <v>223</v>
      </c>
      <c r="AL8" s="89" t="s">
        <v>224</v>
      </c>
      <c r="AM8" s="89" t="s">
        <v>225</v>
      </c>
      <c r="AN8" s="89" t="s">
        <v>226</v>
      </c>
      <c r="AO8" s="89" t="s">
        <v>227</v>
      </c>
      <c r="AP8" s="90" t="s">
        <v>223</v>
      </c>
      <c r="AQ8" s="92" t="s">
        <v>224</v>
      </c>
      <c r="AR8" s="90" t="s">
        <v>225</v>
      </c>
      <c r="AS8" s="90" t="s">
        <v>226</v>
      </c>
      <c r="AT8" s="90" t="s">
        <v>227</v>
      </c>
      <c r="AU8" s="89" t="s">
        <v>223</v>
      </c>
      <c r="AV8" s="89" t="s">
        <v>224</v>
      </c>
      <c r="AW8" s="89" t="s">
        <v>225</v>
      </c>
      <c r="AX8" s="93" t="s">
        <v>226</v>
      </c>
      <c r="AY8" s="89" t="s">
        <v>227</v>
      </c>
      <c r="AZ8" s="90" t="s">
        <v>223</v>
      </c>
      <c r="BA8" s="90" t="s">
        <v>224</v>
      </c>
      <c r="BB8" s="90" t="s">
        <v>225</v>
      </c>
      <c r="BC8" s="90" t="s">
        <v>226</v>
      </c>
      <c r="BD8" s="90" t="s">
        <v>227</v>
      </c>
      <c r="BE8" s="89" t="s">
        <v>223</v>
      </c>
      <c r="BF8" s="89" t="s">
        <v>224</v>
      </c>
      <c r="BG8" s="89" t="s">
        <v>225</v>
      </c>
      <c r="BH8" s="89" t="s">
        <v>226</v>
      </c>
      <c r="BI8" s="89" t="s">
        <v>227</v>
      </c>
      <c r="BJ8" s="90" t="s">
        <v>223</v>
      </c>
      <c r="BK8" s="90" t="s">
        <v>224</v>
      </c>
      <c r="BL8" s="90" t="s">
        <v>225</v>
      </c>
      <c r="BM8" s="90" t="s">
        <v>226</v>
      </c>
      <c r="BN8" s="187" t="s">
        <v>227</v>
      </c>
      <c r="BO8" s="478"/>
      <c r="BP8" s="438"/>
      <c r="BQ8" s="460"/>
      <c r="BR8" s="476"/>
      <c r="BS8" s="475"/>
      <c r="BT8" s="475"/>
      <c r="BU8" s="475"/>
      <c r="BV8" s="475"/>
      <c r="BW8" s="475"/>
      <c r="BX8" s="475"/>
      <c r="BY8" s="475"/>
      <c r="BZ8" s="475"/>
      <c r="CA8" s="475"/>
      <c r="CB8" s="475"/>
      <c r="CC8" s="477"/>
      <c r="CD8" s="460"/>
    </row>
    <row r="9" spans="1:82" ht="108.75" customHeight="1" x14ac:dyDescent="0.2">
      <c r="A9" s="87"/>
      <c r="B9" s="183" t="s">
        <v>301</v>
      </c>
      <c r="C9" s="95" t="s">
        <v>302</v>
      </c>
      <c r="D9" s="293" t="s">
        <v>303</v>
      </c>
      <c r="E9" s="96">
        <f t="shared" ref="E9:F12" si="0">G9+L9+Q9+V9+AA9+AF9+AK9+AP9+AU9+AZ9+BE9+BJ9</f>
        <v>1</v>
      </c>
      <c r="F9" s="199">
        <f t="shared" si="0"/>
        <v>1</v>
      </c>
      <c r="G9" s="196">
        <v>1</v>
      </c>
      <c r="H9" s="116">
        <f>IFERROR(G9/$E9,0)</f>
        <v>1</v>
      </c>
      <c r="I9" s="97"/>
      <c r="J9" s="116">
        <f>IFERROR(I9/$E9,0)</f>
        <v>0</v>
      </c>
      <c r="K9" s="97"/>
      <c r="L9" s="97"/>
      <c r="M9" s="116">
        <f>IFERROR(L9/$E9,0)</f>
        <v>0</v>
      </c>
      <c r="N9" s="97"/>
      <c r="O9" s="116">
        <f>IFERROR(N9/$E9,0)</f>
        <v>0</v>
      </c>
      <c r="P9" s="97"/>
      <c r="Q9" s="97"/>
      <c r="R9" s="116">
        <f>IFERROR(Q9/$E9,0)</f>
        <v>0</v>
      </c>
      <c r="S9" s="97"/>
      <c r="T9" s="116">
        <f>IFERROR(S9/$E9,0)</f>
        <v>0</v>
      </c>
      <c r="U9" s="97"/>
      <c r="V9" s="97"/>
      <c r="W9" s="116">
        <f>IFERROR(V9/$E9,0)</f>
        <v>0</v>
      </c>
      <c r="X9" s="97"/>
      <c r="Y9" s="116">
        <f>IFERROR(X9/$E9,0)</f>
        <v>0</v>
      </c>
      <c r="Z9" s="97"/>
      <c r="AA9" s="118"/>
      <c r="AB9" s="117">
        <f>IFERROR(AA9/$E9,0)</f>
        <v>0</v>
      </c>
      <c r="AC9" s="118"/>
      <c r="AD9" s="117">
        <f>IFERROR(AC9/$E9,0)</f>
        <v>0</v>
      </c>
      <c r="AE9" s="118"/>
      <c r="AF9" s="118"/>
      <c r="AG9" s="117">
        <f>IFERROR(AF9/$E9,0)</f>
        <v>0</v>
      </c>
      <c r="AH9" s="118"/>
      <c r="AI9" s="117">
        <f>IFERROR(AH9/$E9,0)</f>
        <v>0</v>
      </c>
      <c r="AJ9" s="118"/>
      <c r="AK9" s="118"/>
      <c r="AL9" s="117">
        <f>IFERROR(AK9/$E9,0)</f>
        <v>0</v>
      </c>
      <c r="AM9" s="118"/>
      <c r="AN9" s="119">
        <f>IFERROR(AM9/$E9,0)</f>
        <v>0</v>
      </c>
      <c r="AO9" s="98"/>
      <c r="AP9" s="98"/>
      <c r="AQ9" s="119">
        <f>IFERROR(AP9/$E9,0)</f>
        <v>0</v>
      </c>
      <c r="AR9" s="98"/>
      <c r="AS9" s="119">
        <f>IFERROR(AR9/$E9,0)</f>
        <v>0</v>
      </c>
      <c r="AT9" s="98"/>
      <c r="AU9" s="98"/>
      <c r="AV9" s="119">
        <f>IFERROR(AU9/$E9,0)</f>
        <v>0</v>
      </c>
      <c r="AW9" s="98"/>
      <c r="AX9" s="119">
        <f>IFERROR(AW9/$E9,0)</f>
        <v>0</v>
      </c>
      <c r="AY9" s="98"/>
      <c r="AZ9" s="98"/>
      <c r="BA9" s="119">
        <f>IFERROR(AZ9/$E9,0)</f>
        <v>0</v>
      </c>
      <c r="BB9" s="98"/>
      <c r="BC9" s="119">
        <f>IFERROR(BB9/$E9,0)</f>
        <v>0</v>
      </c>
      <c r="BD9" s="98"/>
      <c r="BE9" s="98"/>
      <c r="BF9" s="119">
        <f>IFERROR(BE9/$E9,0)</f>
        <v>0</v>
      </c>
      <c r="BG9" s="98"/>
      <c r="BH9" s="119">
        <f>IFERROR(BG9/$E9,0)</f>
        <v>0</v>
      </c>
      <c r="BI9" s="98"/>
      <c r="BJ9" s="98"/>
      <c r="BK9" s="119">
        <f>IFERROR(BJ9/$E9,0)</f>
        <v>0</v>
      </c>
      <c r="BL9" s="98"/>
      <c r="BM9" s="119">
        <f>IFERROR(BL9/$E9,0)</f>
        <v>0</v>
      </c>
      <c r="BN9" s="254"/>
      <c r="BO9" s="170">
        <f>SUM(BL9,BG9,BB9,AW9,AR9,AM9,AH9,AC9,X9,S9,N9,I9)</f>
        <v>0</v>
      </c>
      <c r="BP9" s="120">
        <f>SUM(BM9,BH9,BC9,AX9,AS9,AN9,AI9,AD9,Y9,T9,O9,J9)</f>
        <v>0</v>
      </c>
      <c r="BQ9" s="206"/>
      <c r="BR9" s="249"/>
      <c r="BS9" s="151"/>
      <c r="BT9" s="151"/>
      <c r="BU9" s="151"/>
      <c r="BV9" s="151"/>
      <c r="BW9" s="151"/>
      <c r="BX9" s="151"/>
      <c r="BY9" s="151"/>
      <c r="BZ9" s="151"/>
      <c r="CA9" s="151"/>
      <c r="CB9" s="151"/>
      <c r="CC9" s="208"/>
      <c r="CD9" s="206"/>
    </row>
    <row r="10" spans="1:82" ht="108.75" customHeight="1" x14ac:dyDescent="0.2">
      <c r="A10" s="87"/>
      <c r="B10" s="185" t="s">
        <v>304</v>
      </c>
      <c r="C10" s="101" t="s">
        <v>232</v>
      </c>
      <c r="D10" s="294" t="s">
        <v>233</v>
      </c>
      <c r="E10" s="102">
        <f t="shared" si="0"/>
        <v>2</v>
      </c>
      <c r="F10" s="217">
        <f t="shared" si="0"/>
        <v>1</v>
      </c>
      <c r="G10" s="210">
        <v>2</v>
      </c>
      <c r="H10" s="121">
        <f>IFERROR(G10/$E10,0)</f>
        <v>1</v>
      </c>
      <c r="I10" s="103"/>
      <c r="J10" s="121">
        <f>IFERROR(I10/$E10,0)</f>
        <v>0</v>
      </c>
      <c r="K10" s="103"/>
      <c r="L10" s="103"/>
      <c r="M10" s="121">
        <f t="shared" ref="M10:M12" si="1">IFERROR(L10/$E10,0)</f>
        <v>0</v>
      </c>
      <c r="N10" s="103"/>
      <c r="O10" s="121">
        <f t="shared" ref="O10:O12" si="2">IFERROR(N10/$E10,0)</f>
        <v>0</v>
      </c>
      <c r="P10" s="103"/>
      <c r="Q10" s="103"/>
      <c r="R10" s="121">
        <f t="shared" ref="R10:R12" si="3">IFERROR(Q10/$E10,0)</f>
        <v>0</v>
      </c>
      <c r="S10" s="103"/>
      <c r="T10" s="121">
        <f t="shared" ref="T10:T12" si="4">IFERROR(S10/$E10,0)</f>
        <v>0</v>
      </c>
      <c r="U10" s="103"/>
      <c r="V10" s="103"/>
      <c r="W10" s="121">
        <f t="shared" ref="W10:W12" si="5">IFERROR(V10/$E10,0)</f>
        <v>0</v>
      </c>
      <c r="X10" s="103"/>
      <c r="Y10" s="121">
        <f t="shared" ref="Y10:Y12" si="6">IFERROR(X10/$E10,0)</f>
        <v>0</v>
      </c>
      <c r="Z10" s="103"/>
      <c r="AA10" s="123"/>
      <c r="AB10" s="122">
        <f t="shared" ref="AB10:AB12" si="7">IFERROR(AA10/$E10,0)</f>
        <v>0</v>
      </c>
      <c r="AC10" s="123"/>
      <c r="AD10" s="122">
        <f t="shared" ref="AD10:AD12" si="8">IFERROR(AC10/$E10,0)</f>
        <v>0</v>
      </c>
      <c r="AE10" s="123"/>
      <c r="AF10" s="123"/>
      <c r="AG10" s="122">
        <f t="shared" ref="AG10:AG12" si="9">IFERROR(AF10/$E10,0)</f>
        <v>0</v>
      </c>
      <c r="AH10" s="123"/>
      <c r="AI10" s="122">
        <f t="shared" ref="AI10:AI13" si="10">IFERROR(AH10/$E10,0)</f>
        <v>0</v>
      </c>
      <c r="AJ10" s="123"/>
      <c r="AK10" s="123"/>
      <c r="AL10" s="122">
        <f t="shared" ref="AL10:AL12" si="11">IFERROR(AK10/$E10,0)</f>
        <v>0</v>
      </c>
      <c r="AM10" s="123"/>
      <c r="AN10" s="124">
        <f t="shared" ref="AN10:AN12" si="12">IFERROR(AM10/$E10,0)</f>
        <v>0</v>
      </c>
      <c r="AO10" s="104"/>
      <c r="AP10" s="104"/>
      <c r="AQ10" s="124">
        <f t="shared" ref="AQ10:AQ12" si="13">IFERROR(AP10/$E10,0)</f>
        <v>0</v>
      </c>
      <c r="AR10" s="104"/>
      <c r="AS10" s="124">
        <f t="shared" ref="AS10:AS12" si="14">IFERROR(AR10/$E10,0)</f>
        <v>0</v>
      </c>
      <c r="AT10" s="104"/>
      <c r="AU10" s="104"/>
      <c r="AV10" s="124">
        <f t="shared" ref="AV10:AV12" si="15">IFERROR(AU10/$E10,0)</f>
        <v>0</v>
      </c>
      <c r="AW10" s="104"/>
      <c r="AX10" s="124">
        <f t="shared" ref="AX10:AX12" si="16">IFERROR(AW10/$E10,0)</f>
        <v>0</v>
      </c>
      <c r="AY10" s="104"/>
      <c r="AZ10" s="104"/>
      <c r="BA10" s="124">
        <f t="shared" ref="BA10:BA12" si="17">IFERROR(AZ10/$E10,0)</f>
        <v>0</v>
      </c>
      <c r="BB10" s="104"/>
      <c r="BC10" s="124">
        <f t="shared" ref="BC10:BC12" si="18">IFERROR(BB10/$E10,0)</f>
        <v>0</v>
      </c>
      <c r="BD10" s="104"/>
      <c r="BE10" s="104"/>
      <c r="BF10" s="124">
        <f t="shared" ref="BF10:BF12" si="19">IFERROR(BE10/$E10,0)</f>
        <v>0</v>
      </c>
      <c r="BG10" s="104"/>
      <c r="BH10" s="124">
        <f t="shared" ref="BH10:BH12" si="20">IFERROR(BG10/$E10,0)</f>
        <v>0</v>
      </c>
      <c r="BI10" s="104"/>
      <c r="BJ10" s="104"/>
      <c r="BK10" s="124">
        <f t="shared" ref="BK10:BK12" si="21">IFERROR(BJ10/$E10,0)</f>
        <v>0</v>
      </c>
      <c r="BL10" s="104"/>
      <c r="BM10" s="124">
        <f t="shared" ref="BM10:BM12" si="22">IFERROR(BL10/$E10,0)</f>
        <v>0</v>
      </c>
      <c r="BN10" s="255"/>
      <c r="BO10" s="171">
        <f t="shared" ref="BO10:BP12" si="23">SUM(BL10,BG10,BB10,AW10,AR10,AM10,AH10,AC10,X10,S10,N10,I10)</f>
        <v>0</v>
      </c>
      <c r="BP10" s="125">
        <f>SUM(BM10,BH10,BC10,AX10,AS10,AN10,AI10,AD10,Y10,T10,O10,J10)</f>
        <v>0</v>
      </c>
      <c r="BQ10" s="231"/>
      <c r="BR10" s="280"/>
      <c r="BS10" s="99"/>
      <c r="BT10" s="99"/>
      <c r="BU10" s="99"/>
      <c r="BV10" s="99"/>
      <c r="BW10" s="99"/>
      <c r="BX10" s="99"/>
      <c r="BY10" s="99"/>
      <c r="BZ10" s="99"/>
      <c r="CA10" s="99"/>
      <c r="CB10" s="99"/>
      <c r="CC10" s="283"/>
      <c r="CD10" s="231"/>
    </row>
    <row r="11" spans="1:82" ht="108.75" customHeight="1" x14ac:dyDescent="0.2">
      <c r="A11" s="87"/>
      <c r="B11" s="185" t="s">
        <v>305</v>
      </c>
      <c r="C11" s="101" t="s">
        <v>235</v>
      </c>
      <c r="D11" s="294" t="s">
        <v>288</v>
      </c>
      <c r="E11" s="102">
        <f t="shared" si="0"/>
        <v>12</v>
      </c>
      <c r="F11" s="217">
        <f t="shared" si="0"/>
        <v>1</v>
      </c>
      <c r="G11" s="210">
        <v>1</v>
      </c>
      <c r="H11" s="121">
        <f>IFERROR(G11/$E11,0)</f>
        <v>8.3333333333333329E-2</v>
      </c>
      <c r="I11" s="103"/>
      <c r="J11" s="121">
        <f>IFERROR(I11/$E11,0)</f>
        <v>0</v>
      </c>
      <c r="K11" s="103"/>
      <c r="L11" s="103">
        <v>1</v>
      </c>
      <c r="M11" s="121">
        <f t="shared" si="1"/>
        <v>8.3333333333333329E-2</v>
      </c>
      <c r="N11" s="103"/>
      <c r="O11" s="121">
        <f t="shared" si="2"/>
        <v>0</v>
      </c>
      <c r="P11" s="103"/>
      <c r="Q11" s="103">
        <v>1</v>
      </c>
      <c r="R11" s="121">
        <f t="shared" si="3"/>
        <v>8.3333333333333329E-2</v>
      </c>
      <c r="S11" s="103"/>
      <c r="T11" s="121">
        <f t="shared" si="4"/>
        <v>0</v>
      </c>
      <c r="U11" s="103"/>
      <c r="V11" s="103">
        <v>1</v>
      </c>
      <c r="W11" s="121">
        <f t="shared" si="5"/>
        <v>8.3333333333333329E-2</v>
      </c>
      <c r="X11" s="103"/>
      <c r="Y11" s="121">
        <f t="shared" si="6"/>
        <v>0</v>
      </c>
      <c r="Z11" s="103"/>
      <c r="AA11" s="123">
        <v>1</v>
      </c>
      <c r="AB11" s="122">
        <f t="shared" si="7"/>
        <v>8.3333333333333329E-2</v>
      </c>
      <c r="AC11" s="123"/>
      <c r="AD11" s="122">
        <f t="shared" si="8"/>
        <v>0</v>
      </c>
      <c r="AE11" s="123"/>
      <c r="AF11" s="123">
        <v>1</v>
      </c>
      <c r="AG11" s="122">
        <f t="shared" si="9"/>
        <v>8.3333333333333329E-2</v>
      </c>
      <c r="AH11" s="123"/>
      <c r="AI11" s="122">
        <f t="shared" si="10"/>
        <v>0</v>
      </c>
      <c r="AJ11" s="123"/>
      <c r="AK11" s="123">
        <v>1</v>
      </c>
      <c r="AL11" s="122">
        <f t="shared" si="11"/>
        <v>8.3333333333333329E-2</v>
      </c>
      <c r="AM11" s="123"/>
      <c r="AN11" s="124">
        <f t="shared" si="12"/>
        <v>0</v>
      </c>
      <c r="AO11" s="104"/>
      <c r="AP11" s="104">
        <v>1</v>
      </c>
      <c r="AQ11" s="124">
        <f t="shared" si="13"/>
        <v>8.3333333333333329E-2</v>
      </c>
      <c r="AR11" s="104"/>
      <c r="AS11" s="124">
        <f t="shared" si="14"/>
        <v>0</v>
      </c>
      <c r="AT11" s="104"/>
      <c r="AU11" s="104">
        <v>1</v>
      </c>
      <c r="AV11" s="124">
        <f t="shared" si="15"/>
        <v>8.3333333333333329E-2</v>
      </c>
      <c r="AW11" s="104"/>
      <c r="AX11" s="124">
        <f t="shared" si="16"/>
        <v>0</v>
      </c>
      <c r="AY11" s="104"/>
      <c r="AZ11" s="104">
        <v>1</v>
      </c>
      <c r="BA11" s="124">
        <f t="shared" si="17"/>
        <v>8.3333333333333329E-2</v>
      </c>
      <c r="BB11" s="104"/>
      <c r="BC11" s="124">
        <f t="shared" si="18"/>
        <v>0</v>
      </c>
      <c r="BD11" s="104"/>
      <c r="BE11" s="104">
        <v>1</v>
      </c>
      <c r="BF11" s="124">
        <f t="shared" si="19"/>
        <v>8.3333333333333329E-2</v>
      </c>
      <c r="BG11" s="104"/>
      <c r="BH11" s="124">
        <f t="shared" si="20"/>
        <v>0</v>
      </c>
      <c r="BI11" s="104"/>
      <c r="BJ11" s="104">
        <v>1</v>
      </c>
      <c r="BK11" s="124">
        <f t="shared" si="21"/>
        <v>8.3333333333333329E-2</v>
      </c>
      <c r="BL11" s="104"/>
      <c r="BM11" s="124">
        <f t="shared" si="22"/>
        <v>0</v>
      </c>
      <c r="BN11" s="255"/>
      <c r="BO11" s="171">
        <f t="shared" si="23"/>
        <v>0</v>
      </c>
      <c r="BP11" s="125">
        <f>SUM(BM11,BH11,BC11,AX11,AS11,AN11,AI11,AD11,Y11,T11,O11,J11)</f>
        <v>0</v>
      </c>
      <c r="BQ11" s="231"/>
      <c r="BR11" s="280"/>
      <c r="BS11" s="99"/>
      <c r="BT11" s="99"/>
      <c r="BU11" s="99"/>
      <c r="BV11" s="99"/>
      <c r="BW11" s="99"/>
      <c r="BX11" s="99"/>
      <c r="BY11" s="99"/>
      <c r="BZ11" s="99"/>
      <c r="CA11" s="99"/>
      <c r="CB11" s="99"/>
      <c r="CC11" s="283"/>
      <c r="CD11" s="231"/>
    </row>
    <row r="12" spans="1:82" ht="86.25" customHeight="1" thickBot="1" x14ac:dyDescent="0.25">
      <c r="A12" s="56"/>
      <c r="B12" s="184" t="s">
        <v>306</v>
      </c>
      <c r="C12" s="108" t="s">
        <v>306</v>
      </c>
      <c r="D12" s="295" t="s">
        <v>290</v>
      </c>
      <c r="E12" s="219">
        <f t="shared" si="0"/>
        <v>4</v>
      </c>
      <c r="F12" s="220">
        <f t="shared" si="0"/>
        <v>1</v>
      </c>
      <c r="G12" s="221">
        <v>1</v>
      </c>
      <c r="H12" s="191">
        <f t="shared" ref="H12" si="24">IFERROR(G12/$E12,0)</f>
        <v>0.25</v>
      </c>
      <c r="I12" s="222"/>
      <c r="J12" s="191">
        <f>IFERROR(I12/$E12,0)</f>
        <v>0</v>
      </c>
      <c r="K12" s="222"/>
      <c r="L12" s="222"/>
      <c r="M12" s="191">
        <f t="shared" si="1"/>
        <v>0</v>
      </c>
      <c r="N12" s="222"/>
      <c r="O12" s="191">
        <f t="shared" si="2"/>
        <v>0</v>
      </c>
      <c r="P12" s="222"/>
      <c r="Q12" s="222"/>
      <c r="R12" s="191">
        <f t="shared" si="3"/>
        <v>0</v>
      </c>
      <c r="S12" s="222"/>
      <c r="T12" s="191">
        <f t="shared" si="4"/>
        <v>0</v>
      </c>
      <c r="U12" s="222"/>
      <c r="V12" s="222">
        <v>1</v>
      </c>
      <c r="W12" s="191">
        <f t="shared" si="5"/>
        <v>0.25</v>
      </c>
      <c r="X12" s="222"/>
      <c r="Y12" s="224">
        <f t="shared" si="6"/>
        <v>0</v>
      </c>
      <c r="Z12" s="223"/>
      <c r="AA12" s="223"/>
      <c r="AB12" s="224">
        <f t="shared" si="7"/>
        <v>0</v>
      </c>
      <c r="AC12" s="223"/>
      <c r="AD12" s="224">
        <f t="shared" si="8"/>
        <v>0</v>
      </c>
      <c r="AE12" s="223"/>
      <c r="AF12" s="223"/>
      <c r="AG12" s="224">
        <f t="shared" si="9"/>
        <v>0</v>
      </c>
      <c r="AH12" s="223"/>
      <c r="AI12" s="224">
        <f t="shared" si="10"/>
        <v>0</v>
      </c>
      <c r="AJ12" s="223"/>
      <c r="AK12" s="223">
        <v>1</v>
      </c>
      <c r="AL12" s="224">
        <f t="shared" si="11"/>
        <v>0.25</v>
      </c>
      <c r="AM12" s="223"/>
      <c r="AN12" s="225">
        <f t="shared" si="12"/>
        <v>0</v>
      </c>
      <c r="AO12" s="226"/>
      <c r="AP12" s="226"/>
      <c r="AQ12" s="225">
        <f t="shared" si="13"/>
        <v>0</v>
      </c>
      <c r="AR12" s="226"/>
      <c r="AS12" s="225">
        <f t="shared" si="14"/>
        <v>0</v>
      </c>
      <c r="AT12" s="226"/>
      <c r="AU12" s="226"/>
      <c r="AV12" s="225">
        <f t="shared" si="15"/>
        <v>0</v>
      </c>
      <c r="AW12" s="226"/>
      <c r="AX12" s="225">
        <f t="shared" si="16"/>
        <v>0</v>
      </c>
      <c r="AY12" s="226"/>
      <c r="AZ12" s="226">
        <v>1</v>
      </c>
      <c r="BA12" s="225">
        <f t="shared" si="17"/>
        <v>0.25</v>
      </c>
      <c r="BB12" s="226"/>
      <c r="BC12" s="225">
        <f t="shared" si="18"/>
        <v>0</v>
      </c>
      <c r="BD12" s="226"/>
      <c r="BE12" s="226"/>
      <c r="BF12" s="225">
        <f t="shared" si="19"/>
        <v>0</v>
      </c>
      <c r="BG12" s="226"/>
      <c r="BH12" s="225">
        <f t="shared" si="20"/>
        <v>0</v>
      </c>
      <c r="BI12" s="226"/>
      <c r="BJ12" s="226"/>
      <c r="BK12" s="225">
        <f t="shared" si="21"/>
        <v>0</v>
      </c>
      <c r="BL12" s="226"/>
      <c r="BM12" s="225">
        <f t="shared" si="22"/>
        <v>0</v>
      </c>
      <c r="BN12" s="256"/>
      <c r="BO12" s="192">
        <f t="shared" si="23"/>
        <v>0</v>
      </c>
      <c r="BP12" s="258">
        <f t="shared" si="23"/>
        <v>0</v>
      </c>
      <c r="BQ12" s="207"/>
      <c r="BR12" s="252"/>
      <c r="BS12" s="157"/>
      <c r="BT12" s="157"/>
      <c r="BU12" s="157"/>
      <c r="BV12" s="157"/>
      <c r="BW12" s="157"/>
      <c r="BX12" s="157"/>
      <c r="BY12" s="157"/>
      <c r="BZ12" s="157"/>
      <c r="CA12" s="157"/>
      <c r="CB12" s="157"/>
      <c r="CC12" s="209"/>
      <c r="CD12" s="207"/>
    </row>
    <row r="13" spans="1:82" s="56" customFormat="1" ht="15.75" thickBot="1" x14ac:dyDescent="0.25">
      <c r="D13" s="228" t="s">
        <v>241</v>
      </c>
      <c r="E13" s="128">
        <f>SUM(E9:E12)</f>
        <v>19</v>
      </c>
      <c r="F13" s="179">
        <f>AVERAGE(F9:F12)</f>
        <v>1</v>
      </c>
      <c r="G13" s="178">
        <f>SUM(G9:G12)</f>
        <v>5</v>
      </c>
      <c r="H13" s="112">
        <f>IFERROR(G13/$E13,0)</f>
        <v>0.26315789473684209</v>
      </c>
      <c r="I13" s="111">
        <f>SUM(I9:I12)</f>
        <v>0</v>
      </c>
      <c r="J13" s="113">
        <f>IFERROR(I13/$E13,0)</f>
        <v>0</v>
      </c>
      <c r="K13" s="111"/>
      <c r="L13" s="111">
        <f>SUM(L9:L12)</f>
        <v>1</v>
      </c>
      <c r="M13" s="112">
        <f>IFERROR(L13/$E13,0)</f>
        <v>5.2631578947368418E-2</v>
      </c>
      <c r="N13" s="111">
        <f>SUM(N9:N12)</f>
        <v>0</v>
      </c>
      <c r="O13" s="112">
        <f>IFERROR(N13/$E13,0)</f>
        <v>0</v>
      </c>
      <c r="P13" s="111"/>
      <c r="Q13" s="111">
        <f>SUM(Q9:Q12)</f>
        <v>1</v>
      </c>
      <c r="R13" s="112">
        <f>IFERROR(Q13/$E13,0)</f>
        <v>5.2631578947368418E-2</v>
      </c>
      <c r="S13" s="111">
        <f>SUM(S9:S12)</f>
        <v>0</v>
      </c>
      <c r="T13" s="112">
        <f>IFERROR(S13/$E13,0)</f>
        <v>0</v>
      </c>
      <c r="U13" s="111"/>
      <c r="V13" s="111">
        <f>SUM(V9:V12)</f>
        <v>2</v>
      </c>
      <c r="W13" s="112">
        <f>IFERROR(V13/$E13,0)</f>
        <v>0.10526315789473684</v>
      </c>
      <c r="X13" s="111">
        <f>SUM(X9:X12)</f>
        <v>0</v>
      </c>
      <c r="Y13" s="112">
        <f>IFERROR(X13/$E13,0)</f>
        <v>0</v>
      </c>
      <c r="Z13" s="111"/>
      <c r="AA13" s="111">
        <f>SUM(AA9:AA12)</f>
        <v>1</v>
      </c>
      <c r="AB13" s="112">
        <f>IFERROR(AA13/$E13,0)</f>
        <v>5.2631578947368418E-2</v>
      </c>
      <c r="AC13" s="111">
        <f>SUM(AC9:AC12)</f>
        <v>0</v>
      </c>
      <c r="AD13" s="112">
        <f>IFERROR(AC13/$E13,0)</f>
        <v>0</v>
      </c>
      <c r="AE13" s="111"/>
      <c r="AF13" s="111">
        <f>SUM(AF9:AF12)</f>
        <v>1</v>
      </c>
      <c r="AG13" s="112">
        <f>IFERROR(AF13/$E13,0)</f>
        <v>5.2631578947368418E-2</v>
      </c>
      <c r="AH13" s="111">
        <f>SUM(AH9:AH12)</f>
        <v>0</v>
      </c>
      <c r="AI13" s="112">
        <f t="shared" si="10"/>
        <v>0</v>
      </c>
      <c r="AJ13" s="111"/>
      <c r="AK13" s="111">
        <f>SUM(AK9:AK12)</f>
        <v>2</v>
      </c>
      <c r="AL13" s="112">
        <f>IFERROR(AK13/$E13,0)</f>
        <v>0.10526315789473684</v>
      </c>
      <c r="AM13" s="111">
        <f>SUM(AM9:AM12)</f>
        <v>0</v>
      </c>
      <c r="AN13" s="112">
        <f>IFERROR(AM13/$E13,0)</f>
        <v>0</v>
      </c>
      <c r="AO13" s="111"/>
      <c r="AP13" s="111">
        <f>SUM(AP9:AP12)</f>
        <v>1</v>
      </c>
      <c r="AQ13" s="112">
        <f>IFERROR(AP13/$E13,0)</f>
        <v>5.2631578947368418E-2</v>
      </c>
      <c r="AR13" s="111">
        <f>SUM(AR9:AR12)</f>
        <v>0</v>
      </c>
      <c r="AS13" s="112">
        <f>IFERROR(AR13/$E13,0)</f>
        <v>0</v>
      </c>
      <c r="AT13" s="111"/>
      <c r="AU13" s="111">
        <f>SUM(AU9:AU12)</f>
        <v>1</v>
      </c>
      <c r="AV13" s="112">
        <f>IFERROR(AU13/$E13,0)</f>
        <v>5.2631578947368418E-2</v>
      </c>
      <c r="AW13" s="111">
        <f>SUM(AW9:AW12)</f>
        <v>0</v>
      </c>
      <c r="AX13" s="112">
        <f>IFERROR(AW13/$E13,0)</f>
        <v>0</v>
      </c>
      <c r="AY13" s="111"/>
      <c r="AZ13" s="111">
        <f>SUM(AZ9:AZ12)</f>
        <v>2</v>
      </c>
      <c r="BA13" s="112">
        <f>IFERROR(AZ13/$E13,0)</f>
        <v>0.10526315789473684</v>
      </c>
      <c r="BB13" s="111">
        <f>SUM(BB9:BB12)</f>
        <v>0</v>
      </c>
      <c r="BC13" s="112">
        <f>IFERROR(BB13/$E13,0)</f>
        <v>0</v>
      </c>
      <c r="BD13" s="111"/>
      <c r="BE13" s="111">
        <f>SUM(BE9:BE12)</f>
        <v>1</v>
      </c>
      <c r="BF13" s="112">
        <f>IFERROR(BE13/$E13,0)</f>
        <v>5.2631578947368418E-2</v>
      </c>
      <c r="BG13" s="111">
        <f>SUM(BG9:BG12)</f>
        <v>0</v>
      </c>
      <c r="BH13" s="111">
        <f>IFERROR(BG13/$E13,0)</f>
        <v>0</v>
      </c>
      <c r="BI13" s="111"/>
      <c r="BJ13" s="111">
        <f>SUM(BJ9:BJ12)</f>
        <v>1</v>
      </c>
      <c r="BK13" s="112">
        <f>IFERROR(BJ13/$E13,0)</f>
        <v>5.2631578947368418E-2</v>
      </c>
      <c r="BL13" s="111">
        <f>SUM(BL9:BL12)</f>
        <v>0</v>
      </c>
      <c r="BM13" s="113">
        <f>IFERROR(BL13/$E13,0)</f>
        <v>0</v>
      </c>
      <c r="BN13" s="257"/>
      <c r="BO13" s="128">
        <f>SUM(BL13,BG13,BB13,AW13,AR13,AM13,AH13,AC13,X13,S13,N13,I13)</f>
        <v>0</v>
      </c>
      <c r="BP13" s="126">
        <f>SUM(BM13,BH13,BC13,AX13,AS13,AN13,AI13,AD13,Y13,T13,O13,J13)</f>
        <v>0</v>
      </c>
    </row>
    <row r="14" spans="1:82" s="56" customFormat="1" x14ac:dyDescent="0.2">
      <c r="AQ14" s="114"/>
    </row>
    <row r="15" spans="1:82" s="56" customFormat="1" x14ac:dyDescent="0.2"/>
    <row r="16" spans="1:82" s="56" customFormat="1" x14ac:dyDescent="0.2"/>
    <row r="17" s="56" customFormat="1" x14ac:dyDescent="0.2"/>
    <row r="18" s="56" customFormat="1" x14ac:dyDescent="0.2"/>
    <row r="19" s="56" customFormat="1" x14ac:dyDescent="0.2"/>
    <row r="20" s="56" customFormat="1" x14ac:dyDescent="0.2"/>
    <row r="21" s="56" customFormat="1" x14ac:dyDescent="0.2"/>
    <row r="22" s="56" customFormat="1" x14ac:dyDescent="0.2"/>
    <row r="23" s="56" customFormat="1" x14ac:dyDescent="0.2"/>
    <row r="24" s="56" customFormat="1" x14ac:dyDescent="0.2"/>
    <row r="25" s="56" customFormat="1" x14ac:dyDescent="0.2"/>
    <row r="26" s="56" customFormat="1" x14ac:dyDescent="0.2"/>
    <row r="27" s="56" customFormat="1" x14ac:dyDescent="0.2"/>
    <row r="28" s="56" customFormat="1" x14ac:dyDescent="0.2"/>
    <row r="29" s="56" customFormat="1" x14ac:dyDescent="0.2"/>
    <row r="30" s="56" customFormat="1" x14ac:dyDescent="0.2"/>
    <row r="31" s="56" customFormat="1" x14ac:dyDescent="0.2"/>
    <row r="32" s="56" customFormat="1" x14ac:dyDescent="0.2"/>
    <row r="33" s="56" customFormat="1" x14ac:dyDescent="0.2"/>
    <row r="34" s="56" customFormat="1" x14ac:dyDescent="0.2"/>
    <row r="35" s="56" customFormat="1" x14ac:dyDescent="0.2"/>
    <row r="36" s="56" customFormat="1" x14ac:dyDescent="0.2"/>
    <row r="37" s="56" customFormat="1" x14ac:dyDescent="0.2"/>
    <row r="38" s="56" customFormat="1" x14ac:dyDescent="0.2"/>
    <row r="39" s="56" customFormat="1" x14ac:dyDescent="0.2"/>
    <row r="40" s="56" customFormat="1" x14ac:dyDescent="0.2"/>
    <row r="41" s="56" customFormat="1" x14ac:dyDescent="0.2"/>
    <row r="42" s="56" customFormat="1" x14ac:dyDescent="0.2"/>
    <row r="43" s="56" customFormat="1" x14ac:dyDescent="0.2"/>
    <row r="44" s="56" customFormat="1" x14ac:dyDescent="0.2"/>
    <row r="45" s="56" customFormat="1" x14ac:dyDescent="0.2"/>
    <row r="46" s="56" customFormat="1" x14ac:dyDescent="0.2"/>
    <row r="47" s="56" customFormat="1" x14ac:dyDescent="0.2"/>
    <row r="48" s="56" customFormat="1" x14ac:dyDescent="0.2"/>
    <row r="49" s="56" customFormat="1" x14ac:dyDescent="0.2"/>
    <row r="50" s="56" customFormat="1" x14ac:dyDescent="0.2"/>
    <row r="51" s="56" customFormat="1" x14ac:dyDescent="0.2"/>
    <row r="52" s="56" customFormat="1" x14ac:dyDescent="0.2"/>
    <row r="53" s="56" customFormat="1" x14ac:dyDescent="0.2"/>
    <row r="54" s="56" customFormat="1" x14ac:dyDescent="0.2"/>
    <row r="55" s="56" customFormat="1" x14ac:dyDescent="0.2"/>
    <row r="56" s="56" customFormat="1" x14ac:dyDescent="0.2"/>
    <row r="57" s="56" customFormat="1" x14ac:dyDescent="0.2"/>
    <row r="58" s="56" customFormat="1" x14ac:dyDescent="0.2"/>
    <row r="59" s="56" customFormat="1" x14ac:dyDescent="0.2"/>
    <row r="60" s="56" customFormat="1" x14ac:dyDescent="0.2"/>
    <row r="61" s="56" customFormat="1" x14ac:dyDescent="0.2"/>
    <row r="62" s="56" customFormat="1" x14ac:dyDescent="0.2"/>
    <row r="63" s="56" customFormat="1" x14ac:dyDescent="0.2"/>
    <row r="64" s="56" customFormat="1" x14ac:dyDescent="0.2"/>
    <row r="65" s="56" customFormat="1" x14ac:dyDescent="0.2"/>
    <row r="66" s="56" customFormat="1" x14ac:dyDescent="0.2"/>
    <row r="67" s="56" customFormat="1" x14ac:dyDescent="0.2"/>
    <row r="68" s="56" customFormat="1" x14ac:dyDescent="0.2"/>
    <row r="69" s="56" customFormat="1" x14ac:dyDescent="0.2"/>
    <row r="70" s="56" customFormat="1" x14ac:dyDescent="0.2"/>
    <row r="71" s="56" customFormat="1" x14ac:dyDescent="0.2"/>
    <row r="72" s="56" customFormat="1" x14ac:dyDescent="0.2"/>
    <row r="73" s="56" customFormat="1" x14ac:dyDescent="0.2"/>
    <row r="74" s="56" customFormat="1" x14ac:dyDescent="0.2"/>
    <row r="75" s="56" customFormat="1" x14ac:dyDescent="0.2"/>
    <row r="76" s="56" customFormat="1" x14ac:dyDescent="0.2"/>
    <row r="77" s="56" customFormat="1" x14ac:dyDescent="0.2"/>
    <row r="78" s="56" customFormat="1" x14ac:dyDescent="0.2"/>
    <row r="79" s="56" customFormat="1" x14ac:dyDescent="0.2"/>
    <row r="80" s="56" customFormat="1" x14ac:dyDescent="0.2"/>
    <row r="81" s="56" customFormat="1" x14ac:dyDescent="0.2"/>
    <row r="82" s="56" customFormat="1" x14ac:dyDescent="0.2"/>
    <row r="83" s="56" customFormat="1" x14ac:dyDescent="0.2"/>
    <row r="84" s="56" customFormat="1" x14ac:dyDescent="0.2"/>
    <row r="85" s="56" customFormat="1" x14ac:dyDescent="0.2"/>
    <row r="86" s="56" customFormat="1" x14ac:dyDescent="0.2"/>
    <row r="87" s="56" customFormat="1" x14ac:dyDescent="0.2"/>
    <row r="88" s="56" customFormat="1" x14ac:dyDescent="0.2"/>
    <row r="89" s="56" customFormat="1" x14ac:dyDescent="0.2"/>
    <row r="90" s="56" customFormat="1" x14ac:dyDescent="0.2"/>
    <row r="91" s="56" customFormat="1" x14ac:dyDescent="0.2"/>
    <row r="92" s="56" customFormat="1" x14ac:dyDescent="0.2"/>
    <row r="93" s="56" customFormat="1" x14ac:dyDescent="0.2"/>
    <row r="94" s="56" customFormat="1" x14ac:dyDescent="0.2"/>
    <row r="95" s="56" customFormat="1" x14ac:dyDescent="0.2"/>
    <row r="96" s="56" customFormat="1" x14ac:dyDescent="0.2"/>
    <row r="97" s="56" customFormat="1" x14ac:dyDescent="0.2"/>
    <row r="98" s="56" customFormat="1" x14ac:dyDescent="0.2"/>
    <row r="99" s="56" customFormat="1" x14ac:dyDescent="0.2"/>
    <row r="100" s="56" customFormat="1" x14ac:dyDescent="0.2"/>
    <row r="101" s="56" customFormat="1" x14ac:dyDescent="0.2"/>
    <row r="102" s="56" customFormat="1" x14ac:dyDescent="0.2"/>
    <row r="103" s="56" customFormat="1" x14ac:dyDescent="0.2"/>
    <row r="104" s="56" customFormat="1" x14ac:dyDescent="0.2"/>
  </sheetData>
  <sheetProtection sheet="1" sort="0" autoFilter="0"/>
  <mergeCells count="40">
    <mergeCell ref="BY7:BY8"/>
    <mergeCell ref="BX7:BX8"/>
    <mergeCell ref="BW7:BW8"/>
    <mergeCell ref="BV7:BV8"/>
    <mergeCell ref="BR6:CC6"/>
    <mergeCell ref="BU7:BU8"/>
    <mergeCell ref="CD6:CD8"/>
    <mergeCell ref="CC7:CC8"/>
    <mergeCell ref="CB7:CB8"/>
    <mergeCell ref="CA7:CA8"/>
    <mergeCell ref="BZ7:BZ8"/>
    <mergeCell ref="B6:B8"/>
    <mergeCell ref="C6:C8"/>
    <mergeCell ref="D6:D8"/>
    <mergeCell ref="E6:E8"/>
    <mergeCell ref="BT7:BT8"/>
    <mergeCell ref="BS7:BS8"/>
    <mergeCell ref="BR7:BR8"/>
    <mergeCell ref="BQ6:BQ8"/>
    <mergeCell ref="BP7:BP8"/>
    <mergeCell ref="F6:F8"/>
    <mergeCell ref="G6:BP6"/>
    <mergeCell ref="G7:K7"/>
    <mergeCell ref="L7:P7"/>
    <mergeCell ref="Q7:U7"/>
    <mergeCell ref="V7:Z7"/>
    <mergeCell ref="AA7:AE7"/>
    <mergeCell ref="B1:R1"/>
    <mergeCell ref="T1:W1"/>
    <mergeCell ref="C3:R3"/>
    <mergeCell ref="S3:X3"/>
    <mergeCell ref="B4:X4"/>
    <mergeCell ref="BE7:BI7"/>
    <mergeCell ref="BJ7:BN7"/>
    <mergeCell ref="BO7:BO8"/>
    <mergeCell ref="AF7:AJ7"/>
    <mergeCell ref="AK7:AO7"/>
    <mergeCell ref="AP7:AT7"/>
    <mergeCell ref="AU7:AY7"/>
    <mergeCell ref="AZ7:BD7"/>
  </mergeCells>
  <conditionalFormatting sqref="BP9:BP12">
    <cfRule type="colorScale" priority="2">
      <colorScale>
        <cfvo type="num" val="0"/>
        <cfvo type="num" val="0.6"/>
        <cfvo type="num" val="0.99"/>
        <color rgb="FFC00000"/>
        <color rgb="FFFFEB84"/>
        <color rgb="FF1DA275"/>
      </colorScale>
    </cfRule>
  </conditionalFormatting>
  <conditionalFormatting sqref="BP9:BP13">
    <cfRule type="cellIs" dxfId="13" priority="1" operator="equal">
      <formula>1</formula>
    </cfRule>
  </conditionalFormatting>
  <conditionalFormatting sqref="BP13">
    <cfRule type="colorScale" priority="4">
      <colorScale>
        <cfvo type="num" val="0"/>
        <cfvo type="num" val="0.6"/>
        <cfvo type="num" val="0.99"/>
        <color rgb="FFC00000"/>
        <color rgb="FFFFEB84"/>
        <color rgb="FF1DA275"/>
      </colorScale>
    </cfRule>
  </conditionalFormatting>
  <pageMargins left="0.31496062992125984" right="0.70866141732283472" top="0.62992125984251968" bottom="0.74803149606299213" header="0.31496062992125984" footer="0.31496062992125984"/>
  <pageSetup paperSize="9" scale="33" fitToHeight="0" orientation="portrait" r:id="rId1"/>
  <headerFooter>
    <oddHeader>&amp;L&amp;G&amp;C&amp;"Arial,Negrita"&amp;12PLAN DE ACCION INSTITUCIONAL</oddHeader>
    <oddFooter>&amp;L&amp;G&amp;C&amp;N
IPC-M-2&amp;RDES-FM-05
V9</oddFooter>
  </headerFooter>
  <colBreaks count="1" manualBreakCount="1">
    <brk id="56" max="31" man="1"/>
  </colBreaks>
  <drawing r:id="rId2"/>
  <legacyDrawing r:id="rId3"/>
  <legacyDrawingHF r:id="rId4"/>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4FCE19-64DE-4329-A2CE-BB90D18D78A9}">
  <sheetPr codeName="Hoja10">
    <tabColor rgb="FF6EB993"/>
  </sheetPr>
  <dimension ref="A1:CD104"/>
  <sheetViews>
    <sheetView view="pageBreakPreview" zoomScale="70" zoomScaleNormal="90" zoomScaleSheetLayoutView="70" zoomScalePageLayoutView="50" workbookViewId="0"/>
  </sheetViews>
  <sheetFormatPr baseColWidth="10" defaultColWidth="11.42578125" defaultRowHeight="15" x14ac:dyDescent="0.2"/>
  <cols>
    <col min="1" max="1" width="5.140625" style="57" customWidth="1"/>
    <col min="2" max="2" width="40.85546875" style="57" customWidth="1"/>
    <col min="3" max="3" width="28.85546875" style="57" customWidth="1"/>
    <col min="4" max="4" width="29.28515625" style="57" customWidth="1"/>
    <col min="5" max="5" width="14.5703125" style="57" customWidth="1"/>
    <col min="6" max="6" width="15.5703125" style="57" customWidth="1"/>
    <col min="7" max="10" width="12.5703125" style="57" customWidth="1"/>
    <col min="11" max="11" width="21.5703125" style="57" customWidth="1"/>
    <col min="12" max="15" width="12.5703125" style="57" customWidth="1"/>
    <col min="16" max="16" width="25" style="57" customWidth="1"/>
    <col min="17" max="20" width="12.5703125" style="57" customWidth="1"/>
    <col min="21" max="21" width="21" style="57" customWidth="1"/>
    <col min="22" max="24" width="12.5703125" style="57" customWidth="1"/>
    <col min="25" max="25" width="12.5703125" style="56" customWidth="1"/>
    <col min="26" max="26" width="22.140625" style="56" customWidth="1"/>
    <col min="27" max="30" width="12.5703125" style="56" customWidth="1"/>
    <col min="31" max="31" width="21.7109375" style="56" customWidth="1"/>
    <col min="32" max="35" width="12.5703125" style="56" customWidth="1"/>
    <col min="36" max="36" width="23.5703125" style="56" customWidth="1"/>
    <col min="37" max="39" width="12.5703125" style="56" customWidth="1"/>
    <col min="40" max="40" width="12.5703125" style="57" customWidth="1"/>
    <col min="41" max="41" width="20.85546875" style="57" customWidth="1"/>
    <col min="42" max="45" width="12.5703125" style="57" customWidth="1"/>
    <col min="46" max="46" width="21.42578125" style="57" customWidth="1"/>
    <col min="47" max="50" width="12.5703125" style="57" customWidth="1"/>
    <col min="51" max="51" width="21" style="57" customWidth="1"/>
    <col min="52" max="55" width="12.5703125" style="57" customWidth="1"/>
    <col min="56" max="56" width="18.7109375" style="57" customWidth="1"/>
    <col min="57" max="60" width="12.5703125" style="57" customWidth="1"/>
    <col min="61" max="61" width="18.5703125" style="57" customWidth="1"/>
    <col min="62" max="65" width="12.5703125" style="57" customWidth="1"/>
    <col min="66" max="66" width="18.5703125" style="57" customWidth="1"/>
    <col min="67" max="68" width="18.28515625" style="57" customWidth="1"/>
    <col min="69" max="69" width="19.7109375" style="57" customWidth="1"/>
    <col min="70" max="70" width="11.42578125" style="57"/>
    <col min="71" max="71" width="20.85546875" style="57" customWidth="1"/>
    <col min="72" max="77" width="11.42578125" style="57"/>
    <col min="78" max="78" width="16.5703125" style="57" customWidth="1"/>
    <col min="79" max="79" width="16" style="57" customWidth="1"/>
    <col min="80" max="80" width="17.42578125" style="57" customWidth="1"/>
    <col min="81" max="81" width="15.7109375" style="57" customWidth="1"/>
    <col min="82" max="82" width="41.5703125" style="57" customWidth="1"/>
    <col min="83" max="16384" width="11.42578125" style="57"/>
  </cols>
  <sheetData>
    <row r="1" spans="1:82" ht="69.75" customHeight="1" x14ac:dyDescent="0.2">
      <c r="A1" s="56"/>
      <c r="B1" s="347" t="s">
        <v>307</v>
      </c>
      <c r="C1" s="347"/>
      <c r="D1" s="347"/>
      <c r="E1" s="347"/>
      <c r="F1" s="347"/>
      <c r="G1" s="347"/>
      <c r="H1" s="347"/>
      <c r="I1" s="347"/>
      <c r="J1" s="347"/>
      <c r="K1" s="347"/>
      <c r="L1" s="347"/>
      <c r="M1" s="347"/>
      <c r="N1" s="347"/>
      <c r="O1" s="347"/>
      <c r="P1" s="347"/>
      <c r="Q1" s="347"/>
      <c r="R1" s="347"/>
      <c r="S1" s="84"/>
      <c r="T1" s="348"/>
      <c r="U1" s="348"/>
      <c r="V1" s="348"/>
      <c r="W1" s="348"/>
      <c r="X1" s="84"/>
    </row>
    <row r="2" spans="1:82" ht="15.75" thickBot="1" x14ac:dyDescent="0.25">
      <c r="A2" s="56"/>
      <c r="B2" s="56"/>
      <c r="C2" s="56"/>
      <c r="D2" s="56"/>
      <c r="E2" s="56"/>
      <c r="F2" s="56"/>
      <c r="G2" s="56"/>
      <c r="H2" s="56"/>
      <c r="I2" s="56"/>
      <c r="J2" s="56"/>
      <c r="K2" s="56"/>
      <c r="L2" s="56"/>
      <c r="M2" s="56"/>
      <c r="N2" s="56"/>
      <c r="O2" s="56"/>
      <c r="P2" s="56"/>
      <c r="Q2" s="56"/>
      <c r="R2" s="56"/>
      <c r="S2" s="56"/>
      <c r="T2" s="56"/>
      <c r="U2" s="56"/>
      <c r="V2" s="56"/>
      <c r="W2" s="56"/>
      <c r="X2" s="56"/>
    </row>
    <row r="3" spans="1:82" ht="16.5" thickBot="1" x14ac:dyDescent="0.25">
      <c r="A3" s="56"/>
      <c r="B3" s="85" t="s">
        <v>198</v>
      </c>
      <c r="C3" s="357"/>
      <c r="D3" s="357"/>
      <c r="E3" s="357"/>
      <c r="F3" s="357"/>
      <c r="G3" s="357"/>
      <c r="H3" s="357"/>
      <c r="I3" s="357"/>
      <c r="J3" s="357"/>
      <c r="K3" s="357"/>
      <c r="L3" s="357"/>
      <c r="M3" s="357"/>
      <c r="N3" s="357"/>
      <c r="O3" s="357"/>
      <c r="P3" s="357"/>
      <c r="Q3" s="357"/>
      <c r="R3" s="358"/>
      <c r="S3" s="350"/>
      <c r="T3" s="350"/>
      <c r="U3" s="350"/>
      <c r="V3" s="350"/>
      <c r="W3" s="350"/>
      <c r="X3" s="350"/>
    </row>
    <row r="4" spans="1:82" ht="15.75" x14ac:dyDescent="0.2">
      <c r="A4" s="56"/>
      <c r="B4" s="346" t="s">
        <v>199</v>
      </c>
      <c r="C4" s="346"/>
      <c r="D4" s="346"/>
      <c r="E4" s="346"/>
      <c r="F4" s="346"/>
      <c r="G4" s="346"/>
      <c r="H4" s="346"/>
      <c r="I4" s="346"/>
      <c r="J4" s="346"/>
      <c r="K4" s="346"/>
      <c r="L4" s="346"/>
      <c r="M4" s="346"/>
      <c r="N4" s="346"/>
      <c r="O4" s="346"/>
      <c r="P4" s="346"/>
      <c r="Q4" s="346"/>
      <c r="R4" s="346"/>
      <c r="S4" s="346"/>
      <c r="T4" s="346"/>
      <c r="U4" s="346"/>
      <c r="V4" s="346"/>
      <c r="W4" s="346"/>
      <c r="X4" s="346"/>
    </row>
    <row r="5" spans="1:82" ht="15.75" thickBot="1" x14ac:dyDescent="0.25">
      <c r="A5" s="56"/>
      <c r="B5" s="87"/>
      <c r="C5" s="56"/>
      <c r="D5" s="56"/>
      <c r="E5" s="56"/>
      <c r="F5" s="56"/>
      <c r="G5" s="56"/>
      <c r="H5" s="56"/>
      <c r="I5" s="56"/>
      <c r="J5" s="56"/>
      <c r="K5" s="56"/>
      <c r="L5" s="56"/>
      <c r="M5" s="56"/>
      <c r="N5" s="56"/>
      <c r="O5" s="56"/>
      <c r="P5" s="56"/>
      <c r="Q5" s="56"/>
      <c r="R5" s="56"/>
      <c r="S5" s="56"/>
      <c r="T5" s="56"/>
      <c r="U5" s="56"/>
      <c r="V5" s="56"/>
      <c r="W5" s="56"/>
      <c r="X5" s="56"/>
    </row>
    <row r="6" spans="1:82" ht="16.5" thickBot="1" x14ac:dyDescent="0.25">
      <c r="A6" s="87"/>
      <c r="B6" s="359" t="s">
        <v>200</v>
      </c>
      <c r="C6" s="360" t="s">
        <v>201</v>
      </c>
      <c r="D6" s="432" t="s">
        <v>202</v>
      </c>
      <c r="E6" s="353" t="s">
        <v>203</v>
      </c>
      <c r="F6" s="366" t="s">
        <v>204</v>
      </c>
      <c r="G6" s="369" t="s">
        <v>205</v>
      </c>
      <c r="H6" s="370"/>
      <c r="I6" s="370"/>
      <c r="J6" s="370"/>
      <c r="K6" s="370"/>
      <c r="L6" s="370"/>
      <c r="M6" s="370"/>
      <c r="N6" s="370"/>
      <c r="O6" s="370"/>
      <c r="P6" s="370"/>
      <c r="Q6" s="370"/>
      <c r="R6" s="370"/>
      <c r="S6" s="370"/>
      <c r="T6" s="370"/>
      <c r="U6" s="370"/>
      <c r="V6" s="370"/>
      <c r="W6" s="370"/>
      <c r="X6" s="370"/>
      <c r="Y6" s="370"/>
      <c r="Z6" s="370"/>
      <c r="AA6" s="371"/>
      <c r="AB6" s="371"/>
      <c r="AC6" s="371"/>
      <c r="AD6" s="371"/>
      <c r="AE6" s="371"/>
      <c r="AF6" s="370"/>
      <c r="AG6" s="370"/>
      <c r="AH6" s="370"/>
      <c r="AI6" s="370"/>
      <c r="AJ6" s="370"/>
      <c r="AK6" s="370"/>
      <c r="AL6" s="370"/>
      <c r="AM6" s="370"/>
      <c r="AN6" s="370"/>
      <c r="AO6" s="370"/>
      <c r="AP6" s="370"/>
      <c r="AQ6" s="370"/>
      <c r="AR6" s="370"/>
      <c r="AS6" s="370"/>
      <c r="AT6" s="370"/>
      <c r="AU6" s="370"/>
      <c r="AV6" s="370"/>
      <c r="AW6" s="370"/>
      <c r="AX6" s="370"/>
      <c r="AY6" s="370"/>
      <c r="AZ6" s="370"/>
      <c r="BA6" s="370"/>
      <c r="BB6" s="370"/>
      <c r="BC6" s="370"/>
      <c r="BD6" s="370"/>
      <c r="BE6" s="370"/>
      <c r="BF6" s="370"/>
      <c r="BG6" s="370"/>
      <c r="BH6" s="370"/>
      <c r="BI6" s="370"/>
      <c r="BJ6" s="370"/>
      <c r="BK6" s="370"/>
      <c r="BL6" s="370"/>
      <c r="BM6" s="370"/>
      <c r="BN6" s="370"/>
      <c r="BO6" s="371"/>
      <c r="BP6" s="481"/>
      <c r="BQ6" s="395" t="s">
        <v>206</v>
      </c>
      <c r="BR6" s="397" t="s">
        <v>207</v>
      </c>
      <c r="BS6" s="398"/>
      <c r="BT6" s="398"/>
      <c r="BU6" s="398"/>
      <c r="BV6" s="398"/>
      <c r="BW6" s="398"/>
      <c r="BX6" s="398"/>
      <c r="BY6" s="398"/>
      <c r="BZ6" s="398"/>
      <c r="CA6" s="398"/>
      <c r="CB6" s="398"/>
      <c r="CC6" s="399"/>
      <c r="CD6" s="395" t="s">
        <v>208</v>
      </c>
    </row>
    <row r="7" spans="1:82" ht="15.75" x14ac:dyDescent="0.2">
      <c r="A7" s="87"/>
      <c r="B7" s="361"/>
      <c r="C7" s="362"/>
      <c r="D7" s="433"/>
      <c r="E7" s="354"/>
      <c r="F7" s="367"/>
      <c r="G7" s="373" t="s">
        <v>209</v>
      </c>
      <c r="H7" s="373"/>
      <c r="I7" s="373"/>
      <c r="J7" s="373"/>
      <c r="K7" s="374"/>
      <c r="L7" s="375" t="s">
        <v>210</v>
      </c>
      <c r="M7" s="375"/>
      <c r="N7" s="375"/>
      <c r="O7" s="375"/>
      <c r="P7" s="375"/>
      <c r="Q7" s="364" t="s">
        <v>211</v>
      </c>
      <c r="R7" s="373"/>
      <c r="S7" s="373"/>
      <c r="T7" s="373"/>
      <c r="U7" s="374"/>
      <c r="V7" s="376" t="s">
        <v>212</v>
      </c>
      <c r="W7" s="377"/>
      <c r="X7" s="377"/>
      <c r="Y7" s="377"/>
      <c r="Z7" s="377"/>
      <c r="AA7" s="378" t="s">
        <v>213</v>
      </c>
      <c r="AB7" s="378"/>
      <c r="AC7" s="378"/>
      <c r="AD7" s="378"/>
      <c r="AE7" s="378"/>
      <c r="AF7" s="377" t="s">
        <v>214</v>
      </c>
      <c r="AG7" s="377"/>
      <c r="AH7" s="377"/>
      <c r="AI7" s="377"/>
      <c r="AJ7" s="379"/>
      <c r="AK7" s="364" t="s">
        <v>215</v>
      </c>
      <c r="AL7" s="373"/>
      <c r="AM7" s="373"/>
      <c r="AN7" s="373"/>
      <c r="AO7" s="374"/>
      <c r="AP7" s="376" t="s">
        <v>216</v>
      </c>
      <c r="AQ7" s="377"/>
      <c r="AR7" s="377"/>
      <c r="AS7" s="377"/>
      <c r="AT7" s="379"/>
      <c r="AU7" s="364" t="s">
        <v>217</v>
      </c>
      <c r="AV7" s="373"/>
      <c r="AW7" s="373"/>
      <c r="AX7" s="373"/>
      <c r="AY7" s="374"/>
      <c r="AZ7" s="375" t="s">
        <v>218</v>
      </c>
      <c r="BA7" s="375"/>
      <c r="BB7" s="375"/>
      <c r="BC7" s="375"/>
      <c r="BD7" s="375"/>
      <c r="BE7" s="364" t="s">
        <v>219</v>
      </c>
      <c r="BF7" s="373"/>
      <c r="BG7" s="373"/>
      <c r="BH7" s="373"/>
      <c r="BI7" s="374"/>
      <c r="BJ7" s="375" t="s">
        <v>220</v>
      </c>
      <c r="BK7" s="375"/>
      <c r="BL7" s="375"/>
      <c r="BM7" s="375"/>
      <c r="BN7" s="376"/>
      <c r="BO7" s="353" t="s">
        <v>221</v>
      </c>
      <c r="BP7" s="366" t="s">
        <v>222</v>
      </c>
      <c r="BQ7" s="396"/>
      <c r="BR7" s="436" t="s">
        <v>209</v>
      </c>
      <c r="BS7" s="434" t="s">
        <v>210</v>
      </c>
      <c r="BT7" s="434" t="s">
        <v>211</v>
      </c>
      <c r="BU7" s="434" t="s">
        <v>212</v>
      </c>
      <c r="BV7" s="434" t="s">
        <v>213</v>
      </c>
      <c r="BW7" s="434" t="s">
        <v>214</v>
      </c>
      <c r="BX7" s="434" t="s">
        <v>215</v>
      </c>
      <c r="BY7" s="434" t="s">
        <v>216</v>
      </c>
      <c r="BZ7" s="434" t="s">
        <v>217</v>
      </c>
      <c r="CA7" s="434" t="s">
        <v>218</v>
      </c>
      <c r="CB7" s="434" t="s">
        <v>219</v>
      </c>
      <c r="CC7" s="439" t="s">
        <v>220</v>
      </c>
      <c r="CD7" s="396"/>
    </row>
    <row r="8" spans="1:82" ht="63.75" thickBot="1" x14ac:dyDescent="0.25">
      <c r="A8" s="87"/>
      <c r="B8" s="363"/>
      <c r="C8" s="362"/>
      <c r="D8" s="433"/>
      <c r="E8" s="355"/>
      <c r="F8" s="368"/>
      <c r="G8" s="201" t="s">
        <v>223</v>
      </c>
      <c r="H8" s="89" t="s">
        <v>224</v>
      </c>
      <c r="I8" s="89" t="s">
        <v>225</v>
      </c>
      <c r="J8" s="89" t="s">
        <v>226</v>
      </c>
      <c r="K8" s="89" t="s">
        <v>227</v>
      </c>
      <c r="L8" s="90" t="s">
        <v>223</v>
      </c>
      <c r="M8" s="90" t="s">
        <v>224</v>
      </c>
      <c r="N8" s="90" t="s">
        <v>225</v>
      </c>
      <c r="O8" s="90" t="s">
        <v>226</v>
      </c>
      <c r="P8" s="90" t="s">
        <v>227</v>
      </c>
      <c r="Q8" s="89" t="s">
        <v>223</v>
      </c>
      <c r="R8" s="89" t="s">
        <v>224</v>
      </c>
      <c r="S8" s="89" t="s">
        <v>225</v>
      </c>
      <c r="T8" s="89" t="s">
        <v>226</v>
      </c>
      <c r="U8" s="89" t="s">
        <v>227</v>
      </c>
      <c r="V8" s="90" t="s">
        <v>223</v>
      </c>
      <c r="W8" s="90" t="s">
        <v>224</v>
      </c>
      <c r="X8" s="90" t="s">
        <v>225</v>
      </c>
      <c r="Y8" s="90" t="s">
        <v>226</v>
      </c>
      <c r="Z8" s="90" t="s">
        <v>227</v>
      </c>
      <c r="AA8" s="91" t="s">
        <v>223</v>
      </c>
      <c r="AB8" s="91" t="s">
        <v>224</v>
      </c>
      <c r="AC8" s="91" t="s">
        <v>225</v>
      </c>
      <c r="AD8" s="91" t="s">
        <v>226</v>
      </c>
      <c r="AE8" s="91" t="s">
        <v>227</v>
      </c>
      <c r="AF8" s="90" t="s">
        <v>223</v>
      </c>
      <c r="AG8" s="90" t="s">
        <v>224</v>
      </c>
      <c r="AH8" s="90" t="s">
        <v>225</v>
      </c>
      <c r="AI8" s="90" t="s">
        <v>226</v>
      </c>
      <c r="AJ8" s="90" t="s">
        <v>227</v>
      </c>
      <c r="AK8" s="89" t="s">
        <v>223</v>
      </c>
      <c r="AL8" s="89" t="s">
        <v>224</v>
      </c>
      <c r="AM8" s="89" t="s">
        <v>225</v>
      </c>
      <c r="AN8" s="89" t="s">
        <v>226</v>
      </c>
      <c r="AO8" s="89" t="s">
        <v>227</v>
      </c>
      <c r="AP8" s="90" t="s">
        <v>223</v>
      </c>
      <c r="AQ8" s="92" t="s">
        <v>224</v>
      </c>
      <c r="AR8" s="90" t="s">
        <v>225</v>
      </c>
      <c r="AS8" s="90" t="s">
        <v>226</v>
      </c>
      <c r="AT8" s="90" t="s">
        <v>227</v>
      </c>
      <c r="AU8" s="89" t="s">
        <v>223</v>
      </c>
      <c r="AV8" s="89" t="s">
        <v>224</v>
      </c>
      <c r="AW8" s="89" t="s">
        <v>225</v>
      </c>
      <c r="AX8" s="93" t="s">
        <v>226</v>
      </c>
      <c r="AY8" s="89" t="s">
        <v>227</v>
      </c>
      <c r="AZ8" s="90" t="s">
        <v>223</v>
      </c>
      <c r="BA8" s="90" t="s">
        <v>224</v>
      </c>
      <c r="BB8" s="90" t="s">
        <v>225</v>
      </c>
      <c r="BC8" s="90" t="s">
        <v>226</v>
      </c>
      <c r="BD8" s="90" t="s">
        <v>227</v>
      </c>
      <c r="BE8" s="89" t="s">
        <v>223</v>
      </c>
      <c r="BF8" s="89" t="s">
        <v>224</v>
      </c>
      <c r="BG8" s="89" t="s">
        <v>225</v>
      </c>
      <c r="BH8" s="89" t="s">
        <v>226</v>
      </c>
      <c r="BI8" s="89" t="s">
        <v>227</v>
      </c>
      <c r="BJ8" s="90" t="s">
        <v>223</v>
      </c>
      <c r="BK8" s="90" t="s">
        <v>224</v>
      </c>
      <c r="BL8" s="90" t="s">
        <v>225</v>
      </c>
      <c r="BM8" s="90" t="s">
        <v>226</v>
      </c>
      <c r="BN8" s="187" t="s">
        <v>227</v>
      </c>
      <c r="BO8" s="478"/>
      <c r="BP8" s="438"/>
      <c r="BQ8" s="460"/>
      <c r="BR8" s="476"/>
      <c r="BS8" s="475"/>
      <c r="BT8" s="475"/>
      <c r="BU8" s="475"/>
      <c r="BV8" s="475"/>
      <c r="BW8" s="475"/>
      <c r="BX8" s="475"/>
      <c r="BY8" s="475"/>
      <c r="BZ8" s="475"/>
      <c r="CA8" s="475"/>
      <c r="CB8" s="475"/>
      <c r="CC8" s="477"/>
      <c r="CD8" s="460"/>
    </row>
    <row r="9" spans="1:82" ht="84" customHeight="1" x14ac:dyDescent="0.2">
      <c r="A9" s="87"/>
      <c r="B9" s="183" t="s">
        <v>308</v>
      </c>
      <c r="C9" s="95" t="s">
        <v>309</v>
      </c>
      <c r="D9" s="293" t="s">
        <v>310</v>
      </c>
      <c r="E9" s="181">
        <f t="shared" ref="E9:F12" si="0">G9+L9+Q9+V9+AA9+AF9+AK9+AP9+AU9+AZ9+BE9+BJ9</f>
        <v>1</v>
      </c>
      <c r="F9" s="202">
        <f t="shared" si="0"/>
        <v>1</v>
      </c>
      <c r="G9" s="196">
        <v>1</v>
      </c>
      <c r="H9" s="116">
        <f>IFERROR(G9/$E9,0)</f>
        <v>1</v>
      </c>
      <c r="I9" s="97"/>
      <c r="J9" s="116">
        <f>IFERROR(I9/$E9,0)</f>
        <v>0</v>
      </c>
      <c r="K9" s="97"/>
      <c r="L9" s="97"/>
      <c r="M9" s="116">
        <f>IFERROR(L9/$E9,0)</f>
        <v>0</v>
      </c>
      <c r="N9" s="97"/>
      <c r="O9" s="116">
        <f>IFERROR(N9/$E9,0)</f>
        <v>0</v>
      </c>
      <c r="P9" s="97"/>
      <c r="Q9" s="97"/>
      <c r="R9" s="116">
        <f>IFERROR(Q9/$E9,0)</f>
        <v>0</v>
      </c>
      <c r="S9" s="97"/>
      <c r="T9" s="116">
        <f>IFERROR(S9/$E9,0)</f>
        <v>0</v>
      </c>
      <c r="U9" s="97"/>
      <c r="V9" s="97"/>
      <c r="W9" s="116">
        <f>IFERROR(V9/$E9,0)</f>
        <v>0</v>
      </c>
      <c r="X9" s="97"/>
      <c r="Y9" s="116">
        <f>IFERROR(X9/$E9,0)</f>
        <v>0</v>
      </c>
      <c r="Z9" s="97"/>
      <c r="AA9" s="118"/>
      <c r="AB9" s="117">
        <f>IFERROR(AA9/$E9,0)</f>
        <v>0</v>
      </c>
      <c r="AC9" s="118"/>
      <c r="AD9" s="117">
        <f>IFERROR(AC9/$E9,0)</f>
        <v>0</v>
      </c>
      <c r="AE9" s="118"/>
      <c r="AF9" s="118"/>
      <c r="AG9" s="117">
        <f>IFERROR(AF9/$E9,0)</f>
        <v>0</v>
      </c>
      <c r="AH9" s="118"/>
      <c r="AI9" s="117">
        <f>IFERROR(AH9/$E9,0)</f>
        <v>0</v>
      </c>
      <c r="AJ9" s="118"/>
      <c r="AK9" s="118"/>
      <c r="AL9" s="117">
        <f>IFERROR(AK9/$E9,0)</f>
        <v>0</v>
      </c>
      <c r="AM9" s="118"/>
      <c r="AN9" s="119">
        <f>IFERROR(AM9/$E9,0)</f>
        <v>0</v>
      </c>
      <c r="AO9" s="98"/>
      <c r="AP9" s="98"/>
      <c r="AQ9" s="119">
        <f>IFERROR(AP9/$E9,0)</f>
        <v>0</v>
      </c>
      <c r="AR9" s="98"/>
      <c r="AS9" s="119">
        <f>IFERROR(AR9/$E9,0)</f>
        <v>0</v>
      </c>
      <c r="AT9" s="98"/>
      <c r="AU9" s="98"/>
      <c r="AV9" s="119">
        <f>IFERROR(AU9/$E9,0)</f>
        <v>0</v>
      </c>
      <c r="AW9" s="98"/>
      <c r="AX9" s="119">
        <f>IFERROR(AW9/$E9,0)</f>
        <v>0</v>
      </c>
      <c r="AY9" s="98"/>
      <c r="AZ9" s="98"/>
      <c r="BA9" s="119">
        <f>IFERROR(AZ9/$E9,0)</f>
        <v>0</v>
      </c>
      <c r="BB9" s="98"/>
      <c r="BC9" s="119">
        <f>IFERROR(BB9/$E9,0)</f>
        <v>0</v>
      </c>
      <c r="BD9" s="98"/>
      <c r="BE9" s="98"/>
      <c r="BF9" s="119">
        <f>IFERROR(BE9/$E9,0)</f>
        <v>0</v>
      </c>
      <c r="BG9" s="98"/>
      <c r="BH9" s="119">
        <f>IFERROR(BG9/$E9,0)</f>
        <v>0</v>
      </c>
      <c r="BI9" s="98"/>
      <c r="BJ9" s="98"/>
      <c r="BK9" s="119">
        <f>IFERROR(BJ9/$E9,0)</f>
        <v>0</v>
      </c>
      <c r="BL9" s="98"/>
      <c r="BM9" s="119">
        <f>IFERROR(BL9/$E9,0)</f>
        <v>0</v>
      </c>
      <c r="BN9" s="254"/>
      <c r="BO9" s="170">
        <f t="shared" ref="BO9:BP12" si="1">SUM(BL9,BG9,BB9,AW9,AR9,AM9,AH9,AC9,X9,S9,N9,I9)</f>
        <v>0</v>
      </c>
      <c r="BP9" s="120">
        <f>SUM(BM9,BH9,BC9,AX9,AS9,AN9,AI9,AD9,Y9,T9,O9,J9)</f>
        <v>0</v>
      </c>
      <c r="BQ9" s="206"/>
      <c r="BR9" s="249"/>
      <c r="BS9" s="151"/>
      <c r="BT9" s="151"/>
      <c r="BU9" s="151"/>
      <c r="BV9" s="151"/>
      <c r="BW9" s="151"/>
      <c r="BX9" s="151"/>
      <c r="BY9" s="151"/>
      <c r="BZ9" s="151"/>
      <c r="CA9" s="151"/>
      <c r="CB9" s="151"/>
      <c r="CC9" s="208"/>
      <c r="CD9" s="206"/>
    </row>
    <row r="10" spans="1:82" ht="84" customHeight="1" x14ac:dyDescent="0.2">
      <c r="A10" s="87"/>
      <c r="B10" s="185" t="s">
        <v>311</v>
      </c>
      <c r="C10" s="101" t="s">
        <v>232</v>
      </c>
      <c r="D10" s="294" t="s">
        <v>233</v>
      </c>
      <c r="E10" s="102">
        <f t="shared" si="0"/>
        <v>2</v>
      </c>
      <c r="F10" s="217">
        <f t="shared" si="0"/>
        <v>1</v>
      </c>
      <c r="G10" s="210">
        <v>2</v>
      </c>
      <c r="H10" s="121">
        <f>IFERROR(G10/$E10,0)</f>
        <v>1</v>
      </c>
      <c r="I10" s="103"/>
      <c r="J10" s="121">
        <f>IFERROR(I10/$E10,0)</f>
        <v>0</v>
      </c>
      <c r="K10" s="103"/>
      <c r="L10" s="103"/>
      <c r="M10" s="121">
        <f t="shared" ref="M10:M12" si="2">IFERROR(L10/$E10,0)</f>
        <v>0</v>
      </c>
      <c r="N10" s="103"/>
      <c r="O10" s="121">
        <f t="shared" ref="O10:O12" si="3">IFERROR(N10/$E10,0)</f>
        <v>0</v>
      </c>
      <c r="P10" s="103"/>
      <c r="Q10" s="103"/>
      <c r="R10" s="121">
        <f t="shared" ref="R10:R12" si="4">IFERROR(Q10/$E10,0)</f>
        <v>0</v>
      </c>
      <c r="S10" s="103"/>
      <c r="T10" s="121">
        <f t="shared" ref="T10:T12" si="5">IFERROR(S10/$E10,0)</f>
        <v>0</v>
      </c>
      <c r="U10" s="103"/>
      <c r="V10" s="103"/>
      <c r="W10" s="121">
        <f t="shared" ref="W10:W12" si="6">IFERROR(V10/$E10,0)</f>
        <v>0</v>
      </c>
      <c r="X10" s="103"/>
      <c r="Y10" s="121">
        <f t="shared" ref="Y10:Y12" si="7">IFERROR(X10/$E10,0)</f>
        <v>0</v>
      </c>
      <c r="Z10" s="103"/>
      <c r="AA10" s="123"/>
      <c r="AB10" s="122">
        <f t="shared" ref="AB10:AB12" si="8">IFERROR(AA10/$E10,0)</f>
        <v>0</v>
      </c>
      <c r="AC10" s="123"/>
      <c r="AD10" s="122">
        <f t="shared" ref="AD10:AD12" si="9">IFERROR(AC10/$E10,0)</f>
        <v>0</v>
      </c>
      <c r="AE10" s="123"/>
      <c r="AF10" s="123"/>
      <c r="AG10" s="122">
        <f t="shared" ref="AG10:AG12" si="10">IFERROR(AF10/$E10,0)</f>
        <v>0</v>
      </c>
      <c r="AH10" s="123"/>
      <c r="AI10" s="122">
        <f t="shared" ref="AI10:AI13" si="11">IFERROR(AH10/$E10,0)</f>
        <v>0</v>
      </c>
      <c r="AJ10" s="123"/>
      <c r="AK10" s="123"/>
      <c r="AL10" s="122">
        <f t="shared" ref="AL10:AL12" si="12">IFERROR(AK10/$E10,0)</f>
        <v>0</v>
      </c>
      <c r="AM10" s="123"/>
      <c r="AN10" s="124">
        <f t="shared" ref="AN10:AN12" si="13">IFERROR(AM10/$E10,0)</f>
        <v>0</v>
      </c>
      <c r="AO10" s="104"/>
      <c r="AP10" s="104"/>
      <c r="AQ10" s="124">
        <f t="shared" ref="AQ10:AQ12" si="14">IFERROR(AP10/$E10,0)</f>
        <v>0</v>
      </c>
      <c r="AR10" s="104"/>
      <c r="AS10" s="124">
        <f t="shared" ref="AS10:AS12" si="15">IFERROR(AR10/$E10,0)</f>
        <v>0</v>
      </c>
      <c r="AT10" s="104"/>
      <c r="AU10" s="104"/>
      <c r="AV10" s="124">
        <f t="shared" ref="AV10:AV12" si="16">IFERROR(AU10/$E10,0)</f>
        <v>0</v>
      </c>
      <c r="AW10" s="104"/>
      <c r="AX10" s="124">
        <f t="shared" ref="AX10:AX12" si="17">IFERROR(AW10/$E10,0)</f>
        <v>0</v>
      </c>
      <c r="AY10" s="104"/>
      <c r="AZ10" s="104"/>
      <c r="BA10" s="124">
        <f t="shared" ref="BA10:BA12" si="18">IFERROR(AZ10/$E10,0)</f>
        <v>0</v>
      </c>
      <c r="BB10" s="104"/>
      <c r="BC10" s="124">
        <f t="shared" ref="BC10:BC12" si="19">IFERROR(BB10/$E10,0)</f>
        <v>0</v>
      </c>
      <c r="BD10" s="104"/>
      <c r="BE10" s="104"/>
      <c r="BF10" s="124">
        <f t="shared" ref="BF10:BF12" si="20">IFERROR(BE10/$E10,0)</f>
        <v>0</v>
      </c>
      <c r="BG10" s="104"/>
      <c r="BH10" s="124">
        <f t="shared" ref="BH10:BH12" si="21">IFERROR(BG10/$E10,0)</f>
        <v>0</v>
      </c>
      <c r="BI10" s="104"/>
      <c r="BJ10" s="104"/>
      <c r="BK10" s="124">
        <f t="shared" ref="BK10:BK12" si="22">IFERROR(BJ10/$E10,0)</f>
        <v>0</v>
      </c>
      <c r="BL10" s="104"/>
      <c r="BM10" s="124">
        <f t="shared" ref="BM10:BM12" si="23">IFERROR(BL10/$E10,0)</f>
        <v>0</v>
      </c>
      <c r="BN10" s="255"/>
      <c r="BO10" s="171">
        <f t="shared" si="1"/>
        <v>0</v>
      </c>
      <c r="BP10" s="125">
        <f>SUM(BM10,BH10,BC10,AX10,AS10,AN10,AI10,AD10,Y10,T10,O10,J10)</f>
        <v>0</v>
      </c>
      <c r="BQ10" s="231"/>
      <c r="BR10" s="280"/>
      <c r="BS10" s="99"/>
      <c r="BT10" s="99"/>
      <c r="BU10" s="99"/>
      <c r="BV10" s="99"/>
      <c r="BW10" s="99"/>
      <c r="BX10" s="99"/>
      <c r="BY10" s="99"/>
      <c r="BZ10" s="99"/>
      <c r="CA10" s="99"/>
      <c r="CB10" s="99"/>
      <c r="CC10" s="283"/>
      <c r="CD10" s="231"/>
    </row>
    <row r="11" spans="1:82" ht="84" customHeight="1" x14ac:dyDescent="0.2">
      <c r="A11" s="87"/>
      <c r="B11" s="185" t="s">
        <v>312</v>
      </c>
      <c r="C11" s="101" t="s">
        <v>235</v>
      </c>
      <c r="D11" s="294" t="s">
        <v>288</v>
      </c>
      <c r="E11" s="102">
        <f t="shared" si="0"/>
        <v>12</v>
      </c>
      <c r="F11" s="217">
        <f t="shared" si="0"/>
        <v>1</v>
      </c>
      <c r="G11" s="210">
        <v>1</v>
      </c>
      <c r="H11" s="121">
        <f>IFERROR(G11/$E11,0)</f>
        <v>8.3333333333333329E-2</v>
      </c>
      <c r="I11" s="103"/>
      <c r="J11" s="121">
        <f>IFERROR(I11/$E11,0)</f>
        <v>0</v>
      </c>
      <c r="K11" s="103"/>
      <c r="L11" s="103">
        <v>1</v>
      </c>
      <c r="M11" s="121">
        <f t="shared" si="2"/>
        <v>8.3333333333333329E-2</v>
      </c>
      <c r="N11" s="103"/>
      <c r="O11" s="121">
        <f t="shared" si="3"/>
        <v>0</v>
      </c>
      <c r="P11" s="103"/>
      <c r="Q11" s="103">
        <v>1</v>
      </c>
      <c r="R11" s="121">
        <f t="shared" si="4"/>
        <v>8.3333333333333329E-2</v>
      </c>
      <c r="S11" s="103"/>
      <c r="T11" s="121">
        <f t="shared" si="5"/>
        <v>0</v>
      </c>
      <c r="U11" s="103"/>
      <c r="V11" s="103">
        <v>1</v>
      </c>
      <c r="W11" s="121">
        <f t="shared" si="6"/>
        <v>8.3333333333333329E-2</v>
      </c>
      <c r="X11" s="103"/>
      <c r="Y11" s="121">
        <f t="shared" si="7"/>
        <v>0</v>
      </c>
      <c r="Z11" s="103"/>
      <c r="AA11" s="123">
        <v>1</v>
      </c>
      <c r="AB11" s="122">
        <f t="shared" si="8"/>
        <v>8.3333333333333329E-2</v>
      </c>
      <c r="AC11" s="123"/>
      <c r="AD11" s="122">
        <f t="shared" si="9"/>
        <v>0</v>
      </c>
      <c r="AE11" s="123"/>
      <c r="AF11" s="123">
        <v>1</v>
      </c>
      <c r="AG11" s="122">
        <f t="shared" si="10"/>
        <v>8.3333333333333329E-2</v>
      </c>
      <c r="AH11" s="123"/>
      <c r="AI11" s="122">
        <f t="shared" si="11"/>
        <v>0</v>
      </c>
      <c r="AJ11" s="123"/>
      <c r="AK11" s="123">
        <v>1</v>
      </c>
      <c r="AL11" s="122">
        <f t="shared" si="12"/>
        <v>8.3333333333333329E-2</v>
      </c>
      <c r="AM11" s="123"/>
      <c r="AN11" s="124">
        <f t="shared" si="13"/>
        <v>0</v>
      </c>
      <c r="AO11" s="104"/>
      <c r="AP11" s="104">
        <v>1</v>
      </c>
      <c r="AQ11" s="124">
        <f t="shared" si="14"/>
        <v>8.3333333333333329E-2</v>
      </c>
      <c r="AR11" s="104"/>
      <c r="AS11" s="124">
        <f t="shared" si="15"/>
        <v>0</v>
      </c>
      <c r="AT11" s="104"/>
      <c r="AU11" s="104">
        <v>1</v>
      </c>
      <c r="AV11" s="124">
        <f t="shared" si="16"/>
        <v>8.3333333333333329E-2</v>
      </c>
      <c r="AW11" s="104"/>
      <c r="AX11" s="124">
        <f t="shared" si="17"/>
        <v>0</v>
      </c>
      <c r="AY11" s="104"/>
      <c r="AZ11" s="104">
        <v>1</v>
      </c>
      <c r="BA11" s="124">
        <f t="shared" si="18"/>
        <v>8.3333333333333329E-2</v>
      </c>
      <c r="BB11" s="104"/>
      <c r="BC11" s="124">
        <f t="shared" si="19"/>
        <v>0</v>
      </c>
      <c r="BD11" s="104"/>
      <c r="BE11" s="104">
        <v>1</v>
      </c>
      <c r="BF11" s="124">
        <f t="shared" si="20"/>
        <v>8.3333333333333329E-2</v>
      </c>
      <c r="BG11" s="104"/>
      <c r="BH11" s="124">
        <f t="shared" si="21"/>
        <v>0</v>
      </c>
      <c r="BI11" s="104"/>
      <c r="BJ11" s="104">
        <v>1</v>
      </c>
      <c r="BK11" s="124">
        <f t="shared" si="22"/>
        <v>8.3333333333333329E-2</v>
      </c>
      <c r="BL11" s="104"/>
      <c r="BM11" s="124">
        <f t="shared" si="23"/>
        <v>0</v>
      </c>
      <c r="BN11" s="255"/>
      <c r="BO11" s="171">
        <f t="shared" si="1"/>
        <v>0</v>
      </c>
      <c r="BP11" s="125">
        <f>SUM(BM11,BH11,BC11,AX11,AS11,AN11,AI11,AD11,Y11,T11,O11,J11)</f>
        <v>0</v>
      </c>
      <c r="BQ11" s="231"/>
      <c r="BR11" s="280"/>
      <c r="BS11" s="99"/>
      <c r="BT11" s="99"/>
      <c r="BU11" s="99"/>
      <c r="BV11" s="99"/>
      <c r="BW11" s="99"/>
      <c r="BX11" s="99"/>
      <c r="BY11" s="99"/>
      <c r="BZ11" s="99"/>
      <c r="CA11" s="99"/>
      <c r="CB11" s="99"/>
      <c r="CC11" s="283"/>
      <c r="CD11" s="231"/>
    </row>
    <row r="12" spans="1:82" ht="84" customHeight="1" thickBot="1" x14ac:dyDescent="0.25">
      <c r="A12" s="56"/>
      <c r="B12" s="184" t="s">
        <v>313</v>
      </c>
      <c r="C12" s="108" t="s">
        <v>314</v>
      </c>
      <c r="D12" s="295" t="s">
        <v>290</v>
      </c>
      <c r="E12" s="129">
        <f t="shared" si="0"/>
        <v>4</v>
      </c>
      <c r="F12" s="200">
        <f t="shared" si="0"/>
        <v>1</v>
      </c>
      <c r="G12" s="221">
        <v>1</v>
      </c>
      <c r="H12" s="191">
        <f t="shared" ref="H12" si="24">IFERROR(G12/$E12,0)</f>
        <v>0.25</v>
      </c>
      <c r="I12" s="222"/>
      <c r="J12" s="191">
        <f t="shared" ref="J12" si="25">IFERROR(I12/$E12,0)</f>
        <v>0</v>
      </c>
      <c r="K12" s="222"/>
      <c r="L12" s="222"/>
      <c r="M12" s="191">
        <f t="shared" si="2"/>
        <v>0</v>
      </c>
      <c r="N12" s="222"/>
      <c r="O12" s="191">
        <f t="shared" si="3"/>
        <v>0</v>
      </c>
      <c r="P12" s="222"/>
      <c r="Q12" s="222"/>
      <c r="R12" s="191">
        <f t="shared" si="4"/>
        <v>0</v>
      </c>
      <c r="S12" s="222"/>
      <c r="T12" s="191">
        <f t="shared" si="5"/>
        <v>0</v>
      </c>
      <c r="U12" s="222"/>
      <c r="V12" s="222">
        <v>1</v>
      </c>
      <c r="W12" s="191">
        <f t="shared" si="6"/>
        <v>0.25</v>
      </c>
      <c r="X12" s="222"/>
      <c r="Y12" s="224">
        <f t="shared" si="7"/>
        <v>0</v>
      </c>
      <c r="Z12" s="223"/>
      <c r="AA12" s="223"/>
      <c r="AB12" s="224">
        <f t="shared" si="8"/>
        <v>0</v>
      </c>
      <c r="AC12" s="223"/>
      <c r="AD12" s="224">
        <f t="shared" si="9"/>
        <v>0</v>
      </c>
      <c r="AE12" s="223"/>
      <c r="AF12" s="223"/>
      <c r="AG12" s="224">
        <f t="shared" si="10"/>
        <v>0</v>
      </c>
      <c r="AH12" s="223"/>
      <c r="AI12" s="224">
        <f t="shared" si="11"/>
        <v>0</v>
      </c>
      <c r="AJ12" s="223"/>
      <c r="AK12" s="223">
        <v>1</v>
      </c>
      <c r="AL12" s="224">
        <f t="shared" si="12"/>
        <v>0.25</v>
      </c>
      <c r="AM12" s="223"/>
      <c r="AN12" s="225">
        <f t="shared" si="13"/>
        <v>0</v>
      </c>
      <c r="AO12" s="226"/>
      <c r="AP12" s="226"/>
      <c r="AQ12" s="225">
        <f t="shared" si="14"/>
        <v>0</v>
      </c>
      <c r="AR12" s="226"/>
      <c r="AS12" s="225">
        <f t="shared" si="15"/>
        <v>0</v>
      </c>
      <c r="AT12" s="226"/>
      <c r="AU12" s="226"/>
      <c r="AV12" s="225">
        <f t="shared" si="16"/>
        <v>0</v>
      </c>
      <c r="AW12" s="226"/>
      <c r="AX12" s="225">
        <f t="shared" si="17"/>
        <v>0</v>
      </c>
      <c r="AY12" s="226"/>
      <c r="AZ12" s="226">
        <v>1</v>
      </c>
      <c r="BA12" s="225">
        <f t="shared" si="18"/>
        <v>0.25</v>
      </c>
      <c r="BB12" s="226"/>
      <c r="BC12" s="225">
        <f t="shared" si="19"/>
        <v>0</v>
      </c>
      <c r="BD12" s="226"/>
      <c r="BE12" s="226"/>
      <c r="BF12" s="225">
        <f t="shared" si="20"/>
        <v>0</v>
      </c>
      <c r="BG12" s="226"/>
      <c r="BH12" s="225">
        <f t="shared" si="21"/>
        <v>0</v>
      </c>
      <c r="BI12" s="226"/>
      <c r="BJ12" s="226"/>
      <c r="BK12" s="225">
        <f t="shared" si="22"/>
        <v>0</v>
      </c>
      <c r="BL12" s="226"/>
      <c r="BM12" s="225">
        <f t="shared" si="23"/>
        <v>0</v>
      </c>
      <c r="BN12" s="256"/>
      <c r="BO12" s="192">
        <f t="shared" si="1"/>
        <v>0</v>
      </c>
      <c r="BP12" s="258">
        <f t="shared" si="1"/>
        <v>0</v>
      </c>
      <c r="BQ12" s="207"/>
      <c r="BR12" s="252"/>
      <c r="BS12" s="157"/>
      <c r="BT12" s="157"/>
      <c r="BU12" s="157"/>
      <c r="BV12" s="157"/>
      <c r="BW12" s="157"/>
      <c r="BX12" s="157"/>
      <c r="BY12" s="157"/>
      <c r="BZ12" s="157"/>
      <c r="CA12" s="157"/>
      <c r="CB12" s="157"/>
      <c r="CC12" s="209"/>
      <c r="CD12" s="207"/>
    </row>
    <row r="13" spans="1:82" s="56" customFormat="1" ht="15.75" thickBot="1" x14ac:dyDescent="0.25">
      <c r="D13" s="228" t="s">
        <v>241</v>
      </c>
      <c r="E13" s="109">
        <f>SUM(E9:E12)</f>
        <v>19</v>
      </c>
      <c r="F13" s="253">
        <f>AVERAGE(F9:F12)</f>
        <v>1</v>
      </c>
      <c r="G13" s="128">
        <f>SUM(G9:G12)</f>
        <v>5</v>
      </c>
      <c r="H13" s="112">
        <f>IFERROR(G13/$E13,0)</f>
        <v>0.26315789473684209</v>
      </c>
      <c r="I13" s="111">
        <f>SUM(I9:I12)</f>
        <v>0</v>
      </c>
      <c r="J13" s="113">
        <f>IFERROR(I13/$E13,0)</f>
        <v>0</v>
      </c>
      <c r="K13" s="111"/>
      <c r="L13" s="111">
        <f>SUM(L9:L12)</f>
        <v>1</v>
      </c>
      <c r="M13" s="112">
        <f>IFERROR(L13/$E13,0)</f>
        <v>5.2631578947368418E-2</v>
      </c>
      <c r="N13" s="111">
        <f>SUM(N9:N12)</f>
        <v>0</v>
      </c>
      <c r="O13" s="112">
        <f>IFERROR(N13/$E13,0)</f>
        <v>0</v>
      </c>
      <c r="P13" s="111"/>
      <c r="Q13" s="111">
        <f>SUM(Q9:Q12)</f>
        <v>1</v>
      </c>
      <c r="R13" s="112">
        <f>IFERROR(Q13/$E13,0)</f>
        <v>5.2631578947368418E-2</v>
      </c>
      <c r="S13" s="111">
        <f>SUM(S9:S12)</f>
        <v>0</v>
      </c>
      <c r="T13" s="112">
        <f>IFERROR(S13/$E13,0)</f>
        <v>0</v>
      </c>
      <c r="U13" s="111"/>
      <c r="V13" s="111">
        <f>SUM(V9:V12)</f>
        <v>2</v>
      </c>
      <c r="W13" s="112">
        <f>IFERROR(V13/$E13,0)</f>
        <v>0.10526315789473684</v>
      </c>
      <c r="X13" s="111">
        <f>SUM(X9:X12)</f>
        <v>0</v>
      </c>
      <c r="Y13" s="112">
        <f>IFERROR(X13/$E13,0)</f>
        <v>0</v>
      </c>
      <c r="Z13" s="111"/>
      <c r="AA13" s="111">
        <f>SUM(AA9:AA12)</f>
        <v>1</v>
      </c>
      <c r="AB13" s="112">
        <f>IFERROR(AA13/$E13,0)</f>
        <v>5.2631578947368418E-2</v>
      </c>
      <c r="AC13" s="111">
        <f>SUM(AC9:AC12)</f>
        <v>0</v>
      </c>
      <c r="AD13" s="112">
        <f>IFERROR(AC13/$E13,0)</f>
        <v>0</v>
      </c>
      <c r="AE13" s="111"/>
      <c r="AF13" s="111">
        <f>SUM(AF9:AF12)</f>
        <v>1</v>
      </c>
      <c r="AG13" s="112">
        <f>IFERROR(AF13/$E13,0)</f>
        <v>5.2631578947368418E-2</v>
      </c>
      <c r="AH13" s="111">
        <f>SUM(AH9:AH12)</f>
        <v>0</v>
      </c>
      <c r="AI13" s="112">
        <f t="shared" si="11"/>
        <v>0</v>
      </c>
      <c r="AJ13" s="111"/>
      <c r="AK13" s="111">
        <f>SUM(AK9:AK12)</f>
        <v>2</v>
      </c>
      <c r="AL13" s="112">
        <f>IFERROR(AK13/$E13,0)</f>
        <v>0.10526315789473684</v>
      </c>
      <c r="AM13" s="111">
        <f>SUM(AM9:AM12)</f>
        <v>0</v>
      </c>
      <c r="AN13" s="112">
        <f>IFERROR(AM13/$E13,0)</f>
        <v>0</v>
      </c>
      <c r="AO13" s="111"/>
      <c r="AP13" s="111">
        <f>SUM(AP9:AP12)</f>
        <v>1</v>
      </c>
      <c r="AQ13" s="112">
        <f>IFERROR(AP13/$E13,0)</f>
        <v>5.2631578947368418E-2</v>
      </c>
      <c r="AR13" s="111">
        <f>SUM(AR9:AR12)</f>
        <v>0</v>
      </c>
      <c r="AS13" s="112">
        <f>IFERROR(AR13/$E13,0)</f>
        <v>0</v>
      </c>
      <c r="AT13" s="111"/>
      <c r="AU13" s="111">
        <f>SUM(AU9:AU12)</f>
        <v>1</v>
      </c>
      <c r="AV13" s="112">
        <f>IFERROR(AU13/$E13,0)</f>
        <v>5.2631578947368418E-2</v>
      </c>
      <c r="AW13" s="111">
        <f>SUM(AW9:AW12)</f>
        <v>0</v>
      </c>
      <c r="AX13" s="112">
        <f>IFERROR(AW13/$E13,0)</f>
        <v>0</v>
      </c>
      <c r="AY13" s="111"/>
      <c r="AZ13" s="111">
        <f>SUM(AZ9:AZ12)</f>
        <v>2</v>
      </c>
      <c r="BA13" s="112">
        <f>IFERROR(AZ13/$E13,0)</f>
        <v>0.10526315789473684</v>
      </c>
      <c r="BB13" s="111">
        <f>SUM(BB9:BB12)</f>
        <v>0</v>
      </c>
      <c r="BC13" s="112">
        <f>IFERROR(BB13/$E13,0)</f>
        <v>0</v>
      </c>
      <c r="BD13" s="111"/>
      <c r="BE13" s="111">
        <f>SUM(BE9:BE12)</f>
        <v>1</v>
      </c>
      <c r="BF13" s="112">
        <f>IFERROR(BE13/$E13,0)</f>
        <v>5.2631578947368418E-2</v>
      </c>
      <c r="BG13" s="111">
        <f>SUM(BG9:BG12)</f>
        <v>0</v>
      </c>
      <c r="BH13" s="111">
        <f>IFERROR(BG13/$E13,0)</f>
        <v>0</v>
      </c>
      <c r="BI13" s="111"/>
      <c r="BJ13" s="111">
        <f>SUM(BJ9:BJ12)</f>
        <v>1</v>
      </c>
      <c r="BK13" s="112">
        <f>IFERROR(BJ13/$E13,0)</f>
        <v>5.2631578947368418E-2</v>
      </c>
      <c r="BL13" s="111">
        <f>SUM(BL9:BL12)</f>
        <v>0</v>
      </c>
      <c r="BM13" s="113">
        <f>IFERROR(BL13/$E13,0)</f>
        <v>0</v>
      </c>
      <c r="BN13" s="257"/>
      <c r="BO13" s="128">
        <f>SUM(BL13,BG13,BB13,AW13,AR13,AM13,AH13,AC13,X13,S13,N13,I13)</f>
        <v>0</v>
      </c>
      <c r="BP13" s="126">
        <f>SUM(BM13,BH13,BC13,AX13,AS13,AN13,AI13,AD13,Y13,T13,O13,J13)</f>
        <v>0</v>
      </c>
    </row>
    <row r="14" spans="1:82" s="56" customFormat="1" x14ac:dyDescent="0.2">
      <c r="AQ14" s="114"/>
    </row>
    <row r="15" spans="1:82" s="56" customFormat="1" x14ac:dyDescent="0.2"/>
    <row r="16" spans="1:82" s="56" customFormat="1" x14ac:dyDescent="0.2"/>
    <row r="17" s="56" customFormat="1" x14ac:dyDescent="0.2"/>
    <row r="18" s="56" customFormat="1" x14ac:dyDescent="0.2"/>
    <row r="19" s="56" customFormat="1" x14ac:dyDescent="0.2"/>
    <row r="20" s="56" customFormat="1" x14ac:dyDescent="0.2"/>
    <row r="21" s="56" customFormat="1" x14ac:dyDescent="0.2"/>
    <row r="22" s="56" customFormat="1" x14ac:dyDescent="0.2"/>
    <row r="23" s="56" customFormat="1" x14ac:dyDescent="0.2"/>
    <row r="24" s="56" customFormat="1" x14ac:dyDescent="0.2"/>
    <row r="25" s="56" customFormat="1" x14ac:dyDescent="0.2"/>
    <row r="26" s="56" customFormat="1" x14ac:dyDescent="0.2"/>
    <row r="27" s="56" customFormat="1" x14ac:dyDescent="0.2"/>
    <row r="28" s="56" customFormat="1" x14ac:dyDescent="0.2"/>
    <row r="29" s="56" customFormat="1" x14ac:dyDescent="0.2"/>
    <row r="30" s="56" customFormat="1" x14ac:dyDescent="0.2"/>
    <row r="31" s="56" customFormat="1" x14ac:dyDescent="0.2"/>
    <row r="32" s="56" customFormat="1" x14ac:dyDescent="0.2"/>
    <row r="33" s="56" customFormat="1" x14ac:dyDescent="0.2"/>
    <row r="34" s="56" customFormat="1" x14ac:dyDescent="0.2"/>
    <row r="35" s="56" customFormat="1" x14ac:dyDescent="0.2"/>
    <row r="36" s="56" customFormat="1" x14ac:dyDescent="0.2"/>
    <row r="37" s="56" customFormat="1" x14ac:dyDescent="0.2"/>
    <row r="38" s="56" customFormat="1" x14ac:dyDescent="0.2"/>
    <row r="39" s="56" customFormat="1" x14ac:dyDescent="0.2"/>
    <row r="40" s="56" customFormat="1" x14ac:dyDescent="0.2"/>
    <row r="41" s="56" customFormat="1" x14ac:dyDescent="0.2"/>
    <row r="42" s="56" customFormat="1" x14ac:dyDescent="0.2"/>
    <row r="43" s="56" customFormat="1" x14ac:dyDescent="0.2"/>
    <row r="44" s="56" customFormat="1" x14ac:dyDescent="0.2"/>
    <row r="45" s="56" customFormat="1" x14ac:dyDescent="0.2"/>
    <row r="46" s="56" customFormat="1" x14ac:dyDescent="0.2"/>
    <row r="47" s="56" customFormat="1" x14ac:dyDescent="0.2"/>
    <row r="48" s="56" customFormat="1" x14ac:dyDescent="0.2"/>
    <row r="49" s="56" customFormat="1" x14ac:dyDescent="0.2"/>
    <row r="50" s="56" customFormat="1" x14ac:dyDescent="0.2"/>
    <row r="51" s="56" customFormat="1" x14ac:dyDescent="0.2"/>
    <row r="52" s="56" customFormat="1" x14ac:dyDescent="0.2"/>
    <row r="53" s="56" customFormat="1" x14ac:dyDescent="0.2"/>
    <row r="54" s="56" customFormat="1" x14ac:dyDescent="0.2"/>
    <row r="55" s="56" customFormat="1" x14ac:dyDescent="0.2"/>
    <row r="56" s="56" customFormat="1" x14ac:dyDescent="0.2"/>
    <row r="57" s="56" customFormat="1" x14ac:dyDescent="0.2"/>
    <row r="58" s="56" customFormat="1" x14ac:dyDescent="0.2"/>
    <row r="59" s="56" customFormat="1" x14ac:dyDescent="0.2"/>
    <row r="60" s="56" customFormat="1" x14ac:dyDescent="0.2"/>
    <row r="61" s="56" customFormat="1" x14ac:dyDescent="0.2"/>
    <row r="62" s="56" customFormat="1" x14ac:dyDescent="0.2"/>
    <row r="63" s="56" customFormat="1" x14ac:dyDescent="0.2"/>
    <row r="64" s="56" customFormat="1" x14ac:dyDescent="0.2"/>
    <row r="65" s="56" customFormat="1" x14ac:dyDescent="0.2"/>
    <row r="66" s="56" customFormat="1" x14ac:dyDescent="0.2"/>
    <row r="67" s="56" customFormat="1" x14ac:dyDescent="0.2"/>
    <row r="68" s="56" customFormat="1" x14ac:dyDescent="0.2"/>
    <row r="69" s="56" customFormat="1" x14ac:dyDescent="0.2"/>
    <row r="70" s="56" customFormat="1" x14ac:dyDescent="0.2"/>
    <row r="71" s="56" customFormat="1" x14ac:dyDescent="0.2"/>
    <row r="72" s="56" customFormat="1" x14ac:dyDescent="0.2"/>
    <row r="73" s="56" customFormat="1" x14ac:dyDescent="0.2"/>
    <row r="74" s="56" customFormat="1" x14ac:dyDescent="0.2"/>
    <row r="75" s="56" customFormat="1" x14ac:dyDescent="0.2"/>
    <row r="76" s="56" customFormat="1" x14ac:dyDescent="0.2"/>
    <row r="77" s="56" customFormat="1" x14ac:dyDescent="0.2"/>
    <row r="78" s="56" customFormat="1" x14ac:dyDescent="0.2"/>
    <row r="79" s="56" customFormat="1" x14ac:dyDescent="0.2"/>
    <row r="80" s="56" customFormat="1" x14ac:dyDescent="0.2"/>
    <row r="81" s="56" customFormat="1" x14ac:dyDescent="0.2"/>
    <row r="82" s="56" customFormat="1" x14ac:dyDescent="0.2"/>
    <row r="83" s="56" customFormat="1" x14ac:dyDescent="0.2"/>
    <row r="84" s="56" customFormat="1" x14ac:dyDescent="0.2"/>
    <row r="85" s="56" customFormat="1" x14ac:dyDescent="0.2"/>
    <row r="86" s="56" customFormat="1" x14ac:dyDescent="0.2"/>
    <row r="87" s="56" customFormat="1" x14ac:dyDescent="0.2"/>
    <row r="88" s="56" customFormat="1" x14ac:dyDescent="0.2"/>
    <row r="89" s="56" customFormat="1" x14ac:dyDescent="0.2"/>
    <row r="90" s="56" customFormat="1" x14ac:dyDescent="0.2"/>
    <row r="91" s="56" customFormat="1" x14ac:dyDescent="0.2"/>
    <row r="92" s="56" customFormat="1" x14ac:dyDescent="0.2"/>
    <row r="93" s="56" customFormat="1" x14ac:dyDescent="0.2"/>
    <row r="94" s="56" customFormat="1" x14ac:dyDescent="0.2"/>
    <row r="95" s="56" customFormat="1" x14ac:dyDescent="0.2"/>
    <row r="96" s="56" customFormat="1" x14ac:dyDescent="0.2"/>
    <row r="97" s="56" customFormat="1" x14ac:dyDescent="0.2"/>
    <row r="98" s="56" customFormat="1" x14ac:dyDescent="0.2"/>
    <row r="99" s="56" customFormat="1" x14ac:dyDescent="0.2"/>
    <row r="100" s="56" customFormat="1" x14ac:dyDescent="0.2"/>
    <row r="101" s="56" customFormat="1" x14ac:dyDescent="0.2"/>
    <row r="102" s="56" customFormat="1" x14ac:dyDescent="0.2"/>
    <row r="103" s="56" customFormat="1" x14ac:dyDescent="0.2"/>
    <row r="104" s="56" customFormat="1" x14ac:dyDescent="0.2"/>
  </sheetData>
  <sheetProtection sheet="1" sort="0" autoFilter="0"/>
  <mergeCells count="40">
    <mergeCell ref="BQ6:BQ8"/>
    <mergeCell ref="BR6:CC6"/>
    <mergeCell ref="CD6:CD8"/>
    <mergeCell ref="BR7:BR8"/>
    <mergeCell ref="BS7:BS8"/>
    <mergeCell ref="BT7:BT8"/>
    <mergeCell ref="BU7:BU8"/>
    <mergeCell ref="BV7:BV8"/>
    <mergeCell ref="BW7:BW8"/>
    <mergeCell ref="BX7:BX8"/>
    <mergeCell ref="BY7:BY8"/>
    <mergeCell ref="BZ7:BZ8"/>
    <mergeCell ref="CA7:CA8"/>
    <mergeCell ref="CB7:CB8"/>
    <mergeCell ref="CC7:CC8"/>
    <mergeCell ref="E6:E8"/>
    <mergeCell ref="B1:R1"/>
    <mergeCell ref="T1:W1"/>
    <mergeCell ref="C3:R3"/>
    <mergeCell ref="S3:X3"/>
    <mergeCell ref="B4:X4"/>
    <mergeCell ref="B6:B8"/>
    <mergeCell ref="C6:C8"/>
    <mergeCell ref="D6:D8"/>
    <mergeCell ref="BP7:BP8"/>
    <mergeCell ref="F6:F8"/>
    <mergeCell ref="G6:BP6"/>
    <mergeCell ref="G7:K7"/>
    <mergeCell ref="L7:P7"/>
    <mergeCell ref="Q7:U7"/>
    <mergeCell ref="V7:Z7"/>
    <mergeCell ref="AA7:AE7"/>
    <mergeCell ref="AF7:AJ7"/>
    <mergeCell ref="AK7:AO7"/>
    <mergeCell ref="AP7:AT7"/>
    <mergeCell ref="AU7:AY7"/>
    <mergeCell ref="AZ7:BD7"/>
    <mergeCell ref="BE7:BI7"/>
    <mergeCell ref="BJ7:BN7"/>
    <mergeCell ref="BO7:BO8"/>
  </mergeCells>
  <conditionalFormatting sqref="BP9:BP12">
    <cfRule type="colorScale" priority="2">
      <colorScale>
        <cfvo type="num" val="0"/>
        <cfvo type="num" val="0.6"/>
        <cfvo type="num" val="0.99"/>
        <color rgb="FFC00000"/>
        <color rgb="FFFFEB84"/>
        <color rgb="FF1DA275"/>
      </colorScale>
    </cfRule>
  </conditionalFormatting>
  <conditionalFormatting sqref="BP9:BP13">
    <cfRule type="cellIs" dxfId="12" priority="1" operator="equal">
      <formula>1</formula>
    </cfRule>
  </conditionalFormatting>
  <conditionalFormatting sqref="BP13">
    <cfRule type="colorScale" priority="4">
      <colorScale>
        <cfvo type="num" val="0"/>
        <cfvo type="num" val="0.6"/>
        <cfvo type="num" val="0.99"/>
        <color rgb="FFC00000"/>
        <color rgb="FFFFEB84"/>
        <color rgb="FF1DA275"/>
      </colorScale>
    </cfRule>
  </conditionalFormatting>
  <pageMargins left="0.31496062992125984" right="0.70866141732283472" top="0.62992125984251968" bottom="0.74803149606299213" header="0.31496062992125984" footer="0.31496062992125984"/>
  <pageSetup paperSize="9" scale="33" fitToHeight="0" orientation="portrait" r:id="rId1"/>
  <headerFooter>
    <oddHeader>&amp;L&amp;G&amp;C&amp;"Arial,Negrita"&amp;12PLAN DE ACCION INSTITUCIONAL</oddHeader>
    <oddFooter>&amp;L&amp;G&amp;C&amp;N
IPC-M-2&amp;RDES-FM-05
V9</oddFooter>
  </headerFooter>
  <drawing r:id="rId2"/>
  <legacyDrawing r:id="rId3"/>
  <legacyDrawingHF r:id="rId4"/>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CFD03-36A9-4772-B24A-F0AAA60C44CA}">
  <sheetPr codeName="Hoja11">
    <tabColor rgb="FF6EB993"/>
  </sheetPr>
  <dimension ref="A1:CD105"/>
  <sheetViews>
    <sheetView view="pageBreakPreview" zoomScale="70" zoomScaleNormal="90" zoomScaleSheetLayoutView="70" zoomScalePageLayoutView="60" workbookViewId="0"/>
  </sheetViews>
  <sheetFormatPr baseColWidth="10" defaultColWidth="11.42578125" defaultRowHeight="15" x14ac:dyDescent="0.2"/>
  <cols>
    <col min="1" max="1" width="5.140625" style="57" customWidth="1"/>
    <col min="2" max="2" width="43.85546875" style="57" customWidth="1"/>
    <col min="3" max="3" width="28.5703125" style="57" customWidth="1"/>
    <col min="4" max="4" width="16" style="57" customWidth="1"/>
    <col min="5" max="6" width="21.5703125" style="57" customWidth="1"/>
    <col min="7" max="10" width="12.5703125" style="57" customWidth="1"/>
    <col min="11" max="11" width="21.5703125" style="57" customWidth="1"/>
    <col min="12" max="15" width="12.5703125" style="57" customWidth="1"/>
    <col min="16" max="16" width="25" style="57" customWidth="1"/>
    <col min="17" max="20" width="12.5703125" style="57" customWidth="1"/>
    <col min="21" max="21" width="21" style="57" customWidth="1"/>
    <col min="22" max="24" width="12.5703125" style="57" customWidth="1"/>
    <col min="25" max="25" width="12.5703125" style="56" customWidth="1"/>
    <col min="26" max="26" width="22.140625" style="56" customWidth="1"/>
    <col min="27" max="30" width="12.5703125" style="56" customWidth="1"/>
    <col min="31" max="31" width="21.7109375" style="56" customWidth="1"/>
    <col min="32" max="35" width="12.5703125" style="56" customWidth="1"/>
    <col min="36" max="36" width="23.5703125" style="56" customWidth="1"/>
    <col min="37" max="39" width="12.5703125" style="56" customWidth="1"/>
    <col min="40" max="40" width="12.5703125" style="57" customWidth="1"/>
    <col min="41" max="41" width="20.85546875" style="57" customWidth="1"/>
    <col min="42" max="45" width="12.5703125" style="57" customWidth="1"/>
    <col min="46" max="46" width="21.42578125" style="57" customWidth="1"/>
    <col min="47" max="50" width="12.5703125" style="57" customWidth="1"/>
    <col min="51" max="51" width="21" style="57" customWidth="1"/>
    <col min="52" max="55" width="12.5703125" style="57" customWidth="1"/>
    <col min="56" max="56" width="18.7109375" style="57" customWidth="1"/>
    <col min="57" max="60" width="12.5703125" style="57" customWidth="1"/>
    <col min="61" max="61" width="18.5703125" style="57" customWidth="1"/>
    <col min="62" max="65" width="12.5703125" style="57" customWidth="1"/>
    <col min="66" max="66" width="18.5703125" style="57" customWidth="1"/>
    <col min="67" max="68" width="18.28515625" style="57" customWidth="1"/>
    <col min="69" max="69" width="19.7109375" style="57" customWidth="1"/>
    <col min="70" max="70" width="11.42578125" style="57"/>
    <col min="71" max="71" width="20.85546875" style="57" customWidth="1"/>
    <col min="72" max="77" width="11.42578125" style="57"/>
    <col min="78" max="78" width="18" style="57" customWidth="1"/>
    <col min="79" max="79" width="16.5703125" style="57" customWidth="1"/>
    <col min="80" max="80" width="16" style="57" customWidth="1"/>
    <col min="81" max="81" width="16.85546875" style="57" customWidth="1"/>
    <col min="82" max="82" width="41.5703125" style="57" customWidth="1"/>
    <col min="83" max="16384" width="11.42578125" style="57"/>
  </cols>
  <sheetData>
    <row r="1" spans="1:82" ht="69.75" customHeight="1" x14ac:dyDescent="0.2">
      <c r="A1" s="56"/>
      <c r="B1" s="347" t="s">
        <v>98</v>
      </c>
      <c r="C1" s="347"/>
      <c r="D1" s="347"/>
      <c r="E1" s="347"/>
      <c r="F1" s="347"/>
      <c r="G1" s="347"/>
      <c r="H1" s="347"/>
      <c r="I1" s="347"/>
      <c r="J1" s="347"/>
      <c r="K1" s="347"/>
      <c r="L1" s="347"/>
      <c r="M1" s="347"/>
      <c r="N1" s="347"/>
      <c r="O1" s="347"/>
      <c r="P1" s="347"/>
      <c r="Q1" s="347"/>
      <c r="R1" s="347"/>
      <c r="S1" s="84"/>
      <c r="T1" s="348"/>
      <c r="U1" s="348"/>
      <c r="V1" s="348"/>
      <c r="W1" s="348"/>
      <c r="X1" s="84"/>
    </row>
    <row r="2" spans="1:82" ht="15.75" thickBot="1" x14ac:dyDescent="0.25">
      <c r="A2" s="56"/>
      <c r="B2" s="56"/>
      <c r="C2" s="56"/>
      <c r="D2" s="56"/>
      <c r="E2" s="56"/>
      <c r="F2" s="56"/>
      <c r="G2" s="56"/>
      <c r="H2" s="56"/>
      <c r="I2" s="56"/>
      <c r="J2" s="56"/>
      <c r="K2" s="56"/>
      <c r="L2" s="56"/>
      <c r="M2" s="56"/>
      <c r="N2" s="56"/>
      <c r="O2" s="56"/>
      <c r="P2" s="56"/>
      <c r="Q2" s="56"/>
      <c r="R2" s="56"/>
      <c r="S2" s="56"/>
      <c r="T2" s="56"/>
      <c r="U2" s="56"/>
      <c r="V2" s="56"/>
      <c r="W2" s="56"/>
      <c r="X2" s="56"/>
    </row>
    <row r="3" spans="1:82" ht="47.25" customHeight="1" thickBot="1" x14ac:dyDescent="0.25">
      <c r="A3" s="56"/>
      <c r="B3" s="85" t="s">
        <v>198</v>
      </c>
      <c r="C3" s="482"/>
      <c r="D3" s="482"/>
      <c r="E3" s="482"/>
      <c r="F3" s="482"/>
      <c r="G3" s="482"/>
      <c r="H3" s="482"/>
      <c r="I3" s="482"/>
      <c r="J3" s="482"/>
      <c r="K3" s="482"/>
      <c r="L3" s="482"/>
      <c r="M3" s="482"/>
      <c r="N3" s="482"/>
      <c r="O3" s="482"/>
      <c r="P3" s="482"/>
      <c r="Q3" s="482"/>
      <c r="R3" s="483"/>
      <c r="S3" s="350"/>
      <c r="T3" s="350"/>
      <c r="U3" s="350"/>
      <c r="V3" s="350"/>
      <c r="W3" s="350"/>
      <c r="X3" s="350"/>
    </row>
    <row r="4" spans="1:82" ht="24.75" customHeight="1" x14ac:dyDescent="0.2">
      <c r="A4" s="56"/>
      <c r="B4" s="346" t="s">
        <v>199</v>
      </c>
      <c r="C4" s="346"/>
      <c r="D4" s="346"/>
      <c r="E4" s="346"/>
      <c r="F4" s="346"/>
      <c r="G4" s="346"/>
      <c r="H4" s="346"/>
      <c r="I4" s="346"/>
      <c r="J4" s="346"/>
      <c r="K4" s="346"/>
      <c r="L4" s="346"/>
      <c r="M4" s="346"/>
      <c r="N4" s="346"/>
      <c r="O4" s="346"/>
      <c r="P4" s="346"/>
      <c r="Q4" s="346"/>
      <c r="R4" s="346"/>
      <c r="S4" s="346"/>
      <c r="T4" s="346"/>
      <c r="U4" s="346"/>
      <c r="V4" s="346"/>
      <c r="W4" s="346"/>
      <c r="X4" s="346"/>
    </row>
    <row r="5" spans="1:82" ht="15.75" thickBot="1" x14ac:dyDescent="0.25">
      <c r="A5" s="56"/>
      <c r="B5" s="87"/>
      <c r="C5" s="56"/>
      <c r="D5" s="56"/>
      <c r="E5" s="56"/>
      <c r="F5" s="56"/>
      <c r="G5" s="56"/>
      <c r="H5" s="56"/>
      <c r="I5" s="56"/>
      <c r="J5" s="56"/>
      <c r="K5" s="56"/>
      <c r="L5" s="56"/>
      <c r="M5" s="56"/>
      <c r="N5" s="56"/>
      <c r="O5" s="56"/>
      <c r="P5" s="56"/>
      <c r="Q5" s="56"/>
      <c r="R5" s="56"/>
      <c r="S5" s="56"/>
      <c r="T5" s="56"/>
      <c r="U5" s="56"/>
      <c r="V5" s="56"/>
      <c r="W5" s="56"/>
      <c r="X5" s="56"/>
    </row>
    <row r="6" spans="1:82" ht="15" customHeight="1" thickBot="1" x14ac:dyDescent="0.25">
      <c r="A6" s="87"/>
      <c r="B6" s="359" t="s">
        <v>200</v>
      </c>
      <c r="C6" s="360" t="s">
        <v>201</v>
      </c>
      <c r="D6" s="432" t="s">
        <v>202</v>
      </c>
      <c r="E6" s="353" t="s">
        <v>203</v>
      </c>
      <c r="F6" s="366" t="s">
        <v>204</v>
      </c>
      <c r="G6" s="369" t="s">
        <v>205</v>
      </c>
      <c r="H6" s="370"/>
      <c r="I6" s="370"/>
      <c r="J6" s="370"/>
      <c r="K6" s="370"/>
      <c r="L6" s="370"/>
      <c r="M6" s="370"/>
      <c r="N6" s="370"/>
      <c r="O6" s="370"/>
      <c r="P6" s="370"/>
      <c r="Q6" s="370"/>
      <c r="R6" s="370"/>
      <c r="S6" s="370"/>
      <c r="T6" s="370"/>
      <c r="U6" s="370"/>
      <c r="V6" s="370"/>
      <c r="W6" s="370"/>
      <c r="X6" s="370"/>
      <c r="Y6" s="370"/>
      <c r="Z6" s="370"/>
      <c r="AA6" s="371"/>
      <c r="AB6" s="371"/>
      <c r="AC6" s="371"/>
      <c r="AD6" s="371"/>
      <c r="AE6" s="371"/>
      <c r="AF6" s="370"/>
      <c r="AG6" s="370"/>
      <c r="AH6" s="370"/>
      <c r="AI6" s="370"/>
      <c r="AJ6" s="370"/>
      <c r="AK6" s="370"/>
      <c r="AL6" s="370"/>
      <c r="AM6" s="370"/>
      <c r="AN6" s="370"/>
      <c r="AO6" s="370"/>
      <c r="AP6" s="370"/>
      <c r="AQ6" s="370"/>
      <c r="AR6" s="370"/>
      <c r="AS6" s="370"/>
      <c r="AT6" s="370"/>
      <c r="AU6" s="370"/>
      <c r="AV6" s="370"/>
      <c r="AW6" s="370"/>
      <c r="AX6" s="370"/>
      <c r="AY6" s="370"/>
      <c r="AZ6" s="370"/>
      <c r="BA6" s="370"/>
      <c r="BB6" s="370"/>
      <c r="BC6" s="370"/>
      <c r="BD6" s="370"/>
      <c r="BE6" s="370"/>
      <c r="BF6" s="370"/>
      <c r="BG6" s="370"/>
      <c r="BH6" s="370"/>
      <c r="BI6" s="370"/>
      <c r="BJ6" s="370"/>
      <c r="BK6" s="370"/>
      <c r="BL6" s="370"/>
      <c r="BM6" s="370"/>
      <c r="BN6" s="370"/>
      <c r="BO6" s="371"/>
      <c r="BP6" s="481"/>
      <c r="BQ6" s="395" t="s">
        <v>206</v>
      </c>
      <c r="BR6" s="397" t="s">
        <v>207</v>
      </c>
      <c r="BS6" s="398"/>
      <c r="BT6" s="398"/>
      <c r="BU6" s="398"/>
      <c r="BV6" s="398"/>
      <c r="BW6" s="398"/>
      <c r="BX6" s="398"/>
      <c r="BY6" s="398"/>
      <c r="BZ6" s="398"/>
      <c r="CA6" s="398"/>
      <c r="CB6" s="398"/>
      <c r="CC6" s="399"/>
      <c r="CD6" s="395" t="s">
        <v>208</v>
      </c>
    </row>
    <row r="7" spans="1:82" ht="15" customHeight="1" x14ac:dyDescent="0.2">
      <c r="A7" s="87"/>
      <c r="B7" s="361"/>
      <c r="C7" s="362"/>
      <c r="D7" s="433"/>
      <c r="E7" s="354"/>
      <c r="F7" s="367"/>
      <c r="G7" s="373" t="s">
        <v>209</v>
      </c>
      <c r="H7" s="373"/>
      <c r="I7" s="373"/>
      <c r="J7" s="373"/>
      <c r="K7" s="374"/>
      <c r="L7" s="375" t="s">
        <v>210</v>
      </c>
      <c r="M7" s="375"/>
      <c r="N7" s="375"/>
      <c r="O7" s="375"/>
      <c r="P7" s="375"/>
      <c r="Q7" s="364" t="s">
        <v>211</v>
      </c>
      <c r="R7" s="373"/>
      <c r="S7" s="373"/>
      <c r="T7" s="373"/>
      <c r="U7" s="374"/>
      <c r="V7" s="376" t="s">
        <v>212</v>
      </c>
      <c r="W7" s="377"/>
      <c r="X7" s="377"/>
      <c r="Y7" s="377"/>
      <c r="Z7" s="377"/>
      <c r="AA7" s="378" t="s">
        <v>213</v>
      </c>
      <c r="AB7" s="378"/>
      <c r="AC7" s="378"/>
      <c r="AD7" s="378"/>
      <c r="AE7" s="378"/>
      <c r="AF7" s="377" t="s">
        <v>214</v>
      </c>
      <c r="AG7" s="377"/>
      <c r="AH7" s="377"/>
      <c r="AI7" s="377"/>
      <c r="AJ7" s="379"/>
      <c r="AK7" s="364" t="s">
        <v>215</v>
      </c>
      <c r="AL7" s="373"/>
      <c r="AM7" s="373"/>
      <c r="AN7" s="373"/>
      <c r="AO7" s="374"/>
      <c r="AP7" s="376" t="s">
        <v>216</v>
      </c>
      <c r="AQ7" s="377"/>
      <c r="AR7" s="377"/>
      <c r="AS7" s="377"/>
      <c r="AT7" s="379"/>
      <c r="AU7" s="364" t="s">
        <v>217</v>
      </c>
      <c r="AV7" s="373"/>
      <c r="AW7" s="373"/>
      <c r="AX7" s="373"/>
      <c r="AY7" s="374"/>
      <c r="AZ7" s="375" t="s">
        <v>218</v>
      </c>
      <c r="BA7" s="375"/>
      <c r="BB7" s="375"/>
      <c r="BC7" s="375"/>
      <c r="BD7" s="375"/>
      <c r="BE7" s="364" t="s">
        <v>219</v>
      </c>
      <c r="BF7" s="373"/>
      <c r="BG7" s="373"/>
      <c r="BH7" s="373"/>
      <c r="BI7" s="374"/>
      <c r="BJ7" s="375" t="s">
        <v>220</v>
      </c>
      <c r="BK7" s="375"/>
      <c r="BL7" s="375"/>
      <c r="BM7" s="375"/>
      <c r="BN7" s="376"/>
      <c r="BO7" s="353" t="s">
        <v>221</v>
      </c>
      <c r="BP7" s="366" t="s">
        <v>222</v>
      </c>
      <c r="BQ7" s="396"/>
      <c r="BR7" s="436" t="s">
        <v>209</v>
      </c>
      <c r="BS7" s="434" t="s">
        <v>210</v>
      </c>
      <c r="BT7" s="434" t="s">
        <v>211</v>
      </c>
      <c r="BU7" s="434" t="s">
        <v>212</v>
      </c>
      <c r="BV7" s="434" t="s">
        <v>213</v>
      </c>
      <c r="BW7" s="434" t="s">
        <v>214</v>
      </c>
      <c r="BX7" s="434" t="s">
        <v>215</v>
      </c>
      <c r="BY7" s="434" t="s">
        <v>216</v>
      </c>
      <c r="BZ7" s="434" t="s">
        <v>217</v>
      </c>
      <c r="CA7" s="434" t="s">
        <v>218</v>
      </c>
      <c r="CB7" s="434" t="s">
        <v>219</v>
      </c>
      <c r="CC7" s="439" t="s">
        <v>220</v>
      </c>
      <c r="CD7" s="396"/>
    </row>
    <row r="8" spans="1:82" ht="78" customHeight="1" thickBot="1" x14ac:dyDescent="0.25">
      <c r="A8" s="87"/>
      <c r="B8" s="363"/>
      <c r="C8" s="362"/>
      <c r="D8" s="433"/>
      <c r="E8" s="478"/>
      <c r="F8" s="438"/>
      <c r="G8" s="201" t="s">
        <v>223</v>
      </c>
      <c r="H8" s="89" t="s">
        <v>224</v>
      </c>
      <c r="I8" s="89" t="s">
        <v>225</v>
      </c>
      <c r="J8" s="89" t="s">
        <v>226</v>
      </c>
      <c r="K8" s="89" t="s">
        <v>227</v>
      </c>
      <c r="L8" s="90" t="s">
        <v>223</v>
      </c>
      <c r="M8" s="90" t="s">
        <v>224</v>
      </c>
      <c r="N8" s="90" t="s">
        <v>225</v>
      </c>
      <c r="O8" s="90" t="s">
        <v>226</v>
      </c>
      <c r="P8" s="90" t="s">
        <v>227</v>
      </c>
      <c r="Q8" s="89" t="s">
        <v>223</v>
      </c>
      <c r="R8" s="89" t="s">
        <v>224</v>
      </c>
      <c r="S8" s="89" t="s">
        <v>225</v>
      </c>
      <c r="T8" s="89" t="s">
        <v>226</v>
      </c>
      <c r="U8" s="89" t="s">
        <v>227</v>
      </c>
      <c r="V8" s="90" t="s">
        <v>223</v>
      </c>
      <c r="W8" s="90" t="s">
        <v>224</v>
      </c>
      <c r="X8" s="90" t="s">
        <v>225</v>
      </c>
      <c r="Y8" s="90" t="s">
        <v>226</v>
      </c>
      <c r="Z8" s="90" t="s">
        <v>227</v>
      </c>
      <c r="AA8" s="91" t="s">
        <v>223</v>
      </c>
      <c r="AB8" s="91" t="s">
        <v>224</v>
      </c>
      <c r="AC8" s="91" t="s">
        <v>225</v>
      </c>
      <c r="AD8" s="91" t="s">
        <v>226</v>
      </c>
      <c r="AE8" s="91" t="s">
        <v>227</v>
      </c>
      <c r="AF8" s="90" t="s">
        <v>223</v>
      </c>
      <c r="AG8" s="90" t="s">
        <v>224</v>
      </c>
      <c r="AH8" s="90" t="s">
        <v>225</v>
      </c>
      <c r="AI8" s="90" t="s">
        <v>226</v>
      </c>
      <c r="AJ8" s="90" t="s">
        <v>227</v>
      </c>
      <c r="AK8" s="89" t="s">
        <v>223</v>
      </c>
      <c r="AL8" s="89" t="s">
        <v>224</v>
      </c>
      <c r="AM8" s="89" t="s">
        <v>225</v>
      </c>
      <c r="AN8" s="89" t="s">
        <v>226</v>
      </c>
      <c r="AO8" s="89" t="s">
        <v>227</v>
      </c>
      <c r="AP8" s="90" t="s">
        <v>223</v>
      </c>
      <c r="AQ8" s="92" t="s">
        <v>224</v>
      </c>
      <c r="AR8" s="90" t="s">
        <v>225</v>
      </c>
      <c r="AS8" s="90" t="s">
        <v>226</v>
      </c>
      <c r="AT8" s="90" t="s">
        <v>227</v>
      </c>
      <c r="AU8" s="89" t="s">
        <v>223</v>
      </c>
      <c r="AV8" s="89" t="s">
        <v>224</v>
      </c>
      <c r="AW8" s="89" t="s">
        <v>225</v>
      </c>
      <c r="AX8" s="93" t="s">
        <v>226</v>
      </c>
      <c r="AY8" s="89" t="s">
        <v>227</v>
      </c>
      <c r="AZ8" s="90" t="s">
        <v>223</v>
      </c>
      <c r="BA8" s="90" t="s">
        <v>224</v>
      </c>
      <c r="BB8" s="90" t="s">
        <v>225</v>
      </c>
      <c r="BC8" s="90" t="s">
        <v>226</v>
      </c>
      <c r="BD8" s="90" t="s">
        <v>227</v>
      </c>
      <c r="BE8" s="89" t="s">
        <v>223</v>
      </c>
      <c r="BF8" s="89" t="s">
        <v>224</v>
      </c>
      <c r="BG8" s="89" t="s">
        <v>225</v>
      </c>
      <c r="BH8" s="89" t="s">
        <v>226</v>
      </c>
      <c r="BI8" s="89" t="s">
        <v>227</v>
      </c>
      <c r="BJ8" s="90" t="s">
        <v>223</v>
      </c>
      <c r="BK8" s="90" t="s">
        <v>224</v>
      </c>
      <c r="BL8" s="90" t="s">
        <v>225</v>
      </c>
      <c r="BM8" s="90" t="s">
        <v>226</v>
      </c>
      <c r="BN8" s="187" t="s">
        <v>227</v>
      </c>
      <c r="BO8" s="478"/>
      <c r="BP8" s="438"/>
      <c r="BQ8" s="460"/>
      <c r="BR8" s="476"/>
      <c r="BS8" s="475"/>
      <c r="BT8" s="475"/>
      <c r="BU8" s="475"/>
      <c r="BV8" s="475"/>
      <c r="BW8" s="475"/>
      <c r="BX8" s="475"/>
      <c r="BY8" s="475"/>
      <c r="BZ8" s="475"/>
      <c r="CA8" s="475"/>
      <c r="CB8" s="475"/>
      <c r="CC8" s="477"/>
      <c r="CD8" s="460"/>
    </row>
    <row r="9" spans="1:82" ht="108.75" customHeight="1" x14ac:dyDescent="0.2">
      <c r="A9" s="87"/>
      <c r="B9" s="183" t="s">
        <v>315</v>
      </c>
      <c r="C9" s="94" t="s">
        <v>98</v>
      </c>
      <c r="D9" s="94" t="s">
        <v>316</v>
      </c>
      <c r="E9" s="96">
        <f t="shared" ref="E9:F13" si="0">G9+L9+Q9+V9+AA9+AF9+AK9+AP9+AU9+AZ9+BE9+BJ9</f>
        <v>1</v>
      </c>
      <c r="F9" s="199">
        <f t="shared" si="0"/>
        <v>1</v>
      </c>
      <c r="G9" s="96">
        <v>1</v>
      </c>
      <c r="H9" s="116">
        <f>IFERROR(G9/$E9,0)</f>
        <v>1</v>
      </c>
      <c r="I9" s="97"/>
      <c r="J9" s="116">
        <f>IFERROR(I9/$E9,0)</f>
        <v>0</v>
      </c>
      <c r="K9" s="97"/>
      <c r="L9" s="97"/>
      <c r="M9" s="116">
        <f>IFERROR(L9/$E9,0)</f>
        <v>0</v>
      </c>
      <c r="N9" s="97"/>
      <c r="O9" s="116">
        <f>IFERROR(N9/$E9,0)</f>
        <v>0</v>
      </c>
      <c r="P9" s="97"/>
      <c r="Q9" s="97"/>
      <c r="R9" s="116">
        <f>IFERROR(Q9/$E9,0)</f>
        <v>0</v>
      </c>
      <c r="S9" s="97"/>
      <c r="T9" s="116">
        <f>IFERROR(S9/$E9,0)</f>
        <v>0</v>
      </c>
      <c r="U9" s="97"/>
      <c r="V9" s="97"/>
      <c r="W9" s="116">
        <f>IFERROR(V9/$E9,0)</f>
        <v>0</v>
      </c>
      <c r="X9" s="97"/>
      <c r="Y9" s="116">
        <f>IFERROR(X9/$E9,0)</f>
        <v>0</v>
      </c>
      <c r="Z9" s="97"/>
      <c r="AA9" s="118"/>
      <c r="AB9" s="117">
        <f>IFERROR(AA9/$E9,0)</f>
        <v>0</v>
      </c>
      <c r="AC9" s="118"/>
      <c r="AD9" s="117">
        <f>IFERROR(AC9/$E9,0)</f>
        <v>0</v>
      </c>
      <c r="AE9" s="118"/>
      <c r="AF9" s="118"/>
      <c r="AG9" s="117">
        <f>IFERROR(AF9/$E9,0)</f>
        <v>0</v>
      </c>
      <c r="AH9" s="118"/>
      <c r="AI9" s="117">
        <f>IFERROR(AH9/$E9,0)</f>
        <v>0</v>
      </c>
      <c r="AJ9" s="118"/>
      <c r="AK9" s="118"/>
      <c r="AL9" s="117">
        <f>IFERROR(AK9/$E9,0)</f>
        <v>0</v>
      </c>
      <c r="AM9" s="118"/>
      <c r="AN9" s="119">
        <f>IFERROR(AM9/$E9,0)</f>
        <v>0</v>
      </c>
      <c r="AO9" s="98"/>
      <c r="AP9" s="98"/>
      <c r="AQ9" s="119">
        <f>IFERROR(AP9/$E9,0)</f>
        <v>0</v>
      </c>
      <c r="AR9" s="98"/>
      <c r="AS9" s="119">
        <f>IFERROR(AR9/$E9,0)</f>
        <v>0</v>
      </c>
      <c r="AT9" s="98"/>
      <c r="AU9" s="98"/>
      <c r="AV9" s="119">
        <f>IFERROR(AU9/$E9,0)</f>
        <v>0</v>
      </c>
      <c r="AW9" s="98"/>
      <c r="AX9" s="119">
        <f>IFERROR(AW9/$E9,0)</f>
        <v>0</v>
      </c>
      <c r="AY9" s="98"/>
      <c r="AZ9" s="98"/>
      <c r="BA9" s="119">
        <f>IFERROR(AZ9/$E9,0)</f>
        <v>0</v>
      </c>
      <c r="BB9" s="98"/>
      <c r="BC9" s="119">
        <f>IFERROR(BB9/$E9,0)</f>
        <v>0</v>
      </c>
      <c r="BD9" s="98"/>
      <c r="BE9" s="98"/>
      <c r="BF9" s="119">
        <f>IFERROR(BE9/$E9,0)</f>
        <v>0</v>
      </c>
      <c r="BG9" s="98"/>
      <c r="BH9" s="119">
        <f>IFERROR(BG9/$E9,0)</f>
        <v>0</v>
      </c>
      <c r="BI9" s="98"/>
      <c r="BJ9" s="98"/>
      <c r="BK9" s="119">
        <f>IFERROR(BJ9/$E9,0)</f>
        <v>0</v>
      </c>
      <c r="BL9" s="98"/>
      <c r="BM9" s="119">
        <f>IFERROR(BL9/$E9,0)</f>
        <v>0</v>
      </c>
      <c r="BN9" s="254"/>
      <c r="BO9" s="170">
        <f t="shared" ref="BO9:BP13" si="1">SUM(BL9,BG9,BB9,AW9,AR9,AM9,AH9,AC9,X9,S9,N9,I9)</f>
        <v>0</v>
      </c>
      <c r="BP9" s="120">
        <f>SUM(BM9,BH9,BC9,AX9,AS9,AN9,AI9,AD9,Y9,T9,O9,J9)</f>
        <v>0</v>
      </c>
      <c r="BQ9" s="206"/>
      <c r="BR9" s="249"/>
      <c r="BS9" s="151"/>
      <c r="BT9" s="151"/>
      <c r="BU9" s="151"/>
      <c r="BV9" s="151"/>
      <c r="BW9" s="151"/>
      <c r="BX9" s="151"/>
      <c r="BY9" s="151"/>
      <c r="BZ9" s="151"/>
      <c r="CA9" s="151"/>
      <c r="CB9" s="151"/>
      <c r="CC9" s="208"/>
      <c r="CD9" s="206"/>
    </row>
    <row r="10" spans="1:82" ht="108.75" customHeight="1" x14ac:dyDescent="0.2">
      <c r="A10" s="87"/>
      <c r="B10" s="188" t="s">
        <v>317</v>
      </c>
      <c r="C10" s="180" t="s">
        <v>318</v>
      </c>
      <c r="D10" s="180" t="s">
        <v>319</v>
      </c>
      <c r="E10" s="102">
        <f t="shared" si="0"/>
        <v>1</v>
      </c>
      <c r="F10" s="217">
        <f t="shared" si="0"/>
        <v>1</v>
      </c>
      <c r="G10" s="102">
        <v>1</v>
      </c>
      <c r="H10" s="121">
        <f>IFERROR(G10/$E10,0)</f>
        <v>1</v>
      </c>
      <c r="I10" s="103"/>
      <c r="J10" s="121">
        <f>IFERROR(I10/$E10,0)</f>
        <v>0</v>
      </c>
      <c r="K10" s="103"/>
      <c r="L10" s="103"/>
      <c r="M10" s="121">
        <f t="shared" ref="M10" si="2">IFERROR(L10/$E10,0)</f>
        <v>0</v>
      </c>
      <c r="N10" s="103"/>
      <c r="O10" s="121">
        <f t="shared" ref="O10" si="3">IFERROR(N10/$E10,0)</f>
        <v>0</v>
      </c>
      <c r="P10" s="103"/>
      <c r="Q10" s="103"/>
      <c r="R10" s="121">
        <f t="shared" ref="R10" si="4">IFERROR(Q10/$E10,0)</f>
        <v>0</v>
      </c>
      <c r="S10" s="103"/>
      <c r="T10" s="121">
        <f t="shared" ref="T10" si="5">IFERROR(S10/$E10,0)</f>
        <v>0</v>
      </c>
      <c r="U10" s="103"/>
      <c r="V10" s="103"/>
      <c r="W10" s="121">
        <f t="shared" ref="W10" si="6">IFERROR(V10/$E10,0)</f>
        <v>0</v>
      </c>
      <c r="X10" s="103"/>
      <c r="Y10" s="121">
        <f t="shared" ref="Y10" si="7">IFERROR(X10/$E10,0)</f>
        <v>0</v>
      </c>
      <c r="Z10" s="103"/>
      <c r="AA10" s="123"/>
      <c r="AB10" s="122">
        <f t="shared" ref="AB10" si="8">IFERROR(AA10/$E10,0)</f>
        <v>0</v>
      </c>
      <c r="AC10" s="123"/>
      <c r="AD10" s="122">
        <f t="shared" ref="AD10" si="9">IFERROR(AC10/$E10,0)</f>
        <v>0</v>
      </c>
      <c r="AE10" s="123"/>
      <c r="AF10" s="123"/>
      <c r="AG10" s="122">
        <f t="shared" ref="AG10" si="10">IFERROR(AF10/$E10,0)</f>
        <v>0</v>
      </c>
      <c r="AH10" s="123"/>
      <c r="AI10" s="122">
        <f t="shared" ref="AI10" si="11">IFERROR(AH10/$E10,0)</f>
        <v>0</v>
      </c>
      <c r="AJ10" s="123"/>
      <c r="AK10" s="123"/>
      <c r="AL10" s="122">
        <f t="shared" ref="AL10" si="12">IFERROR(AK10/$E10,0)</f>
        <v>0</v>
      </c>
      <c r="AM10" s="123"/>
      <c r="AN10" s="124">
        <f t="shared" ref="AN10" si="13">IFERROR(AM10/$E10,0)</f>
        <v>0</v>
      </c>
      <c r="AO10" s="104"/>
      <c r="AP10" s="104"/>
      <c r="AQ10" s="124">
        <f t="shared" ref="AQ10" si="14">IFERROR(AP10/$E10,0)</f>
        <v>0</v>
      </c>
      <c r="AR10" s="104"/>
      <c r="AS10" s="124">
        <f t="shared" ref="AS10" si="15">IFERROR(AR10/$E10,0)</f>
        <v>0</v>
      </c>
      <c r="AT10" s="104"/>
      <c r="AU10" s="104"/>
      <c r="AV10" s="124">
        <f t="shared" ref="AV10" si="16">IFERROR(AU10/$E10,0)</f>
        <v>0</v>
      </c>
      <c r="AW10" s="104"/>
      <c r="AX10" s="124">
        <f t="shared" ref="AX10" si="17">IFERROR(AW10/$E10,0)</f>
        <v>0</v>
      </c>
      <c r="AY10" s="104"/>
      <c r="AZ10" s="104"/>
      <c r="BA10" s="124">
        <f t="shared" ref="BA10" si="18">IFERROR(AZ10/$E10,0)</f>
        <v>0</v>
      </c>
      <c r="BB10" s="104"/>
      <c r="BC10" s="124">
        <f t="shared" ref="BC10" si="19">IFERROR(BB10/$E10,0)</f>
        <v>0</v>
      </c>
      <c r="BD10" s="104"/>
      <c r="BE10" s="104"/>
      <c r="BF10" s="124">
        <f t="shared" ref="BF10" si="20">IFERROR(BE10/$E10,0)</f>
        <v>0</v>
      </c>
      <c r="BG10" s="104"/>
      <c r="BH10" s="124">
        <f t="shared" ref="BH10" si="21">IFERROR(BG10/$E10,0)</f>
        <v>0</v>
      </c>
      <c r="BI10" s="104"/>
      <c r="BJ10" s="104"/>
      <c r="BK10" s="124">
        <f t="shared" ref="BK10" si="22">IFERROR(BJ10/$E10,0)</f>
        <v>0</v>
      </c>
      <c r="BL10" s="104"/>
      <c r="BM10" s="124">
        <f t="shared" ref="BM10" si="23">IFERROR(BL10/$E10,0)</f>
        <v>0</v>
      </c>
      <c r="BN10" s="255"/>
      <c r="BO10" s="171">
        <f t="shared" ref="BO10" si="24">SUM(BL10,BG10,BB10,AW10,AR10,AM10,AH10,AC10,X10,S10,N10,I10)</f>
        <v>0</v>
      </c>
      <c r="BP10" s="125">
        <f>SUM(BM10,BH10,BC10,AX10,AS10,AN10,AI10,AD10,Y10,T10,O10,J10)</f>
        <v>0</v>
      </c>
      <c r="BQ10" s="231"/>
      <c r="BR10" s="280"/>
      <c r="BS10" s="99"/>
      <c r="BT10" s="99"/>
      <c r="BU10" s="99"/>
      <c r="BV10" s="99"/>
      <c r="BW10" s="99"/>
      <c r="BX10" s="99"/>
      <c r="BY10" s="99"/>
      <c r="BZ10" s="99"/>
      <c r="CA10" s="99"/>
      <c r="CB10" s="99"/>
      <c r="CC10" s="283"/>
      <c r="CD10" s="231"/>
    </row>
    <row r="11" spans="1:82" ht="108.75" customHeight="1" x14ac:dyDescent="0.2">
      <c r="A11" s="87"/>
      <c r="B11" s="188" t="s">
        <v>320</v>
      </c>
      <c r="C11" s="180" t="s">
        <v>232</v>
      </c>
      <c r="D11" s="180" t="s">
        <v>233</v>
      </c>
      <c r="E11" s="102">
        <f t="shared" si="0"/>
        <v>2</v>
      </c>
      <c r="F11" s="217">
        <f t="shared" si="0"/>
        <v>1</v>
      </c>
      <c r="G11" s="102">
        <v>2</v>
      </c>
      <c r="H11" s="121">
        <f>IFERROR(G11/$E11,0)</f>
        <v>1</v>
      </c>
      <c r="I11" s="103"/>
      <c r="J11" s="121">
        <f>IFERROR(I11/$E11,0)</f>
        <v>0</v>
      </c>
      <c r="K11" s="103"/>
      <c r="L11" s="103"/>
      <c r="M11" s="121">
        <f t="shared" ref="M11:M13" si="25">IFERROR(L11/$E11,0)</f>
        <v>0</v>
      </c>
      <c r="N11" s="103"/>
      <c r="O11" s="121">
        <f t="shared" ref="O11:O13" si="26">IFERROR(N11/$E11,0)</f>
        <v>0</v>
      </c>
      <c r="P11" s="103"/>
      <c r="Q11" s="103"/>
      <c r="R11" s="121">
        <f t="shared" ref="R11:R13" si="27">IFERROR(Q11/$E11,0)</f>
        <v>0</v>
      </c>
      <c r="S11" s="103"/>
      <c r="T11" s="121">
        <f t="shared" ref="T11:T13" si="28">IFERROR(S11/$E11,0)</f>
        <v>0</v>
      </c>
      <c r="U11" s="103"/>
      <c r="V11" s="103"/>
      <c r="W11" s="121">
        <f t="shared" ref="W11:W13" si="29">IFERROR(V11/$E11,0)</f>
        <v>0</v>
      </c>
      <c r="X11" s="103"/>
      <c r="Y11" s="121">
        <f t="shared" ref="Y11:Y13" si="30">IFERROR(X11/$E11,0)</f>
        <v>0</v>
      </c>
      <c r="Z11" s="103"/>
      <c r="AA11" s="123"/>
      <c r="AB11" s="122">
        <f t="shared" ref="AB11:AB13" si="31">IFERROR(AA11/$E11,0)</f>
        <v>0</v>
      </c>
      <c r="AC11" s="123"/>
      <c r="AD11" s="122">
        <f t="shared" ref="AD11:AD13" si="32">IFERROR(AC11/$E11,0)</f>
        <v>0</v>
      </c>
      <c r="AE11" s="123"/>
      <c r="AF11" s="123"/>
      <c r="AG11" s="122">
        <f t="shared" ref="AG11:AG13" si="33">IFERROR(AF11/$E11,0)</f>
        <v>0</v>
      </c>
      <c r="AH11" s="123"/>
      <c r="AI11" s="122">
        <f t="shared" ref="AI11:AI14" si="34">IFERROR(AH11/$E11,0)</f>
        <v>0</v>
      </c>
      <c r="AJ11" s="123"/>
      <c r="AK11" s="123"/>
      <c r="AL11" s="122">
        <f t="shared" ref="AL11:AL13" si="35">IFERROR(AK11/$E11,0)</f>
        <v>0</v>
      </c>
      <c r="AM11" s="123"/>
      <c r="AN11" s="124">
        <f t="shared" ref="AN11:AN13" si="36">IFERROR(AM11/$E11,0)</f>
        <v>0</v>
      </c>
      <c r="AO11" s="104"/>
      <c r="AP11" s="104"/>
      <c r="AQ11" s="124">
        <f t="shared" ref="AQ11:AQ13" si="37">IFERROR(AP11/$E11,0)</f>
        <v>0</v>
      </c>
      <c r="AR11" s="104"/>
      <c r="AS11" s="124">
        <f t="shared" ref="AS11:AS13" si="38">IFERROR(AR11/$E11,0)</f>
        <v>0</v>
      </c>
      <c r="AT11" s="104"/>
      <c r="AU11" s="104"/>
      <c r="AV11" s="124">
        <f t="shared" ref="AV11:AV13" si="39">IFERROR(AU11/$E11,0)</f>
        <v>0</v>
      </c>
      <c r="AW11" s="104"/>
      <c r="AX11" s="124">
        <f t="shared" ref="AX11:AX13" si="40">IFERROR(AW11/$E11,0)</f>
        <v>0</v>
      </c>
      <c r="AY11" s="104"/>
      <c r="AZ11" s="104"/>
      <c r="BA11" s="124">
        <f t="shared" ref="BA11:BA13" si="41">IFERROR(AZ11/$E11,0)</f>
        <v>0</v>
      </c>
      <c r="BB11" s="104"/>
      <c r="BC11" s="124">
        <f t="shared" ref="BC11:BC13" si="42">IFERROR(BB11/$E11,0)</f>
        <v>0</v>
      </c>
      <c r="BD11" s="104"/>
      <c r="BE11" s="104"/>
      <c r="BF11" s="124">
        <f t="shared" ref="BF11:BF13" si="43">IFERROR(BE11/$E11,0)</f>
        <v>0</v>
      </c>
      <c r="BG11" s="104"/>
      <c r="BH11" s="124">
        <f t="shared" ref="BH11:BH13" si="44">IFERROR(BG11/$E11,0)</f>
        <v>0</v>
      </c>
      <c r="BI11" s="104"/>
      <c r="BJ11" s="104"/>
      <c r="BK11" s="124">
        <f t="shared" ref="BK11:BK13" si="45">IFERROR(BJ11/$E11,0)</f>
        <v>0</v>
      </c>
      <c r="BL11" s="104"/>
      <c r="BM11" s="124">
        <f t="shared" ref="BM11:BM13" si="46">IFERROR(BL11/$E11,0)</f>
        <v>0</v>
      </c>
      <c r="BN11" s="255"/>
      <c r="BO11" s="171">
        <f t="shared" si="1"/>
        <v>0</v>
      </c>
      <c r="BP11" s="125">
        <f>SUM(BM11,BH11,BC11,AX11,AS11,AN11,AI11,AD11,Y11,T11,O11,J11)</f>
        <v>0</v>
      </c>
      <c r="BQ11" s="231"/>
      <c r="BR11" s="280"/>
      <c r="BS11" s="99"/>
      <c r="BT11" s="99"/>
      <c r="BU11" s="99"/>
      <c r="BV11" s="99"/>
      <c r="BW11" s="99"/>
      <c r="BX11" s="99"/>
      <c r="BY11" s="99"/>
      <c r="BZ11" s="99"/>
      <c r="CA11" s="99"/>
      <c r="CB11" s="99"/>
      <c r="CC11" s="283"/>
      <c r="CD11" s="231"/>
    </row>
    <row r="12" spans="1:82" ht="108.75" customHeight="1" x14ac:dyDescent="0.2">
      <c r="A12" s="87"/>
      <c r="B12" s="188" t="s">
        <v>321</v>
      </c>
      <c r="C12" s="180" t="s">
        <v>235</v>
      </c>
      <c r="D12" s="180" t="s">
        <v>322</v>
      </c>
      <c r="E12" s="102">
        <f t="shared" si="0"/>
        <v>5</v>
      </c>
      <c r="F12" s="217">
        <f t="shared" si="0"/>
        <v>1</v>
      </c>
      <c r="G12" s="102"/>
      <c r="H12" s="121">
        <f>IFERROR(G12/$E12,0)</f>
        <v>0</v>
      </c>
      <c r="I12" s="103"/>
      <c r="J12" s="121">
        <f>IFERROR(I12/$E12,0)</f>
        <v>0</v>
      </c>
      <c r="K12" s="103"/>
      <c r="L12" s="103">
        <v>1</v>
      </c>
      <c r="M12" s="121">
        <f t="shared" si="25"/>
        <v>0.2</v>
      </c>
      <c r="N12" s="103"/>
      <c r="O12" s="121">
        <f t="shared" si="26"/>
        <v>0</v>
      </c>
      <c r="P12" s="103"/>
      <c r="Q12" s="103"/>
      <c r="R12" s="121">
        <f t="shared" si="27"/>
        <v>0</v>
      </c>
      <c r="S12" s="103"/>
      <c r="T12" s="121">
        <f t="shared" si="28"/>
        <v>0</v>
      </c>
      <c r="U12" s="103"/>
      <c r="V12" s="103">
        <v>1</v>
      </c>
      <c r="W12" s="121">
        <f t="shared" si="29"/>
        <v>0.2</v>
      </c>
      <c r="X12" s="103"/>
      <c r="Y12" s="121">
        <f t="shared" si="30"/>
        <v>0</v>
      </c>
      <c r="Z12" s="103"/>
      <c r="AA12" s="123"/>
      <c r="AB12" s="122">
        <f t="shared" si="31"/>
        <v>0</v>
      </c>
      <c r="AC12" s="123"/>
      <c r="AD12" s="122">
        <f t="shared" si="32"/>
        <v>0</v>
      </c>
      <c r="AE12" s="123"/>
      <c r="AF12" s="123">
        <v>1</v>
      </c>
      <c r="AG12" s="122">
        <f t="shared" si="33"/>
        <v>0.2</v>
      </c>
      <c r="AH12" s="123"/>
      <c r="AI12" s="122">
        <f t="shared" si="34"/>
        <v>0</v>
      </c>
      <c r="AJ12" s="123"/>
      <c r="AK12" s="123"/>
      <c r="AL12" s="122">
        <f t="shared" si="35"/>
        <v>0</v>
      </c>
      <c r="AM12" s="123"/>
      <c r="AN12" s="124">
        <f t="shared" si="36"/>
        <v>0</v>
      </c>
      <c r="AO12" s="104"/>
      <c r="AP12" s="104">
        <v>1</v>
      </c>
      <c r="AQ12" s="124">
        <f t="shared" si="37"/>
        <v>0.2</v>
      </c>
      <c r="AR12" s="104"/>
      <c r="AS12" s="124">
        <f t="shared" si="38"/>
        <v>0</v>
      </c>
      <c r="AT12" s="104"/>
      <c r="AU12" s="104"/>
      <c r="AV12" s="124">
        <f t="shared" si="39"/>
        <v>0</v>
      </c>
      <c r="AW12" s="104"/>
      <c r="AX12" s="124">
        <f t="shared" si="40"/>
        <v>0</v>
      </c>
      <c r="AY12" s="104"/>
      <c r="AZ12" s="104">
        <v>1</v>
      </c>
      <c r="BA12" s="124">
        <f t="shared" si="41"/>
        <v>0.2</v>
      </c>
      <c r="BB12" s="104"/>
      <c r="BC12" s="124">
        <f t="shared" si="42"/>
        <v>0</v>
      </c>
      <c r="BD12" s="104"/>
      <c r="BE12" s="104"/>
      <c r="BF12" s="124">
        <f t="shared" si="43"/>
        <v>0</v>
      </c>
      <c r="BG12" s="104"/>
      <c r="BH12" s="124">
        <f t="shared" si="44"/>
        <v>0</v>
      </c>
      <c r="BI12" s="104"/>
      <c r="BJ12" s="104"/>
      <c r="BK12" s="124">
        <f t="shared" si="45"/>
        <v>0</v>
      </c>
      <c r="BL12" s="104"/>
      <c r="BM12" s="124">
        <f t="shared" si="46"/>
        <v>0</v>
      </c>
      <c r="BN12" s="255"/>
      <c r="BO12" s="171">
        <f t="shared" si="1"/>
        <v>0</v>
      </c>
      <c r="BP12" s="125">
        <f>SUM(BM12,BH12,BC12,AX12,AS12,AN12,AI12,AD12,Y12,T12,O12,J12)</f>
        <v>0</v>
      </c>
      <c r="BQ12" s="231"/>
      <c r="BR12" s="280"/>
      <c r="BS12" s="99"/>
      <c r="BT12" s="99"/>
      <c r="BU12" s="99"/>
      <c r="BV12" s="99"/>
      <c r="BW12" s="99"/>
      <c r="BX12" s="99"/>
      <c r="BY12" s="99"/>
      <c r="BZ12" s="99"/>
      <c r="CA12" s="99"/>
      <c r="CB12" s="99"/>
      <c r="CC12" s="283"/>
      <c r="CD12" s="231"/>
    </row>
    <row r="13" spans="1:82" ht="86.25" customHeight="1" thickBot="1" x14ac:dyDescent="0.25">
      <c r="A13" s="56"/>
      <c r="B13" s="184" t="s">
        <v>323</v>
      </c>
      <c r="C13" s="107" t="s">
        <v>324</v>
      </c>
      <c r="D13" s="107" t="s">
        <v>325</v>
      </c>
      <c r="E13" s="129">
        <f t="shared" si="0"/>
        <v>3</v>
      </c>
      <c r="F13" s="200">
        <f t="shared" si="0"/>
        <v>1</v>
      </c>
      <c r="G13" s="129"/>
      <c r="H13" s="132">
        <f t="shared" ref="H13" si="47">IFERROR(G13/$E13,0)</f>
        <v>0</v>
      </c>
      <c r="I13" s="133"/>
      <c r="J13" s="132">
        <f t="shared" ref="J13" si="48">IFERROR(I13/$E13,0)</f>
        <v>0</v>
      </c>
      <c r="K13" s="133"/>
      <c r="L13" s="133"/>
      <c r="M13" s="132">
        <f t="shared" si="25"/>
        <v>0</v>
      </c>
      <c r="N13" s="133"/>
      <c r="O13" s="132">
        <f t="shared" si="26"/>
        <v>0</v>
      </c>
      <c r="P13" s="133"/>
      <c r="Q13" s="133"/>
      <c r="R13" s="132">
        <f t="shared" si="27"/>
        <v>0</v>
      </c>
      <c r="S13" s="133"/>
      <c r="T13" s="132">
        <f t="shared" si="28"/>
        <v>0</v>
      </c>
      <c r="U13" s="133"/>
      <c r="V13" s="133">
        <v>1</v>
      </c>
      <c r="W13" s="132">
        <f t="shared" si="29"/>
        <v>0.33333333333333331</v>
      </c>
      <c r="X13" s="133"/>
      <c r="Y13" s="134">
        <f t="shared" si="30"/>
        <v>0</v>
      </c>
      <c r="Z13" s="135"/>
      <c r="AA13" s="135"/>
      <c r="AB13" s="134">
        <f t="shared" si="31"/>
        <v>0</v>
      </c>
      <c r="AC13" s="135"/>
      <c r="AD13" s="134">
        <f t="shared" si="32"/>
        <v>0</v>
      </c>
      <c r="AE13" s="135"/>
      <c r="AF13" s="135"/>
      <c r="AG13" s="134">
        <f t="shared" si="33"/>
        <v>0</v>
      </c>
      <c r="AH13" s="135"/>
      <c r="AI13" s="134">
        <f t="shared" si="34"/>
        <v>0</v>
      </c>
      <c r="AJ13" s="135"/>
      <c r="AK13" s="135"/>
      <c r="AL13" s="134">
        <f t="shared" si="35"/>
        <v>0</v>
      </c>
      <c r="AM13" s="135"/>
      <c r="AN13" s="136">
        <f t="shared" si="36"/>
        <v>0</v>
      </c>
      <c r="AO13" s="137"/>
      <c r="AP13" s="137">
        <v>1</v>
      </c>
      <c r="AQ13" s="136">
        <f t="shared" si="37"/>
        <v>0.33333333333333331</v>
      </c>
      <c r="AR13" s="137"/>
      <c r="AS13" s="136">
        <f t="shared" si="38"/>
        <v>0</v>
      </c>
      <c r="AT13" s="137"/>
      <c r="AU13" s="137"/>
      <c r="AV13" s="136">
        <f t="shared" si="39"/>
        <v>0</v>
      </c>
      <c r="AW13" s="137"/>
      <c r="AX13" s="136">
        <f t="shared" si="40"/>
        <v>0</v>
      </c>
      <c r="AY13" s="137"/>
      <c r="AZ13" s="137"/>
      <c r="BA13" s="136">
        <f t="shared" si="41"/>
        <v>0</v>
      </c>
      <c r="BB13" s="137"/>
      <c r="BC13" s="136">
        <f t="shared" si="42"/>
        <v>0</v>
      </c>
      <c r="BD13" s="137"/>
      <c r="BE13" s="137"/>
      <c r="BF13" s="136">
        <f t="shared" si="43"/>
        <v>0</v>
      </c>
      <c r="BG13" s="137"/>
      <c r="BH13" s="136">
        <f t="shared" si="44"/>
        <v>0</v>
      </c>
      <c r="BI13" s="137"/>
      <c r="BJ13" s="137">
        <v>1</v>
      </c>
      <c r="BK13" s="136">
        <f t="shared" si="45"/>
        <v>0.33333333333333331</v>
      </c>
      <c r="BL13" s="137"/>
      <c r="BM13" s="136">
        <f t="shared" si="46"/>
        <v>0</v>
      </c>
      <c r="BN13" s="276"/>
      <c r="BO13" s="172">
        <f t="shared" si="1"/>
        <v>0</v>
      </c>
      <c r="BP13" s="273">
        <f t="shared" si="1"/>
        <v>0</v>
      </c>
      <c r="BQ13" s="207"/>
      <c r="BR13" s="252"/>
      <c r="BS13" s="157"/>
      <c r="BT13" s="157"/>
      <c r="BU13" s="157"/>
      <c r="BV13" s="157"/>
      <c r="BW13" s="157"/>
      <c r="BX13" s="157"/>
      <c r="BY13" s="157"/>
      <c r="BZ13" s="157"/>
      <c r="CA13" s="157"/>
      <c r="CB13" s="157"/>
      <c r="CC13" s="209"/>
      <c r="CD13" s="207"/>
    </row>
    <row r="14" spans="1:82" s="56" customFormat="1" ht="15.75" thickBot="1" x14ac:dyDescent="0.25">
      <c r="D14" s="228" t="s">
        <v>241</v>
      </c>
      <c r="E14" s="109">
        <f>SUM(E9:E13)</f>
        <v>12</v>
      </c>
      <c r="F14" s="253">
        <f>AVERAGE(F9:F13)</f>
        <v>1</v>
      </c>
      <c r="G14" s="128">
        <f>SUM(G9:G13)</f>
        <v>4</v>
      </c>
      <c r="H14" s="112">
        <f>IFERROR(G14/$E14,0)</f>
        <v>0.33333333333333331</v>
      </c>
      <c r="I14" s="111">
        <f>SUM(I9:I13)</f>
        <v>0</v>
      </c>
      <c r="J14" s="113">
        <f>IFERROR(I14/$E14,0)</f>
        <v>0</v>
      </c>
      <c r="K14" s="111"/>
      <c r="L14" s="111">
        <f>SUM(L9:L13)</f>
        <v>1</v>
      </c>
      <c r="M14" s="112">
        <f>IFERROR(L14/$E14,0)</f>
        <v>8.3333333333333329E-2</v>
      </c>
      <c r="N14" s="111">
        <f>SUM(N9:N13)</f>
        <v>0</v>
      </c>
      <c r="O14" s="112">
        <f>IFERROR(N14/$E14,0)</f>
        <v>0</v>
      </c>
      <c r="P14" s="111"/>
      <c r="Q14" s="111">
        <f>SUM(Q9:Q13)</f>
        <v>0</v>
      </c>
      <c r="R14" s="112">
        <f>IFERROR(Q14/$E14,0)</f>
        <v>0</v>
      </c>
      <c r="S14" s="111">
        <f>SUM(S9:S13)</f>
        <v>0</v>
      </c>
      <c r="T14" s="112">
        <f>IFERROR(S14/$E14,0)</f>
        <v>0</v>
      </c>
      <c r="U14" s="111"/>
      <c r="V14" s="111">
        <f>SUM(V9:V13)</f>
        <v>2</v>
      </c>
      <c r="W14" s="112">
        <f>IFERROR(V14/$E14,0)</f>
        <v>0.16666666666666666</v>
      </c>
      <c r="X14" s="111">
        <f>SUM(X9:X13)</f>
        <v>0</v>
      </c>
      <c r="Y14" s="112">
        <f>IFERROR(X14/$E14,0)</f>
        <v>0</v>
      </c>
      <c r="Z14" s="111"/>
      <c r="AA14" s="111">
        <f>SUM(AA9:AA13)</f>
        <v>0</v>
      </c>
      <c r="AB14" s="112">
        <f>IFERROR(AA14/$E14,0)</f>
        <v>0</v>
      </c>
      <c r="AC14" s="111">
        <f>SUM(AC9:AC13)</f>
        <v>0</v>
      </c>
      <c r="AD14" s="112">
        <f>IFERROR(AC14/$E14,0)</f>
        <v>0</v>
      </c>
      <c r="AE14" s="111"/>
      <c r="AF14" s="111">
        <f>SUM(AF9:AF13)</f>
        <v>1</v>
      </c>
      <c r="AG14" s="112">
        <f>IFERROR(AF14/$E14,0)</f>
        <v>8.3333333333333329E-2</v>
      </c>
      <c r="AH14" s="111">
        <f>SUM(AH9:AH13)</f>
        <v>0</v>
      </c>
      <c r="AI14" s="112">
        <f t="shared" si="34"/>
        <v>0</v>
      </c>
      <c r="AJ14" s="111"/>
      <c r="AK14" s="111">
        <f>SUM(AK9:AK13)</f>
        <v>0</v>
      </c>
      <c r="AL14" s="112">
        <f>IFERROR(AK14/$E14,0)</f>
        <v>0</v>
      </c>
      <c r="AM14" s="111">
        <f>SUM(AM9:AM13)</f>
        <v>0</v>
      </c>
      <c r="AN14" s="112">
        <f>IFERROR(AM14/$E14,0)</f>
        <v>0</v>
      </c>
      <c r="AO14" s="111"/>
      <c r="AP14" s="111">
        <f>SUM(AP9:AP13)</f>
        <v>2</v>
      </c>
      <c r="AQ14" s="112">
        <f>IFERROR(AP14/$E14,0)</f>
        <v>0.16666666666666666</v>
      </c>
      <c r="AR14" s="111">
        <f>SUM(AR9:AR13)</f>
        <v>0</v>
      </c>
      <c r="AS14" s="112">
        <f>IFERROR(AR14/$E14,0)</f>
        <v>0</v>
      </c>
      <c r="AT14" s="111"/>
      <c r="AU14" s="111">
        <f>SUM(AU9:AU13)</f>
        <v>0</v>
      </c>
      <c r="AV14" s="112">
        <f>IFERROR(AU14/$E14,0)</f>
        <v>0</v>
      </c>
      <c r="AW14" s="111">
        <f>SUM(AW9:AW13)</f>
        <v>0</v>
      </c>
      <c r="AX14" s="112">
        <f>IFERROR(AW14/$E14,0)</f>
        <v>0</v>
      </c>
      <c r="AY14" s="111"/>
      <c r="AZ14" s="111">
        <f>SUM(AZ9:AZ13)</f>
        <v>1</v>
      </c>
      <c r="BA14" s="112">
        <f>IFERROR(AZ14/$E14,0)</f>
        <v>8.3333333333333329E-2</v>
      </c>
      <c r="BB14" s="111">
        <f>SUM(BB9:BB13)</f>
        <v>0</v>
      </c>
      <c r="BC14" s="112">
        <f>IFERROR(BB14/$E14,0)</f>
        <v>0</v>
      </c>
      <c r="BD14" s="111"/>
      <c r="BE14" s="111">
        <f>SUM(BE9:BE13)</f>
        <v>0</v>
      </c>
      <c r="BF14" s="112">
        <f>IFERROR(BE14/$E14,0)</f>
        <v>0</v>
      </c>
      <c r="BG14" s="111">
        <f>SUM(BG9:BG13)</f>
        <v>0</v>
      </c>
      <c r="BH14" s="111">
        <f>IFERROR(BG14/$E14,0)</f>
        <v>0</v>
      </c>
      <c r="BI14" s="111"/>
      <c r="BJ14" s="111">
        <f>SUM(BJ9:BJ13)</f>
        <v>1</v>
      </c>
      <c r="BK14" s="112">
        <f>IFERROR(BJ14/$E14,0)</f>
        <v>8.3333333333333329E-2</v>
      </c>
      <c r="BL14" s="111">
        <f>SUM(BL9:BL13)</f>
        <v>0</v>
      </c>
      <c r="BM14" s="113">
        <f>IFERROR(BL14/$E14,0)</f>
        <v>0</v>
      </c>
      <c r="BN14" s="257"/>
      <c r="BO14" s="128">
        <f>SUM(BL14,BG14,BB14,AW14,AR14,AM14,AH14,AC14,X14,S14,N14,I14)</f>
        <v>0</v>
      </c>
      <c r="BP14" s="126">
        <f>SUM(BM14,BH14,BC14,AX14,AS14,AN14,AI14,AD14,Y14,T14,O14,J14)</f>
        <v>0</v>
      </c>
    </row>
    <row r="15" spans="1:82" s="56" customFormat="1" x14ac:dyDescent="0.2">
      <c r="AQ15" s="114"/>
    </row>
    <row r="16" spans="1:82" s="56" customFormat="1" x14ac:dyDescent="0.2"/>
    <row r="17" s="56" customFormat="1" x14ac:dyDescent="0.2"/>
    <row r="18" s="56" customFormat="1" x14ac:dyDescent="0.2"/>
    <row r="19" s="56" customFormat="1" x14ac:dyDescent="0.2"/>
    <row r="20" s="56" customFormat="1" x14ac:dyDescent="0.2"/>
    <row r="21" s="56" customFormat="1" x14ac:dyDescent="0.2"/>
    <row r="22" s="56" customFormat="1" x14ac:dyDescent="0.2"/>
    <row r="23" s="56" customFormat="1" x14ac:dyDescent="0.2"/>
    <row r="24" s="56" customFormat="1" x14ac:dyDescent="0.2"/>
    <row r="25" s="56" customFormat="1" x14ac:dyDescent="0.2"/>
    <row r="26" s="56" customFormat="1" x14ac:dyDescent="0.2"/>
    <row r="27" s="56" customFormat="1" x14ac:dyDescent="0.2"/>
    <row r="28" s="56" customFormat="1" x14ac:dyDescent="0.2"/>
    <row r="29" s="56" customFormat="1" x14ac:dyDescent="0.2"/>
    <row r="30" s="56" customFormat="1" x14ac:dyDescent="0.2"/>
    <row r="31" s="56" customFormat="1" x14ac:dyDescent="0.2"/>
    <row r="32" s="56" customFormat="1" x14ac:dyDescent="0.2"/>
    <row r="33" s="56" customFormat="1" x14ac:dyDescent="0.2"/>
    <row r="34" s="56" customFormat="1" x14ac:dyDescent="0.2"/>
    <row r="35" s="56" customFormat="1" x14ac:dyDescent="0.2"/>
    <row r="36" s="56" customFormat="1" x14ac:dyDescent="0.2"/>
    <row r="37" s="56" customFormat="1" x14ac:dyDescent="0.2"/>
    <row r="38" s="56" customFormat="1" x14ac:dyDescent="0.2"/>
    <row r="39" s="56" customFormat="1" x14ac:dyDescent="0.2"/>
    <row r="40" s="56" customFormat="1" x14ac:dyDescent="0.2"/>
    <row r="41" s="56" customFormat="1" x14ac:dyDescent="0.2"/>
    <row r="42" s="56" customFormat="1" x14ac:dyDescent="0.2"/>
    <row r="43" s="56" customFormat="1" x14ac:dyDescent="0.2"/>
    <row r="44" s="56" customFormat="1" x14ac:dyDescent="0.2"/>
    <row r="45" s="56" customFormat="1" x14ac:dyDescent="0.2"/>
    <row r="46" s="56" customFormat="1" x14ac:dyDescent="0.2"/>
    <row r="47" s="56" customFormat="1" x14ac:dyDescent="0.2"/>
    <row r="48" s="56" customFormat="1" x14ac:dyDescent="0.2"/>
    <row r="49" s="56" customFormat="1" x14ac:dyDescent="0.2"/>
    <row r="50" s="56" customFormat="1" x14ac:dyDescent="0.2"/>
    <row r="51" s="56" customFormat="1" x14ac:dyDescent="0.2"/>
    <row r="52" s="56" customFormat="1" x14ac:dyDescent="0.2"/>
    <row r="53" s="56" customFormat="1" x14ac:dyDescent="0.2"/>
    <row r="54" s="56" customFormat="1" x14ac:dyDescent="0.2"/>
    <row r="55" s="56" customFormat="1" x14ac:dyDescent="0.2"/>
    <row r="56" s="56" customFormat="1" x14ac:dyDescent="0.2"/>
    <row r="57" s="56" customFormat="1" x14ac:dyDescent="0.2"/>
    <row r="58" s="56" customFormat="1" x14ac:dyDescent="0.2"/>
    <row r="59" s="56" customFormat="1" x14ac:dyDescent="0.2"/>
    <row r="60" s="56" customFormat="1" x14ac:dyDescent="0.2"/>
    <row r="61" s="56" customFormat="1" x14ac:dyDescent="0.2"/>
    <row r="62" s="56" customFormat="1" x14ac:dyDescent="0.2"/>
    <row r="63" s="56" customFormat="1" x14ac:dyDescent="0.2"/>
    <row r="64" s="56" customFormat="1" x14ac:dyDescent="0.2"/>
    <row r="65" s="56" customFormat="1" x14ac:dyDescent="0.2"/>
    <row r="66" s="56" customFormat="1" x14ac:dyDescent="0.2"/>
    <row r="67" s="56" customFormat="1" x14ac:dyDescent="0.2"/>
    <row r="68" s="56" customFormat="1" x14ac:dyDescent="0.2"/>
    <row r="69" s="56" customFormat="1" x14ac:dyDescent="0.2"/>
    <row r="70" s="56" customFormat="1" x14ac:dyDescent="0.2"/>
    <row r="71" s="56" customFormat="1" x14ac:dyDescent="0.2"/>
    <row r="72" s="56" customFormat="1" x14ac:dyDescent="0.2"/>
    <row r="73" s="56" customFormat="1" x14ac:dyDescent="0.2"/>
    <row r="74" s="56" customFormat="1" x14ac:dyDescent="0.2"/>
    <row r="75" s="56" customFormat="1" x14ac:dyDescent="0.2"/>
    <row r="76" s="56" customFormat="1" x14ac:dyDescent="0.2"/>
    <row r="77" s="56" customFormat="1" x14ac:dyDescent="0.2"/>
    <row r="78" s="56" customFormat="1" x14ac:dyDescent="0.2"/>
    <row r="79" s="56" customFormat="1" x14ac:dyDescent="0.2"/>
    <row r="80" s="56" customFormat="1" x14ac:dyDescent="0.2"/>
    <row r="81" s="56" customFormat="1" x14ac:dyDescent="0.2"/>
    <row r="82" s="56" customFormat="1" x14ac:dyDescent="0.2"/>
    <row r="83" s="56" customFormat="1" x14ac:dyDescent="0.2"/>
    <row r="84" s="56" customFormat="1" x14ac:dyDescent="0.2"/>
    <row r="85" s="56" customFormat="1" x14ac:dyDescent="0.2"/>
    <row r="86" s="56" customFormat="1" x14ac:dyDescent="0.2"/>
    <row r="87" s="56" customFormat="1" x14ac:dyDescent="0.2"/>
    <row r="88" s="56" customFormat="1" x14ac:dyDescent="0.2"/>
    <row r="89" s="56" customFormat="1" x14ac:dyDescent="0.2"/>
    <row r="90" s="56" customFormat="1" x14ac:dyDescent="0.2"/>
    <row r="91" s="56" customFormat="1" x14ac:dyDescent="0.2"/>
    <row r="92" s="56" customFormat="1" x14ac:dyDescent="0.2"/>
    <row r="93" s="56" customFormat="1" x14ac:dyDescent="0.2"/>
    <row r="94" s="56" customFormat="1" x14ac:dyDescent="0.2"/>
    <row r="95" s="56" customFormat="1" x14ac:dyDescent="0.2"/>
    <row r="96" s="56" customFormat="1" x14ac:dyDescent="0.2"/>
    <row r="97" s="56" customFormat="1" x14ac:dyDescent="0.2"/>
    <row r="98" s="56" customFormat="1" x14ac:dyDescent="0.2"/>
    <row r="99" s="56" customFormat="1" x14ac:dyDescent="0.2"/>
    <row r="100" s="56" customFormat="1" x14ac:dyDescent="0.2"/>
    <row r="101" s="56" customFormat="1" x14ac:dyDescent="0.2"/>
    <row r="102" s="56" customFormat="1" x14ac:dyDescent="0.2"/>
    <row r="103" s="56" customFormat="1" x14ac:dyDescent="0.2"/>
    <row r="104" s="56" customFormat="1" x14ac:dyDescent="0.2"/>
    <row r="105" s="56" customFormat="1" x14ac:dyDescent="0.2"/>
  </sheetData>
  <sheetProtection sheet="1" sort="0" autoFilter="0"/>
  <mergeCells count="40">
    <mergeCell ref="BQ6:BQ8"/>
    <mergeCell ref="BR6:CC6"/>
    <mergeCell ref="CD6:CD8"/>
    <mergeCell ref="BR7:BR8"/>
    <mergeCell ref="BS7:BS8"/>
    <mergeCell ref="BT7:BT8"/>
    <mergeCell ref="BU7:BU8"/>
    <mergeCell ref="BV7:BV8"/>
    <mergeCell ref="BW7:BW8"/>
    <mergeCell ref="BX7:BX8"/>
    <mergeCell ref="BY7:BY8"/>
    <mergeCell ref="BZ7:BZ8"/>
    <mergeCell ref="CA7:CA8"/>
    <mergeCell ref="CB7:CB8"/>
    <mergeCell ref="CC7:CC8"/>
    <mergeCell ref="E6:E8"/>
    <mergeCell ref="B1:R1"/>
    <mergeCell ref="T1:W1"/>
    <mergeCell ref="C3:R3"/>
    <mergeCell ref="S3:X3"/>
    <mergeCell ref="B4:X4"/>
    <mergeCell ref="B6:B8"/>
    <mergeCell ref="C6:C8"/>
    <mergeCell ref="D6:D8"/>
    <mergeCell ref="BP7:BP8"/>
    <mergeCell ref="F6:F8"/>
    <mergeCell ref="G6:BP6"/>
    <mergeCell ref="G7:K7"/>
    <mergeCell ref="L7:P7"/>
    <mergeCell ref="Q7:U7"/>
    <mergeCell ref="V7:Z7"/>
    <mergeCell ref="AA7:AE7"/>
    <mergeCell ref="AF7:AJ7"/>
    <mergeCell ref="AK7:AO7"/>
    <mergeCell ref="AP7:AT7"/>
    <mergeCell ref="AU7:AY7"/>
    <mergeCell ref="AZ7:BD7"/>
    <mergeCell ref="BE7:BI7"/>
    <mergeCell ref="BJ7:BN7"/>
    <mergeCell ref="BO7:BO8"/>
  </mergeCells>
  <conditionalFormatting sqref="BP9:BP13">
    <cfRule type="colorScale" priority="14">
      <colorScale>
        <cfvo type="num" val="0"/>
        <cfvo type="num" val="0.6"/>
        <cfvo type="num" val="0.99"/>
        <color rgb="FFC00000"/>
        <color rgb="FFFFEB84"/>
        <color rgb="FF1DA275"/>
      </colorScale>
    </cfRule>
  </conditionalFormatting>
  <conditionalFormatting sqref="BP9:BP14">
    <cfRule type="cellIs" dxfId="11" priority="1" operator="equal">
      <formula>1</formula>
    </cfRule>
  </conditionalFormatting>
  <conditionalFormatting sqref="BP14">
    <cfRule type="colorScale" priority="2">
      <colorScale>
        <cfvo type="num" val="0"/>
        <cfvo type="num" val="0.6"/>
        <cfvo type="num" val="0.99"/>
        <color rgb="FFC00000"/>
        <color rgb="FFFFEB84"/>
        <color rgb="FF1DA275"/>
      </colorScale>
    </cfRule>
  </conditionalFormatting>
  <pageMargins left="0.31496062992125984" right="0.70866141732283472" top="0.62992125984251968" bottom="0.74803149606299213" header="0.31496062992125984" footer="0.31496062992125984"/>
  <pageSetup paperSize="9" scale="33" fitToHeight="0" orientation="portrait" r:id="rId1"/>
  <headerFooter>
    <oddHeader>&amp;L&amp;G&amp;C&amp;"Arial,Negrita"&amp;12PLAN DE ACCION INSTITUCIONAL</oddHeader>
    <oddFooter>&amp;L&amp;G&amp;C&amp;N
IPC-M-2&amp;RDES-FM-05
V9</oddFooter>
  </headerFooter>
  <colBreaks count="1" manualBreakCount="1">
    <brk id="56" max="31" man="1"/>
  </colBreaks>
  <drawing r:id="rId2"/>
  <legacyDrawing r:id="rId3"/>
  <legacyDrawingHF r:id="rId4"/>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A3979-F845-4D2E-A789-690E2E206850}">
  <sheetPr codeName="Hoja12">
    <tabColor rgb="FF6EB993"/>
  </sheetPr>
  <dimension ref="A1:CD105"/>
  <sheetViews>
    <sheetView view="pageBreakPreview" zoomScale="70" zoomScaleNormal="90" zoomScaleSheetLayoutView="70" zoomScalePageLayoutView="50" workbookViewId="0"/>
  </sheetViews>
  <sheetFormatPr baseColWidth="10" defaultColWidth="11.42578125" defaultRowHeight="15" x14ac:dyDescent="0.25"/>
  <cols>
    <col min="1" max="1" width="5.140625" customWidth="1"/>
    <col min="2" max="2" width="42.140625" customWidth="1"/>
    <col min="3" max="3" width="26.140625" customWidth="1"/>
    <col min="4" max="4" width="20.140625" customWidth="1"/>
    <col min="5" max="5" width="18.42578125" customWidth="1"/>
    <col min="6" max="6" width="15.5703125" customWidth="1"/>
    <col min="7" max="10" width="12.5703125" customWidth="1"/>
    <col min="11" max="11" width="21.5703125" customWidth="1"/>
    <col min="12" max="15" width="12.5703125" customWidth="1"/>
    <col min="16" max="16" width="25" customWidth="1"/>
    <col min="17" max="20" width="12.5703125" customWidth="1"/>
    <col min="21" max="21" width="21" customWidth="1"/>
    <col min="22" max="24" width="12.5703125" customWidth="1"/>
    <col min="25" max="25" width="12.5703125" style="35" customWidth="1"/>
    <col min="26" max="26" width="22.140625" style="35" customWidth="1"/>
    <col min="27" max="30" width="12.5703125" style="35" customWidth="1"/>
    <col min="31" max="31" width="21.7109375" style="35" customWidth="1"/>
    <col min="32" max="35" width="12.5703125" style="35" customWidth="1"/>
    <col min="36" max="36" width="23.5703125" style="35" customWidth="1"/>
    <col min="37" max="39" width="12.5703125" style="35" customWidth="1"/>
    <col min="40" max="40" width="12.5703125" customWidth="1"/>
    <col min="41" max="41" width="20.85546875" customWidth="1"/>
    <col min="42" max="45" width="12.5703125" customWidth="1"/>
    <col min="46" max="46" width="21.42578125" customWidth="1"/>
    <col min="47" max="50" width="12.5703125" customWidth="1"/>
    <col min="51" max="51" width="21" customWidth="1"/>
    <col min="52" max="55" width="12.5703125" customWidth="1"/>
    <col min="56" max="56" width="18.7109375" customWidth="1"/>
    <col min="57" max="60" width="12.5703125" customWidth="1"/>
    <col min="61" max="61" width="18.5703125" customWidth="1"/>
    <col min="62" max="65" width="12.5703125" customWidth="1"/>
    <col min="66" max="66" width="18.5703125" customWidth="1"/>
    <col min="67" max="68" width="18.28515625" customWidth="1"/>
    <col min="69" max="69" width="19.7109375" customWidth="1"/>
    <col min="70" max="81" width="16.5703125" customWidth="1"/>
    <col min="82" max="82" width="41.5703125" customWidth="1"/>
  </cols>
  <sheetData>
    <row r="1" spans="1:82" ht="69.75" customHeight="1" x14ac:dyDescent="0.3">
      <c r="A1" s="35"/>
      <c r="B1" s="461" t="s">
        <v>102</v>
      </c>
      <c r="C1" s="461"/>
      <c r="D1" s="461"/>
      <c r="E1" s="461"/>
      <c r="F1" s="461"/>
      <c r="G1" s="461"/>
      <c r="H1" s="461"/>
      <c r="I1" s="461"/>
      <c r="J1" s="461"/>
      <c r="K1" s="461"/>
      <c r="L1" s="461"/>
      <c r="M1" s="461"/>
      <c r="N1" s="461"/>
      <c r="O1" s="461"/>
      <c r="P1" s="461"/>
      <c r="Q1" s="461"/>
      <c r="R1" s="461"/>
      <c r="S1" s="36"/>
      <c r="T1" s="462"/>
      <c r="U1" s="462"/>
      <c r="V1" s="462"/>
      <c r="W1" s="462"/>
      <c r="X1" s="36"/>
    </row>
    <row r="2" spans="1:82" ht="15.75" thickBot="1" x14ac:dyDescent="0.3">
      <c r="A2" s="35"/>
      <c r="B2" s="35"/>
      <c r="C2" s="35"/>
      <c r="D2" s="35"/>
      <c r="E2" s="35"/>
      <c r="F2" s="35"/>
      <c r="G2" s="35"/>
      <c r="H2" s="35"/>
      <c r="I2" s="35"/>
      <c r="J2" s="35"/>
      <c r="K2" s="35"/>
      <c r="L2" s="35"/>
      <c r="M2" s="35"/>
      <c r="N2" s="35"/>
      <c r="O2" s="35"/>
      <c r="P2" s="35"/>
      <c r="Q2" s="35"/>
      <c r="R2" s="35"/>
      <c r="S2" s="35"/>
      <c r="T2" s="35"/>
      <c r="U2" s="35"/>
      <c r="V2" s="35"/>
      <c r="W2" s="35"/>
      <c r="X2" s="35"/>
    </row>
    <row r="3" spans="1:82" ht="47.25" customHeight="1" thickBot="1" x14ac:dyDescent="0.3">
      <c r="A3" s="35"/>
      <c r="B3" s="37" t="s">
        <v>198</v>
      </c>
      <c r="C3" s="484"/>
      <c r="D3" s="484"/>
      <c r="E3" s="484"/>
      <c r="F3" s="484"/>
      <c r="G3" s="484"/>
      <c r="H3" s="484"/>
      <c r="I3" s="484"/>
      <c r="J3" s="484"/>
      <c r="K3" s="484"/>
      <c r="L3" s="484"/>
      <c r="M3" s="484"/>
      <c r="N3" s="484"/>
      <c r="O3" s="484"/>
      <c r="P3" s="484"/>
      <c r="Q3" s="484"/>
      <c r="R3" s="484"/>
      <c r="S3" s="465"/>
      <c r="T3" s="465"/>
      <c r="U3" s="465"/>
      <c r="V3" s="465"/>
      <c r="W3" s="465"/>
      <c r="X3" s="465"/>
    </row>
    <row r="4" spans="1:82" ht="24.75" customHeight="1" x14ac:dyDescent="0.25">
      <c r="A4" s="35"/>
      <c r="B4" s="466" t="s">
        <v>269</v>
      </c>
      <c r="C4" s="466"/>
      <c r="D4" s="466"/>
      <c r="E4" s="466"/>
      <c r="F4" s="466"/>
      <c r="G4" s="466"/>
      <c r="H4" s="466"/>
      <c r="I4" s="466"/>
      <c r="J4" s="466"/>
      <c r="K4" s="466"/>
      <c r="L4" s="466"/>
      <c r="M4" s="466"/>
      <c r="N4" s="466"/>
      <c r="O4" s="466"/>
      <c r="P4" s="466"/>
      <c r="Q4" s="466"/>
      <c r="R4" s="466"/>
      <c r="S4" s="466"/>
      <c r="T4" s="466"/>
      <c r="U4" s="466"/>
      <c r="V4" s="466"/>
      <c r="W4" s="466"/>
      <c r="X4" s="466"/>
    </row>
    <row r="5" spans="1:82" ht="15.75" thickBot="1" x14ac:dyDescent="0.3">
      <c r="A5" s="35"/>
      <c r="B5" s="38"/>
      <c r="C5" s="35"/>
      <c r="D5" s="35"/>
      <c r="E5" s="35"/>
      <c r="F5" s="35"/>
      <c r="G5" s="35"/>
      <c r="H5" s="35"/>
      <c r="I5" s="35"/>
      <c r="J5" s="35"/>
      <c r="K5" s="35"/>
      <c r="L5" s="35"/>
      <c r="M5" s="35"/>
      <c r="N5" s="35"/>
      <c r="O5" s="35"/>
      <c r="P5" s="35"/>
      <c r="Q5" s="35"/>
      <c r="R5" s="35"/>
      <c r="S5" s="35"/>
      <c r="T5" s="35"/>
      <c r="U5" s="35"/>
      <c r="V5" s="35"/>
      <c r="W5" s="35"/>
      <c r="X5" s="35"/>
    </row>
    <row r="6" spans="1:82" ht="15" customHeight="1" thickBot="1" x14ac:dyDescent="0.3">
      <c r="A6" s="38"/>
      <c r="B6" s="443" t="s">
        <v>200</v>
      </c>
      <c r="C6" s="446" t="s">
        <v>201</v>
      </c>
      <c r="D6" s="448" t="s">
        <v>202</v>
      </c>
      <c r="E6" s="450" t="s">
        <v>203</v>
      </c>
      <c r="F6" s="469" t="s">
        <v>204</v>
      </c>
      <c r="G6" s="471" t="s">
        <v>205</v>
      </c>
      <c r="H6" s="472"/>
      <c r="I6" s="472"/>
      <c r="J6" s="472"/>
      <c r="K6" s="472"/>
      <c r="L6" s="472"/>
      <c r="M6" s="472"/>
      <c r="N6" s="472"/>
      <c r="O6" s="472"/>
      <c r="P6" s="472"/>
      <c r="Q6" s="472"/>
      <c r="R6" s="472"/>
      <c r="S6" s="472"/>
      <c r="T6" s="472"/>
      <c r="U6" s="472"/>
      <c r="V6" s="472"/>
      <c r="W6" s="472"/>
      <c r="X6" s="472"/>
      <c r="Y6" s="472"/>
      <c r="Z6" s="472"/>
      <c r="AA6" s="473"/>
      <c r="AB6" s="473"/>
      <c r="AC6" s="473"/>
      <c r="AD6" s="473"/>
      <c r="AE6" s="473"/>
      <c r="AF6" s="472"/>
      <c r="AG6" s="472"/>
      <c r="AH6" s="472"/>
      <c r="AI6" s="472"/>
      <c r="AJ6" s="472"/>
      <c r="AK6" s="472"/>
      <c r="AL6" s="472"/>
      <c r="AM6" s="472"/>
      <c r="AN6" s="472"/>
      <c r="AO6" s="472"/>
      <c r="AP6" s="472"/>
      <c r="AQ6" s="472"/>
      <c r="AR6" s="472"/>
      <c r="AS6" s="472"/>
      <c r="AT6" s="472"/>
      <c r="AU6" s="472"/>
      <c r="AV6" s="472"/>
      <c r="AW6" s="472"/>
      <c r="AX6" s="472"/>
      <c r="AY6" s="472"/>
      <c r="AZ6" s="472"/>
      <c r="BA6" s="472"/>
      <c r="BB6" s="472"/>
      <c r="BC6" s="472"/>
      <c r="BD6" s="472"/>
      <c r="BE6" s="472"/>
      <c r="BF6" s="472"/>
      <c r="BG6" s="472"/>
      <c r="BH6" s="472"/>
      <c r="BI6" s="472"/>
      <c r="BJ6" s="472"/>
      <c r="BK6" s="472"/>
      <c r="BL6" s="472"/>
      <c r="BM6" s="472"/>
      <c r="BN6" s="472"/>
      <c r="BO6" s="473"/>
      <c r="BP6" s="485"/>
      <c r="BQ6" s="395" t="s">
        <v>206</v>
      </c>
      <c r="BR6" s="397" t="s">
        <v>207</v>
      </c>
      <c r="BS6" s="398"/>
      <c r="BT6" s="398"/>
      <c r="BU6" s="398"/>
      <c r="BV6" s="398"/>
      <c r="BW6" s="398"/>
      <c r="BX6" s="398"/>
      <c r="BY6" s="398"/>
      <c r="BZ6" s="398"/>
      <c r="CA6" s="398"/>
      <c r="CB6" s="398"/>
      <c r="CC6" s="399"/>
      <c r="CD6" s="395" t="s">
        <v>208</v>
      </c>
    </row>
    <row r="7" spans="1:82" ht="15" customHeight="1" x14ac:dyDescent="0.25">
      <c r="A7" s="38"/>
      <c r="B7" s="444"/>
      <c r="C7" s="447"/>
      <c r="D7" s="449"/>
      <c r="E7" s="451"/>
      <c r="F7" s="467"/>
      <c r="G7" s="457" t="s">
        <v>209</v>
      </c>
      <c r="H7" s="457"/>
      <c r="I7" s="457"/>
      <c r="J7" s="457"/>
      <c r="K7" s="458"/>
      <c r="L7" s="459" t="s">
        <v>210</v>
      </c>
      <c r="M7" s="459"/>
      <c r="N7" s="459"/>
      <c r="O7" s="459"/>
      <c r="P7" s="459"/>
      <c r="Q7" s="456" t="s">
        <v>211</v>
      </c>
      <c r="R7" s="457"/>
      <c r="S7" s="457"/>
      <c r="T7" s="457"/>
      <c r="U7" s="458"/>
      <c r="V7" s="453" t="s">
        <v>212</v>
      </c>
      <c r="W7" s="454"/>
      <c r="X7" s="454"/>
      <c r="Y7" s="454"/>
      <c r="Z7" s="454"/>
      <c r="AA7" s="474" t="s">
        <v>213</v>
      </c>
      <c r="AB7" s="474"/>
      <c r="AC7" s="474"/>
      <c r="AD7" s="474"/>
      <c r="AE7" s="474"/>
      <c r="AF7" s="454" t="s">
        <v>214</v>
      </c>
      <c r="AG7" s="454"/>
      <c r="AH7" s="454"/>
      <c r="AI7" s="454"/>
      <c r="AJ7" s="455"/>
      <c r="AK7" s="456" t="s">
        <v>215</v>
      </c>
      <c r="AL7" s="457"/>
      <c r="AM7" s="457"/>
      <c r="AN7" s="457"/>
      <c r="AO7" s="458"/>
      <c r="AP7" s="453" t="s">
        <v>216</v>
      </c>
      <c r="AQ7" s="454"/>
      <c r="AR7" s="454"/>
      <c r="AS7" s="454"/>
      <c r="AT7" s="455"/>
      <c r="AU7" s="456" t="s">
        <v>217</v>
      </c>
      <c r="AV7" s="457"/>
      <c r="AW7" s="457"/>
      <c r="AX7" s="457"/>
      <c r="AY7" s="458"/>
      <c r="AZ7" s="459" t="s">
        <v>218</v>
      </c>
      <c r="BA7" s="459"/>
      <c r="BB7" s="459"/>
      <c r="BC7" s="459"/>
      <c r="BD7" s="459"/>
      <c r="BE7" s="456" t="s">
        <v>219</v>
      </c>
      <c r="BF7" s="457"/>
      <c r="BG7" s="457"/>
      <c r="BH7" s="457"/>
      <c r="BI7" s="458"/>
      <c r="BJ7" s="459" t="s">
        <v>220</v>
      </c>
      <c r="BK7" s="459"/>
      <c r="BL7" s="459"/>
      <c r="BM7" s="459"/>
      <c r="BN7" s="453"/>
      <c r="BO7" s="450" t="s">
        <v>221</v>
      </c>
      <c r="BP7" s="469" t="s">
        <v>222</v>
      </c>
      <c r="BQ7" s="396"/>
      <c r="BR7" s="436" t="s">
        <v>209</v>
      </c>
      <c r="BS7" s="434" t="s">
        <v>210</v>
      </c>
      <c r="BT7" s="434" t="s">
        <v>211</v>
      </c>
      <c r="BU7" s="434" t="s">
        <v>212</v>
      </c>
      <c r="BV7" s="434" t="s">
        <v>213</v>
      </c>
      <c r="BW7" s="434" t="s">
        <v>214</v>
      </c>
      <c r="BX7" s="434" t="s">
        <v>215</v>
      </c>
      <c r="BY7" s="434" t="s">
        <v>216</v>
      </c>
      <c r="BZ7" s="434" t="s">
        <v>217</v>
      </c>
      <c r="CA7" s="434" t="s">
        <v>218</v>
      </c>
      <c r="CB7" s="434" t="s">
        <v>219</v>
      </c>
      <c r="CC7" s="439" t="s">
        <v>220</v>
      </c>
      <c r="CD7" s="396"/>
    </row>
    <row r="8" spans="1:82" ht="78" customHeight="1" thickBot="1" x14ac:dyDescent="0.3">
      <c r="A8" s="38"/>
      <c r="B8" s="445"/>
      <c r="C8" s="447"/>
      <c r="D8" s="449"/>
      <c r="E8" s="452"/>
      <c r="F8" s="470"/>
      <c r="G8" s="268" t="s">
        <v>223</v>
      </c>
      <c r="H8" s="39" t="s">
        <v>224</v>
      </c>
      <c r="I8" s="39" t="s">
        <v>225</v>
      </c>
      <c r="J8" s="39" t="s">
        <v>226</v>
      </c>
      <c r="K8" s="39" t="s">
        <v>227</v>
      </c>
      <c r="L8" s="40" t="s">
        <v>223</v>
      </c>
      <c r="M8" s="40" t="s">
        <v>224</v>
      </c>
      <c r="N8" s="40" t="s">
        <v>225</v>
      </c>
      <c r="O8" s="40" t="s">
        <v>226</v>
      </c>
      <c r="P8" s="40" t="s">
        <v>227</v>
      </c>
      <c r="Q8" s="39" t="s">
        <v>223</v>
      </c>
      <c r="R8" s="39" t="s">
        <v>224</v>
      </c>
      <c r="S8" s="39" t="s">
        <v>225</v>
      </c>
      <c r="T8" s="39" t="s">
        <v>226</v>
      </c>
      <c r="U8" s="39" t="s">
        <v>227</v>
      </c>
      <c r="V8" s="40" t="s">
        <v>223</v>
      </c>
      <c r="W8" s="40" t="s">
        <v>224</v>
      </c>
      <c r="X8" s="40" t="s">
        <v>225</v>
      </c>
      <c r="Y8" s="40" t="s">
        <v>226</v>
      </c>
      <c r="Z8" s="40" t="s">
        <v>227</v>
      </c>
      <c r="AA8" s="41" t="s">
        <v>223</v>
      </c>
      <c r="AB8" s="41" t="s">
        <v>224</v>
      </c>
      <c r="AC8" s="41" t="s">
        <v>225</v>
      </c>
      <c r="AD8" s="41" t="s">
        <v>226</v>
      </c>
      <c r="AE8" s="41" t="s">
        <v>227</v>
      </c>
      <c r="AF8" s="40" t="s">
        <v>223</v>
      </c>
      <c r="AG8" s="40" t="s">
        <v>224</v>
      </c>
      <c r="AH8" s="40" t="s">
        <v>225</v>
      </c>
      <c r="AI8" s="40" t="s">
        <v>226</v>
      </c>
      <c r="AJ8" s="40" t="s">
        <v>227</v>
      </c>
      <c r="AK8" s="39" t="s">
        <v>223</v>
      </c>
      <c r="AL8" s="39" t="s">
        <v>224</v>
      </c>
      <c r="AM8" s="39" t="s">
        <v>225</v>
      </c>
      <c r="AN8" s="39" t="s">
        <v>226</v>
      </c>
      <c r="AO8" s="39" t="s">
        <v>227</v>
      </c>
      <c r="AP8" s="40" t="s">
        <v>223</v>
      </c>
      <c r="AQ8" s="42" t="s">
        <v>224</v>
      </c>
      <c r="AR8" s="40" t="s">
        <v>225</v>
      </c>
      <c r="AS8" s="40" t="s">
        <v>226</v>
      </c>
      <c r="AT8" s="40" t="s">
        <v>227</v>
      </c>
      <c r="AU8" s="39" t="s">
        <v>223</v>
      </c>
      <c r="AV8" s="39" t="s">
        <v>224</v>
      </c>
      <c r="AW8" s="39" t="s">
        <v>225</v>
      </c>
      <c r="AX8" s="43" t="s">
        <v>226</v>
      </c>
      <c r="AY8" s="39" t="s">
        <v>227</v>
      </c>
      <c r="AZ8" s="40" t="s">
        <v>223</v>
      </c>
      <c r="BA8" s="40" t="s">
        <v>224</v>
      </c>
      <c r="BB8" s="40" t="s">
        <v>225</v>
      </c>
      <c r="BC8" s="40" t="s">
        <v>226</v>
      </c>
      <c r="BD8" s="40" t="s">
        <v>227</v>
      </c>
      <c r="BE8" s="39" t="s">
        <v>223</v>
      </c>
      <c r="BF8" s="39" t="s">
        <v>224</v>
      </c>
      <c r="BG8" s="39" t="s">
        <v>225</v>
      </c>
      <c r="BH8" s="39" t="s">
        <v>226</v>
      </c>
      <c r="BI8" s="39" t="s">
        <v>227</v>
      </c>
      <c r="BJ8" s="40" t="s">
        <v>223</v>
      </c>
      <c r="BK8" s="40" t="s">
        <v>224</v>
      </c>
      <c r="BL8" s="40" t="s">
        <v>225</v>
      </c>
      <c r="BM8" s="40" t="s">
        <v>226</v>
      </c>
      <c r="BN8" s="297" t="s">
        <v>227</v>
      </c>
      <c r="BO8" s="486"/>
      <c r="BP8" s="468"/>
      <c r="BQ8" s="460"/>
      <c r="BR8" s="476"/>
      <c r="BS8" s="475"/>
      <c r="BT8" s="475"/>
      <c r="BU8" s="475"/>
      <c r="BV8" s="475"/>
      <c r="BW8" s="475"/>
      <c r="BX8" s="475"/>
      <c r="BY8" s="475"/>
      <c r="BZ8" s="475"/>
      <c r="CA8" s="475"/>
      <c r="CB8" s="475"/>
      <c r="CC8" s="477"/>
      <c r="CD8" s="460"/>
    </row>
    <row r="9" spans="1:82" s="57" customFormat="1" ht="108.75" customHeight="1" thickBot="1" x14ac:dyDescent="0.25">
      <c r="A9" s="87"/>
      <c r="B9" s="188" t="s">
        <v>326</v>
      </c>
      <c r="C9" s="180" t="s">
        <v>327</v>
      </c>
      <c r="D9" s="180" t="s">
        <v>328</v>
      </c>
      <c r="E9" s="181">
        <f t="shared" ref="E9:F12" si="0">G9+L9+Q9+V9+AA9+AF9+AK9+AP9+AU9+AZ9+BE9+BJ9</f>
        <v>5</v>
      </c>
      <c r="F9" s="327">
        <f t="shared" si="0"/>
        <v>1</v>
      </c>
      <c r="G9" s="181"/>
      <c r="H9" s="328">
        <f t="shared" ref="H9:H12" si="1">IFERROR(G9/$E9,0)</f>
        <v>0</v>
      </c>
      <c r="I9" s="329"/>
      <c r="J9" s="328">
        <f t="shared" ref="J9:J12" si="2">IFERROR(I9/$E9,0)</f>
        <v>0</v>
      </c>
      <c r="K9" s="329"/>
      <c r="L9" s="329"/>
      <c r="M9" s="328">
        <f t="shared" ref="M9" si="3">IFERROR(L9/$E9,0)</f>
        <v>0</v>
      </c>
      <c r="N9" s="329"/>
      <c r="O9" s="328">
        <f t="shared" ref="O9" si="4">IFERROR(N9/$E9,0)</f>
        <v>0</v>
      </c>
      <c r="P9" s="329"/>
      <c r="Q9" s="330">
        <v>1</v>
      </c>
      <c r="R9" s="328">
        <f t="shared" ref="R9" si="5">IFERROR(Q9/$E9,0)</f>
        <v>0.2</v>
      </c>
      <c r="S9" s="329"/>
      <c r="T9" s="328">
        <f t="shared" ref="T9" si="6">IFERROR(S9/$E9,0)</f>
        <v>0</v>
      </c>
      <c r="U9" s="329"/>
      <c r="V9" s="329">
        <v>3</v>
      </c>
      <c r="W9" s="328">
        <f t="shared" ref="W9" si="7">IFERROR(V9/$E9,0)</f>
        <v>0.6</v>
      </c>
      <c r="X9" s="329"/>
      <c r="Y9" s="328">
        <f t="shared" ref="Y9" si="8">IFERROR(X9/$E9,0)</f>
        <v>0</v>
      </c>
      <c r="Z9" s="329"/>
      <c r="AA9" s="331"/>
      <c r="AB9" s="332">
        <f t="shared" ref="AB9" si="9">IFERROR(AA9/$E9,0)</f>
        <v>0</v>
      </c>
      <c r="AC9" s="331"/>
      <c r="AD9" s="332">
        <f t="shared" ref="AD9" si="10">IFERROR(AC9/$E9,0)</f>
        <v>0</v>
      </c>
      <c r="AE9" s="331"/>
      <c r="AF9" s="331">
        <v>1</v>
      </c>
      <c r="AG9" s="332">
        <f t="shared" ref="AG9" si="11">IFERROR(AF9/$E9,0)</f>
        <v>0.2</v>
      </c>
      <c r="AH9" s="331"/>
      <c r="AI9" s="332">
        <f t="shared" ref="AI9" si="12">IFERROR(AH9/$E9,0)</f>
        <v>0</v>
      </c>
      <c r="AJ9" s="331"/>
      <c r="AK9" s="331"/>
      <c r="AL9" s="332">
        <f t="shared" ref="AL9" si="13">IFERROR(AK9/$E9,0)</f>
        <v>0</v>
      </c>
      <c r="AM9" s="331"/>
      <c r="AN9" s="333">
        <f t="shared" ref="AN9" si="14">IFERROR(AM9/$E9,0)</f>
        <v>0</v>
      </c>
      <c r="AO9" s="334"/>
      <c r="AP9" s="334"/>
      <c r="AQ9" s="333">
        <f t="shared" ref="AQ9" si="15">IFERROR(AP9/$E9,0)</f>
        <v>0</v>
      </c>
      <c r="AR9" s="334"/>
      <c r="AS9" s="333">
        <f t="shared" ref="AS9" si="16">IFERROR(AR9/$E9,0)</f>
        <v>0</v>
      </c>
      <c r="AT9" s="334"/>
      <c r="AU9" s="334"/>
      <c r="AV9" s="333">
        <f t="shared" ref="AV9" si="17">IFERROR(AU9/$E9,0)</f>
        <v>0</v>
      </c>
      <c r="AW9" s="334"/>
      <c r="AX9" s="333">
        <f t="shared" ref="AX9" si="18">IFERROR(AW9/$E9,0)</f>
        <v>0</v>
      </c>
      <c r="AY9" s="334"/>
      <c r="AZ9" s="334"/>
      <c r="BA9" s="333">
        <f t="shared" ref="BA9" si="19">IFERROR(AZ9/$E9,0)</f>
        <v>0</v>
      </c>
      <c r="BB9" s="334"/>
      <c r="BC9" s="333">
        <f t="shared" ref="BC9" si="20">IFERROR(BB9/$E9,0)</f>
        <v>0</v>
      </c>
      <c r="BD9" s="334"/>
      <c r="BE9" s="334"/>
      <c r="BF9" s="333">
        <f t="shared" ref="BF9" si="21">IFERROR(BE9/$E9,0)</f>
        <v>0</v>
      </c>
      <c r="BG9" s="334"/>
      <c r="BH9" s="333">
        <f t="shared" ref="BH9" si="22">IFERROR(BG9/$E9,0)</f>
        <v>0</v>
      </c>
      <c r="BI9" s="334"/>
      <c r="BJ9" s="334"/>
      <c r="BK9" s="333">
        <f t="shared" ref="BK9" si="23">IFERROR(BJ9/$E9,0)</f>
        <v>0</v>
      </c>
      <c r="BL9" s="334"/>
      <c r="BM9" s="333">
        <f t="shared" ref="BM9" si="24">IFERROR(BL9/$E9,0)</f>
        <v>0</v>
      </c>
      <c r="BN9" s="334"/>
      <c r="BO9" s="334">
        <f t="shared" ref="BO9:BP12" si="25">SUM(BL9,BG9,BB9,AW9,AR9,AM9,AH9,AC9,X9,S9,N9,I9)</f>
        <v>0</v>
      </c>
      <c r="BP9" s="335">
        <f t="shared" si="25"/>
        <v>0</v>
      </c>
      <c r="BQ9" s="99"/>
      <c r="BR9" s="99"/>
      <c r="BS9" s="99"/>
      <c r="BT9" s="99"/>
      <c r="BU9" s="99"/>
      <c r="BV9" s="99"/>
      <c r="BW9" s="99"/>
      <c r="BX9" s="99"/>
      <c r="BY9" s="99"/>
      <c r="BZ9" s="99"/>
      <c r="CA9" s="99"/>
      <c r="CB9" s="99"/>
      <c r="CC9" s="99"/>
      <c r="CD9" s="99"/>
    </row>
    <row r="10" spans="1:82" s="57" customFormat="1" ht="108.75" customHeight="1" thickBot="1" x14ac:dyDescent="0.25">
      <c r="A10" s="87"/>
      <c r="B10" s="337" t="s">
        <v>329</v>
      </c>
      <c r="C10" s="94" t="s">
        <v>330</v>
      </c>
      <c r="D10" s="95" t="s">
        <v>233</v>
      </c>
      <c r="E10" s="96">
        <f t="shared" si="0"/>
        <v>2</v>
      </c>
      <c r="F10" s="336">
        <f t="shared" si="0"/>
        <v>1</v>
      </c>
      <c r="G10" s="96">
        <v>2</v>
      </c>
      <c r="H10" s="116">
        <f t="shared" si="1"/>
        <v>1</v>
      </c>
      <c r="I10" s="97"/>
      <c r="J10" s="116">
        <f t="shared" si="2"/>
        <v>0</v>
      </c>
      <c r="K10" s="97"/>
      <c r="L10" s="97"/>
      <c r="M10" s="116">
        <f>IFERROR(L10/$E10,0)</f>
        <v>0</v>
      </c>
      <c r="N10" s="97"/>
      <c r="O10" s="116">
        <f>IFERROR(N10/$E10,0)</f>
        <v>0</v>
      </c>
      <c r="P10" s="97"/>
      <c r="Q10" s="96"/>
      <c r="R10" s="116">
        <f>IFERROR(Q10/$E10,0)</f>
        <v>0</v>
      </c>
      <c r="S10" s="97"/>
      <c r="T10" s="116">
        <f>IFERROR(S10/$E10,0)</f>
        <v>0</v>
      </c>
      <c r="U10" s="97"/>
      <c r="V10" s="97"/>
      <c r="W10" s="116">
        <f>IFERROR(V10/$E10,0)</f>
        <v>0</v>
      </c>
      <c r="X10" s="97"/>
      <c r="Y10" s="116">
        <f>IFERROR(X10/$E10,0)</f>
        <v>0</v>
      </c>
      <c r="Z10" s="97"/>
      <c r="AA10" s="118"/>
      <c r="AB10" s="117">
        <f>IFERROR(AA10/$E10,0)</f>
        <v>0</v>
      </c>
      <c r="AC10" s="118"/>
      <c r="AD10" s="117">
        <f>IFERROR(AC10/$E10,0)</f>
        <v>0</v>
      </c>
      <c r="AE10" s="118"/>
      <c r="AF10" s="118"/>
      <c r="AG10" s="117">
        <f>IFERROR(AF10/$E10,0)</f>
        <v>0</v>
      </c>
      <c r="AH10" s="118"/>
      <c r="AI10" s="117">
        <f>IFERROR(AH10/$E10,0)</f>
        <v>0</v>
      </c>
      <c r="AJ10" s="118"/>
      <c r="AK10" s="118"/>
      <c r="AL10" s="117">
        <f>IFERROR(AK10/$E10,0)</f>
        <v>0</v>
      </c>
      <c r="AM10" s="118"/>
      <c r="AN10" s="119">
        <f>IFERROR(AM10/$E10,0)</f>
        <v>0</v>
      </c>
      <c r="AO10" s="98"/>
      <c r="AP10" s="98"/>
      <c r="AQ10" s="119">
        <f>IFERROR(AP10/$E10,0)</f>
        <v>0</v>
      </c>
      <c r="AR10" s="98"/>
      <c r="AS10" s="119">
        <f>IFERROR(AR10/$E10,0)</f>
        <v>0</v>
      </c>
      <c r="AT10" s="98"/>
      <c r="AU10" s="98"/>
      <c r="AV10" s="119">
        <f>IFERROR(AU10/$E10,0)</f>
        <v>0</v>
      </c>
      <c r="AW10" s="98"/>
      <c r="AX10" s="119">
        <f>IFERROR(AW10/$E10,0)</f>
        <v>0</v>
      </c>
      <c r="AY10" s="98"/>
      <c r="AZ10" s="98"/>
      <c r="BA10" s="119">
        <f>IFERROR(AZ10/$E10,0)</f>
        <v>0</v>
      </c>
      <c r="BB10" s="98"/>
      <c r="BC10" s="119">
        <f>IFERROR(BB10/$E10,0)</f>
        <v>0</v>
      </c>
      <c r="BD10" s="98"/>
      <c r="BE10" s="98"/>
      <c r="BF10" s="119">
        <f>IFERROR(BE10/$E10,0)</f>
        <v>0</v>
      </c>
      <c r="BG10" s="98"/>
      <c r="BH10" s="119">
        <f>IFERROR(BG10/$E10,0)</f>
        <v>0</v>
      </c>
      <c r="BI10" s="98"/>
      <c r="BJ10" s="98"/>
      <c r="BK10" s="119">
        <f>IFERROR(BJ10/$E10,0)</f>
        <v>0</v>
      </c>
      <c r="BL10" s="98"/>
      <c r="BM10" s="119">
        <f>IFERROR(BL10/$E10,0)</f>
        <v>0</v>
      </c>
      <c r="BN10" s="98"/>
      <c r="BO10" s="98">
        <f t="shared" si="25"/>
        <v>0</v>
      </c>
      <c r="BP10" s="120">
        <f t="shared" si="25"/>
        <v>0</v>
      </c>
      <c r="BQ10" s="99"/>
      <c r="BR10" s="99"/>
      <c r="BS10" s="99"/>
      <c r="BT10" s="99"/>
      <c r="BU10" s="99"/>
      <c r="BV10" s="99"/>
      <c r="BW10" s="99"/>
      <c r="BX10" s="99"/>
      <c r="BY10" s="99"/>
      <c r="BZ10" s="99"/>
      <c r="CA10" s="99"/>
      <c r="CB10" s="99"/>
      <c r="CC10" s="99"/>
      <c r="CD10" s="99"/>
    </row>
    <row r="11" spans="1:82" s="57" customFormat="1" ht="168.75" customHeight="1" thickBot="1" x14ac:dyDescent="0.25">
      <c r="A11" s="87"/>
      <c r="B11" s="338" t="s">
        <v>331</v>
      </c>
      <c r="C11" s="180" t="s">
        <v>232</v>
      </c>
      <c r="D11" s="339" t="s">
        <v>332</v>
      </c>
      <c r="E11" s="96">
        <f t="shared" si="0"/>
        <v>3</v>
      </c>
      <c r="F11" s="336">
        <f t="shared" si="0"/>
        <v>1</v>
      </c>
      <c r="G11" s="181"/>
      <c r="H11" s="116">
        <f t="shared" si="1"/>
        <v>0</v>
      </c>
      <c r="I11" s="329"/>
      <c r="J11" s="116">
        <f t="shared" si="2"/>
        <v>0</v>
      </c>
      <c r="K11" s="329"/>
      <c r="L11" s="329"/>
      <c r="M11" s="116">
        <f t="shared" ref="M11:M12" si="26">IFERROR(L11/$E11,0)</f>
        <v>0</v>
      </c>
      <c r="N11" s="329"/>
      <c r="O11" s="116">
        <f t="shared" ref="O11:O12" si="27">IFERROR(N11/$E11,0)</f>
        <v>0</v>
      </c>
      <c r="P11" s="329"/>
      <c r="Q11" s="330"/>
      <c r="R11" s="116">
        <f t="shared" ref="R11:R12" si="28">IFERROR(Q11/$E11,0)</f>
        <v>0</v>
      </c>
      <c r="S11" s="329"/>
      <c r="T11" s="116">
        <f t="shared" ref="T11:T12" si="29">IFERROR(S11/$E11,0)</f>
        <v>0</v>
      </c>
      <c r="U11" s="329"/>
      <c r="V11" s="329"/>
      <c r="W11" s="116">
        <f t="shared" ref="W11:W12" si="30">IFERROR(V11/$E11,0)</f>
        <v>0</v>
      </c>
      <c r="X11" s="329"/>
      <c r="Y11" s="116">
        <f t="shared" ref="Y11:Y12" si="31">IFERROR(X11/$E11,0)</f>
        <v>0</v>
      </c>
      <c r="Z11" s="329"/>
      <c r="AA11" s="331"/>
      <c r="AB11" s="117">
        <f t="shared" ref="AB11:AB12" si="32">IFERROR(AA11/$E11,0)</f>
        <v>0</v>
      </c>
      <c r="AC11" s="331"/>
      <c r="AD11" s="117">
        <f t="shared" ref="AD11:AD12" si="33">IFERROR(AC11/$E11,0)</f>
        <v>0</v>
      </c>
      <c r="AE11" s="331"/>
      <c r="AF11" s="331"/>
      <c r="AG11" s="117">
        <f t="shared" ref="AG11:AG12" si="34">IFERROR(AF11/$E11,0)</f>
        <v>0</v>
      </c>
      <c r="AH11" s="331"/>
      <c r="AI11" s="117">
        <f t="shared" ref="AI11:AI12" si="35">IFERROR(AH11/$E11,0)</f>
        <v>0</v>
      </c>
      <c r="AJ11" s="331"/>
      <c r="AK11" s="331"/>
      <c r="AL11" s="117">
        <f t="shared" ref="AL11:AL12" si="36">IFERROR(AK11/$E11,0)</f>
        <v>0</v>
      </c>
      <c r="AM11" s="331"/>
      <c r="AN11" s="119">
        <f t="shared" ref="AN11:AN12" si="37">IFERROR(AM11/$E11,0)</f>
        <v>0</v>
      </c>
      <c r="AO11" s="334"/>
      <c r="AP11" s="334"/>
      <c r="AQ11" s="119">
        <f t="shared" ref="AQ11:AQ12" si="38">IFERROR(AP11/$E11,0)</f>
        <v>0</v>
      </c>
      <c r="AR11" s="334"/>
      <c r="AS11" s="119">
        <f t="shared" ref="AS11:AS12" si="39">IFERROR(AR11/$E11,0)</f>
        <v>0</v>
      </c>
      <c r="AT11" s="334"/>
      <c r="AU11" s="334"/>
      <c r="AV11" s="119">
        <f t="shared" ref="AV11:AV12" si="40">IFERROR(AU11/$E11,0)</f>
        <v>0</v>
      </c>
      <c r="AW11" s="334"/>
      <c r="AX11" s="119">
        <f t="shared" ref="AX11:AX12" si="41">IFERROR(AW11/$E11,0)</f>
        <v>0</v>
      </c>
      <c r="AY11" s="334"/>
      <c r="AZ11" s="334">
        <v>3</v>
      </c>
      <c r="BA11" s="119">
        <f t="shared" ref="BA11:BA12" si="42">IFERROR(AZ11/$E11,0)</f>
        <v>1</v>
      </c>
      <c r="BB11" s="334"/>
      <c r="BC11" s="119">
        <f t="shared" ref="BC11:BC12" si="43">IFERROR(BB11/$E11,0)</f>
        <v>0</v>
      </c>
      <c r="BD11" s="334"/>
      <c r="BE11" s="334"/>
      <c r="BF11" s="119">
        <f t="shared" ref="BF11:BF12" si="44">IFERROR(BE11/$E11,0)</f>
        <v>0</v>
      </c>
      <c r="BG11" s="334"/>
      <c r="BH11" s="119">
        <f t="shared" ref="BH11:BH12" si="45">IFERROR(BG11/$E11,0)</f>
        <v>0</v>
      </c>
      <c r="BI11" s="334"/>
      <c r="BJ11" s="334"/>
      <c r="BK11" s="119">
        <f t="shared" ref="BK11:BK12" si="46">IFERROR(BJ11/$E11,0)</f>
        <v>0</v>
      </c>
      <c r="BL11" s="334"/>
      <c r="BM11" s="119">
        <f t="shared" ref="BM11:BM12" si="47">IFERROR(BL11/$E11,0)</f>
        <v>0</v>
      </c>
      <c r="BN11" s="334"/>
      <c r="BO11" s="98">
        <f t="shared" si="25"/>
        <v>0</v>
      </c>
      <c r="BP11" s="120">
        <f t="shared" si="25"/>
        <v>0</v>
      </c>
      <c r="BQ11" s="99"/>
      <c r="BR11" s="99"/>
      <c r="BS11" s="99"/>
      <c r="BT11" s="99"/>
      <c r="BU11" s="99"/>
      <c r="BV11" s="99"/>
      <c r="BW11" s="99"/>
      <c r="BX11" s="99"/>
      <c r="BY11" s="99"/>
      <c r="BZ11" s="99"/>
      <c r="CA11" s="99"/>
      <c r="CB11" s="99"/>
      <c r="CC11" s="99"/>
      <c r="CD11" s="99"/>
    </row>
    <row r="12" spans="1:82" s="57" customFormat="1" ht="108.75" customHeight="1" x14ac:dyDescent="0.2">
      <c r="A12" s="87"/>
      <c r="B12" s="338" t="s">
        <v>333</v>
      </c>
      <c r="C12" s="180" t="s">
        <v>235</v>
      </c>
      <c r="D12" s="180" t="s">
        <v>334</v>
      </c>
      <c r="E12" s="96">
        <f t="shared" si="0"/>
        <v>1</v>
      </c>
      <c r="F12" s="336">
        <f>H12+M12+R12+W12+AB12+AG12+AL12+AQ12+AV12+BA12+BF12+BK12</f>
        <v>1</v>
      </c>
      <c r="G12" s="181"/>
      <c r="H12" s="116">
        <f t="shared" si="1"/>
        <v>0</v>
      </c>
      <c r="I12" s="329"/>
      <c r="J12" s="116">
        <f t="shared" si="2"/>
        <v>0</v>
      </c>
      <c r="K12" s="329"/>
      <c r="L12" s="329"/>
      <c r="M12" s="116">
        <f t="shared" si="26"/>
        <v>0</v>
      </c>
      <c r="N12" s="329"/>
      <c r="O12" s="116">
        <f t="shared" si="27"/>
        <v>0</v>
      </c>
      <c r="P12" s="329"/>
      <c r="Q12" s="330"/>
      <c r="R12" s="116">
        <f t="shared" si="28"/>
        <v>0</v>
      </c>
      <c r="S12" s="329"/>
      <c r="T12" s="116">
        <f t="shared" si="29"/>
        <v>0</v>
      </c>
      <c r="U12" s="329"/>
      <c r="V12" s="329"/>
      <c r="W12" s="116">
        <f t="shared" si="30"/>
        <v>0</v>
      </c>
      <c r="X12" s="329"/>
      <c r="Y12" s="116">
        <f t="shared" si="31"/>
        <v>0</v>
      </c>
      <c r="Z12" s="329"/>
      <c r="AA12" s="331"/>
      <c r="AB12" s="117">
        <f t="shared" si="32"/>
        <v>0</v>
      </c>
      <c r="AC12" s="331"/>
      <c r="AD12" s="117">
        <f t="shared" si="33"/>
        <v>0</v>
      </c>
      <c r="AE12" s="331"/>
      <c r="AF12" s="331"/>
      <c r="AG12" s="117">
        <f t="shared" si="34"/>
        <v>0</v>
      </c>
      <c r="AH12" s="331"/>
      <c r="AI12" s="117">
        <f t="shared" si="35"/>
        <v>0</v>
      </c>
      <c r="AJ12" s="331"/>
      <c r="AK12" s="331"/>
      <c r="AL12" s="117">
        <f t="shared" si="36"/>
        <v>0</v>
      </c>
      <c r="AM12" s="331"/>
      <c r="AN12" s="119">
        <f t="shared" si="37"/>
        <v>0</v>
      </c>
      <c r="AO12" s="334"/>
      <c r="AP12" s="334"/>
      <c r="AQ12" s="119">
        <f t="shared" si="38"/>
        <v>0</v>
      </c>
      <c r="AR12" s="334"/>
      <c r="AS12" s="119">
        <f t="shared" si="39"/>
        <v>0</v>
      </c>
      <c r="AT12" s="334"/>
      <c r="AU12" s="334"/>
      <c r="AV12" s="119">
        <f t="shared" si="40"/>
        <v>0</v>
      </c>
      <c r="AW12" s="334"/>
      <c r="AX12" s="119">
        <f t="shared" si="41"/>
        <v>0</v>
      </c>
      <c r="AY12" s="334"/>
      <c r="AZ12" s="334"/>
      <c r="BA12" s="119">
        <f t="shared" si="42"/>
        <v>0</v>
      </c>
      <c r="BB12" s="334"/>
      <c r="BC12" s="119">
        <f t="shared" si="43"/>
        <v>0</v>
      </c>
      <c r="BD12" s="334"/>
      <c r="BE12" s="334"/>
      <c r="BF12" s="119">
        <f t="shared" si="44"/>
        <v>0</v>
      </c>
      <c r="BG12" s="334"/>
      <c r="BH12" s="119">
        <f t="shared" si="45"/>
        <v>0</v>
      </c>
      <c r="BI12" s="334"/>
      <c r="BJ12" s="334">
        <v>1</v>
      </c>
      <c r="BK12" s="119">
        <f t="shared" si="46"/>
        <v>1</v>
      </c>
      <c r="BL12" s="334"/>
      <c r="BM12" s="119">
        <f t="shared" si="47"/>
        <v>0</v>
      </c>
      <c r="BN12" s="334"/>
      <c r="BO12" s="98">
        <f t="shared" si="25"/>
        <v>0</v>
      </c>
      <c r="BP12" s="120">
        <f t="shared" si="25"/>
        <v>0</v>
      </c>
      <c r="BQ12" s="99"/>
      <c r="BR12" s="99"/>
      <c r="BS12" s="99"/>
      <c r="BT12" s="99"/>
      <c r="BU12" s="99"/>
      <c r="BV12" s="99"/>
      <c r="BW12" s="99"/>
      <c r="BX12" s="99"/>
      <c r="BY12" s="99"/>
      <c r="BZ12" s="99"/>
      <c r="CA12" s="99"/>
      <c r="CB12" s="99"/>
      <c r="CC12" s="99"/>
      <c r="CD12" s="99"/>
    </row>
    <row r="13" spans="1:82" s="57" customFormat="1" ht="108.75" customHeight="1" thickBot="1" x14ac:dyDescent="0.25">
      <c r="A13" s="87"/>
      <c r="B13" s="338" t="s">
        <v>335</v>
      </c>
      <c r="C13" s="338" t="s">
        <v>281</v>
      </c>
      <c r="D13" s="338" t="s">
        <v>282</v>
      </c>
      <c r="E13" s="129">
        <f t="shared" ref="E13" si="48">G13+L13+Q13+V13+AA13+AF13+AK13+AP13+AU13+AZ13+BE13+BJ13</f>
        <v>1</v>
      </c>
      <c r="F13" s="200">
        <f>H13+M13+R13+W13+AB13+AG13+AL13+AQ13+AV13+BA13+BF13+BK13</f>
        <v>1</v>
      </c>
      <c r="G13" s="197"/>
      <c r="H13" s="132">
        <f t="shared" ref="H13:H14" si="49">IFERROR(G13/$E13,0)</f>
        <v>0</v>
      </c>
      <c r="I13" s="133"/>
      <c r="J13" s="132">
        <f t="shared" ref="J13:J14" si="50">IFERROR(I13/$E13,0)</f>
        <v>0</v>
      </c>
      <c r="K13" s="133"/>
      <c r="L13" s="133"/>
      <c r="M13" s="132">
        <f t="shared" ref="M13:M14" si="51">IFERROR(L13/$E13,0)</f>
        <v>0</v>
      </c>
      <c r="N13" s="133"/>
      <c r="O13" s="132">
        <f t="shared" ref="O13:O14" si="52">IFERROR(N13/$E13,0)</f>
        <v>0</v>
      </c>
      <c r="P13" s="133"/>
      <c r="Q13" s="133"/>
      <c r="R13" s="132">
        <f t="shared" ref="R13:R14" si="53">IFERROR(Q13/$E13,0)</f>
        <v>0</v>
      </c>
      <c r="S13" s="133"/>
      <c r="T13" s="132">
        <f t="shared" ref="T13:T14" si="54">IFERROR(S13/$E13,0)</f>
        <v>0</v>
      </c>
      <c r="U13" s="133"/>
      <c r="V13" s="133"/>
      <c r="W13" s="132">
        <f t="shared" ref="W13:W14" si="55">IFERROR(V13/$E13,0)</f>
        <v>0</v>
      </c>
      <c r="X13" s="133"/>
      <c r="Y13" s="132">
        <f t="shared" ref="Y13:Y14" si="56">IFERROR(X13/$E13,0)</f>
        <v>0</v>
      </c>
      <c r="Z13" s="133"/>
      <c r="AA13" s="135"/>
      <c r="AB13" s="134">
        <f t="shared" ref="AB13:AB14" si="57">IFERROR(AA13/$E13,0)</f>
        <v>0</v>
      </c>
      <c r="AC13" s="135"/>
      <c r="AD13" s="134">
        <f t="shared" ref="AD13:AD14" si="58">IFERROR(AC13/$E13,0)</f>
        <v>0</v>
      </c>
      <c r="AE13" s="135"/>
      <c r="AF13" s="135"/>
      <c r="AG13" s="134">
        <f t="shared" ref="AG13:AG14" si="59">IFERROR(AF13/$E13,0)</f>
        <v>0</v>
      </c>
      <c r="AH13" s="135"/>
      <c r="AI13" s="134">
        <f t="shared" ref="AI13" si="60">IFERROR(AH13/$E13,0)</f>
        <v>0</v>
      </c>
      <c r="AJ13" s="135"/>
      <c r="AK13" s="135">
        <v>1</v>
      </c>
      <c r="AL13" s="134">
        <f t="shared" ref="AL13:AL14" si="61">IFERROR(AK13/$E13,0)</f>
        <v>1</v>
      </c>
      <c r="AM13" s="135"/>
      <c r="AN13" s="136">
        <f t="shared" ref="AN13:AN14" si="62">IFERROR(AM13/$E13,0)</f>
        <v>0</v>
      </c>
      <c r="AO13" s="137"/>
      <c r="AP13" s="137"/>
      <c r="AQ13" s="136">
        <f t="shared" ref="AQ13:AQ14" si="63">IFERROR(AP13/$E13,0)</f>
        <v>0</v>
      </c>
      <c r="AR13" s="137"/>
      <c r="AS13" s="136">
        <f t="shared" ref="AS13:AS14" si="64">IFERROR(AR13/$E13,0)</f>
        <v>0</v>
      </c>
      <c r="AT13" s="137"/>
      <c r="AU13" s="137"/>
      <c r="AV13" s="136">
        <f t="shared" ref="AV13:AV14" si="65">IFERROR(AU13/$E13,0)</f>
        <v>0</v>
      </c>
      <c r="AW13" s="137"/>
      <c r="AX13" s="136">
        <f t="shared" ref="AX13:AX14" si="66">IFERROR(AW13/$E13,0)</f>
        <v>0</v>
      </c>
      <c r="AY13" s="137"/>
      <c r="AZ13" s="137"/>
      <c r="BA13" s="136">
        <f t="shared" ref="BA13:BA14" si="67">IFERROR(AZ13/$E13,0)</f>
        <v>0</v>
      </c>
      <c r="BB13" s="137"/>
      <c r="BC13" s="136">
        <f t="shared" ref="BC13:BC14" si="68">IFERROR(BB13/$E13,0)</f>
        <v>0</v>
      </c>
      <c r="BD13" s="137"/>
      <c r="BE13" s="137"/>
      <c r="BF13" s="136">
        <f t="shared" ref="BF13:BF14" si="69">IFERROR(BE13/$E13,0)</f>
        <v>0</v>
      </c>
      <c r="BG13" s="137"/>
      <c r="BH13" s="136">
        <f t="shared" ref="BH13:BH14" si="70">IFERROR(BG13/$E13,0)</f>
        <v>0</v>
      </c>
      <c r="BI13" s="137"/>
      <c r="BJ13" s="137"/>
      <c r="BK13" s="136">
        <f t="shared" ref="BK13:BK14" si="71">IFERROR(BJ13/$E13,0)</f>
        <v>0</v>
      </c>
      <c r="BL13" s="137"/>
      <c r="BM13" s="136">
        <f t="shared" ref="BM13:BM14" si="72">IFERROR(BL13/$E13,0)</f>
        <v>0</v>
      </c>
      <c r="BN13" s="276"/>
      <c r="BO13" s="172">
        <f t="shared" ref="BO13" si="73">SUM(BL13,BG13,BB13,AW13,AR13,AM13,AH13,AC13,X13,S13,N13,I13)</f>
        <v>0</v>
      </c>
      <c r="BP13" s="273">
        <f t="shared" ref="BP13" si="74">SUM(BM13,BH13,BC13,AX13,AS13,AN13,AI13,AD13,Y13,T13,O13,J13)</f>
        <v>0</v>
      </c>
      <c r="BQ13" s="232"/>
      <c r="BR13" s="298"/>
      <c r="BS13" s="299"/>
      <c r="BT13" s="299"/>
      <c r="BU13" s="299"/>
      <c r="BV13" s="299"/>
      <c r="BW13" s="299"/>
      <c r="BX13" s="299"/>
      <c r="BY13" s="299"/>
      <c r="BZ13" s="299"/>
      <c r="CA13" s="299"/>
      <c r="CB13" s="299"/>
      <c r="CC13" s="300"/>
      <c r="CD13" s="232"/>
    </row>
    <row r="14" spans="1:82" s="56" customFormat="1" ht="15.75" thickBot="1" x14ac:dyDescent="0.25">
      <c r="D14" s="228" t="s">
        <v>241</v>
      </c>
      <c r="E14" s="109">
        <f>SUM(E9:E13)</f>
        <v>12</v>
      </c>
      <c r="F14" s="253">
        <f>AVERAGE(F9:F13)</f>
        <v>1</v>
      </c>
      <c r="G14" s="128">
        <f>SUM(G9:G13)</f>
        <v>2</v>
      </c>
      <c r="H14" s="112">
        <f t="shared" si="49"/>
        <v>0.16666666666666666</v>
      </c>
      <c r="I14" s="111">
        <f>SUM(I9:I13)</f>
        <v>0</v>
      </c>
      <c r="J14" s="113">
        <f t="shared" si="50"/>
        <v>0</v>
      </c>
      <c r="K14" s="111"/>
      <c r="L14" s="111">
        <f>SUM(L9:L13)</f>
        <v>0</v>
      </c>
      <c r="M14" s="112">
        <f t="shared" si="51"/>
        <v>0</v>
      </c>
      <c r="N14" s="111">
        <f>SUM(N9:N13)</f>
        <v>0</v>
      </c>
      <c r="O14" s="112">
        <f t="shared" si="52"/>
        <v>0</v>
      </c>
      <c r="P14" s="111"/>
      <c r="Q14" s="111">
        <f>SUM(Q9:Q13)</f>
        <v>1</v>
      </c>
      <c r="R14" s="112">
        <f t="shared" si="53"/>
        <v>8.3333333333333329E-2</v>
      </c>
      <c r="S14" s="111">
        <f>SUM(S9:S13)</f>
        <v>0</v>
      </c>
      <c r="T14" s="112">
        <f t="shared" si="54"/>
        <v>0</v>
      </c>
      <c r="U14" s="111"/>
      <c r="V14" s="111">
        <f>SUM(V9:V13)</f>
        <v>3</v>
      </c>
      <c r="W14" s="112">
        <f t="shared" si="55"/>
        <v>0.25</v>
      </c>
      <c r="X14" s="111">
        <f>SUM(X9:X13)</f>
        <v>0</v>
      </c>
      <c r="Y14" s="112">
        <f t="shared" si="56"/>
        <v>0</v>
      </c>
      <c r="Z14" s="111"/>
      <c r="AA14" s="111">
        <f>SUM(AA9:AA13)</f>
        <v>0</v>
      </c>
      <c r="AB14" s="112">
        <f t="shared" si="57"/>
        <v>0</v>
      </c>
      <c r="AC14" s="111">
        <f>SUM(AC9:AC13)</f>
        <v>0</v>
      </c>
      <c r="AD14" s="112">
        <f t="shared" si="58"/>
        <v>0</v>
      </c>
      <c r="AE14" s="111"/>
      <c r="AF14" s="111">
        <f>SUM(AF9:AF13)</f>
        <v>1</v>
      </c>
      <c r="AG14" s="112">
        <f t="shared" si="59"/>
        <v>8.3333333333333329E-2</v>
      </c>
      <c r="AH14" s="111">
        <f>SUM(AH9:AH13)</f>
        <v>0</v>
      </c>
      <c r="AI14" s="112">
        <f t="shared" ref="AI14" si="75">IFERROR(AH14/$E14,0)</f>
        <v>0</v>
      </c>
      <c r="AJ14" s="111"/>
      <c r="AK14" s="111">
        <f>SUM(AK9:AK13)</f>
        <v>1</v>
      </c>
      <c r="AL14" s="112">
        <f t="shared" si="61"/>
        <v>8.3333333333333329E-2</v>
      </c>
      <c r="AM14" s="111">
        <f>SUM(AM9:AM13)</f>
        <v>0</v>
      </c>
      <c r="AN14" s="112">
        <f t="shared" si="62"/>
        <v>0</v>
      </c>
      <c r="AO14" s="111"/>
      <c r="AP14" s="111">
        <f>SUM(AP9:AP13)</f>
        <v>0</v>
      </c>
      <c r="AQ14" s="112">
        <f t="shared" si="63"/>
        <v>0</v>
      </c>
      <c r="AR14" s="111">
        <f>SUM(AR9:AR13)</f>
        <v>0</v>
      </c>
      <c r="AS14" s="112">
        <f t="shared" si="64"/>
        <v>0</v>
      </c>
      <c r="AT14" s="111"/>
      <c r="AU14" s="111">
        <f>SUM(AU9:AU13)</f>
        <v>0</v>
      </c>
      <c r="AV14" s="112">
        <f t="shared" si="65"/>
        <v>0</v>
      </c>
      <c r="AW14" s="111">
        <f>SUM(AW9:AW13)</f>
        <v>0</v>
      </c>
      <c r="AX14" s="112">
        <f t="shared" si="66"/>
        <v>0</v>
      </c>
      <c r="AY14" s="111"/>
      <c r="AZ14" s="111">
        <f>SUM(AZ9:AZ13)</f>
        <v>3</v>
      </c>
      <c r="BA14" s="112">
        <f t="shared" si="67"/>
        <v>0.25</v>
      </c>
      <c r="BB14" s="111">
        <f>SUM(BB9:BB13)</f>
        <v>0</v>
      </c>
      <c r="BC14" s="112">
        <f t="shared" si="68"/>
        <v>0</v>
      </c>
      <c r="BD14" s="111"/>
      <c r="BE14" s="111">
        <f>SUM(BE9:BE13)</f>
        <v>0</v>
      </c>
      <c r="BF14" s="112">
        <f t="shared" si="69"/>
        <v>0</v>
      </c>
      <c r="BG14" s="111">
        <f>SUM(BG9:BG13)</f>
        <v>0</v>
      </c>
      <c r="BH14" s="111">
        <f t="shared" si="70"/>
        <v>0</v>
      </c>
      <c r="BI14" s="111"/>
      <c r="BJ14" s="111">
        <f>SUM(BJ9:BJ13)</f>
        <v>1</v>
      </c>
      <c r="BK14" s="112">
        <f t="shared" si="71"/>
        <v>8.3333333333333329E-2</v>
      </c>
      <c r="BL14" s="111">
        <f>SUM(BL9:BL13)</f>
        <v>0</v>
      </c>
      <c r="BM14" s="113">
        <f t="shared" si="72"/>
        <v>0</v>
      </c>
      <c r="BN14" s="257"/>
      <c r="BO14" s="128">
        <f>SUM(BL14,BG14,BB14,AW14,AR14,AM14,AH14,AC14,X14,S14,N14,I14)</f>
        <v>0</v>
      </c>
      <c r="BP14" s="126">
        <f>SUM(BM14,BH14,BC14,AX14,AS14,AN14,AI14,AD14,Y14,T14,O14,J14)</f>
        <v>0</v>
      </c>
    </row>
    <row r="15" spans="1:82" s="35" customFormat="1" x14ac:dyDescent="0.25">
      <c r="AQ15" s="51"/>
    </row>
    <row r="16" spans="1:82" s="35" customFormat="1" x14ac:dyDescent="0.25"/>
    <row r="17" s="35" customFormat="1" x14ac:dyDescent="0.25"/>
    <row r="18" s="35" customFormat="1" x14ac:dyDescent="0.25"/>
    <row r="19" s="35" customFormat="1" x14ac:dyDescent="0.25"/>
    <row r="20" s="35" customFormat="1" x14ac:dyDescent="0.25"/>
    <row r="21" s="35" customFormat="1" x14ac:dyDescent="0.25"/>
    <row r="22" s="35" customFormat="1" x14ac:dyDescent="0.25"/>
    <row r="23" s="35" customFormat="1" x14ac:dyDescent="0.25"/>
    <row r="24" s="35" customFormat="1" x14ac:dyDescent="0.25"/>
    <row r="25" s="35" customFormat="1" x14ac:dyDescent="0.25"/>
    <row r="26" s="35" customFormat="1" x14ac:dyDescent="0.25"/>
    <row r="27" s="35" customFormat="1" x14ac:dyDescent="0.25"/>
    <row r="28" s="35" customFormat="1" x14ac:dyDescent="0.25"/>
    <row r="29" s="35" customFormat="1" x14ac:dyDescent="0.25"/>
    <row r="30" s="35" customFormat="1" x14ac:dyDescent="0.25"/>
    <row r="31" s="35" customFormat="1" x14ac:dyDescent="0.25"/>
    <row r="32" s="35" customFormat="1" x14ac:dyDescent="0.25"/>
    <row r="33" s="35" customFormat="1" x14ac:dyDescent="0.25"/>
    <row r="34" s="35" customFormat="1" x14ac:dyDescent="0.25"/>
    <row r="35" s="35" customFormat="1" x14ac:dyDescent="0.25"/>
    <row r="36" s="35" customFormat="1" x14ac:dyDescent="0.25"/>
    <row r="37" s="35" customFormat="1" x14ac:dyDescent="0.25"/>
    <row r="38" s="35" customFormat="1" x14ac:dyDescent="0.25"/>
    <row r="39" s="35" customFormat="1" x14ac:dyDescent="0.25"/>
    <row r="40" s="35" customFormat="1" x14ac:dyDescent="0.25"/>
    <row r="41" s="35" customFormat="1" x14ac:dyDescent="0.25"/>
    <row r="42" s="35" customFormat="1" x14ac:dyDescent="0.25"/>
    <row r="43" s="35" customFormat="1" x14ac:dyDescent="0.25"/>
    <row r="44" s="35" customFormat="1" x14ac:dyDescent="0.25"/>
    <row r="45" s="35" customFormat="1" x14ac:dyDescent="0.25"/>
    <row r="46" s="35" customFormat="1" x14ac:dyDescent="0.25"/>
    <row r="47" s="35" customFormat="1" x14ac:dyDescent="0.25"/>
    <row r="48" s="35" customFormat="1" x14ac:dyDescent="0.25"/>
    <row r="49" s="35" customFormat="1" x14ac:dyDescent="0.25"/>
    <row r="50" s="35" customFormat="1" x14ac:dyDescent="0.25"/>
    <row r="51" s="35" customFormat="1" x14ac:dyDescent="0.25"/>
    <row r="52" s="35" customFormat="1" x14ac:dyDescent="0.25"/>
    <row r="53" s="35" customFormat="1" x14ac:dyDescent="0.25"/>
    <row r="54" s="35" customFormat="1" x14ac:dyDescent="0.25"/>
    <row r="55" s="35" customFormat="1" x14ac:dyDescent="0.25"/>
    <row r="56" s="35" customFormat="1" x14ac:dyDescent="0.25"/>
    <row r="57" s="35" customFormat="1" x14ac:dyDescent="0.25"/>
    <row r="58" s="35" customFormat="1" x14ac:dyDescent="0.25"/>
    <row r="59" s="35" customFormat="1" x14ac:dyDescent="0.25"/>
    <row r="60" s="35" customFormat="1" x14ac:dyDescent="0.25"/>
    <row r="61" s="35" customFormat="1" x14ac:dyDescent="0.25"/>
    <row r="62" s="35" customFormat="1" x14ac:dyDescent="0.25"/>
    <row r="63" s="35" customFormat="1" x14ac:dyDescent="0.25"/>
    <row r="64" s="35" customFormat="1" x14ac:dyDescent="0.25"/>
    <row r="65" s="35" customFormat="1" x14ac:dyDescent="0.25"/>
    <row r="66" s="35" customFormat="1" x14ac:dyDescent="0.25"/>
    <row r="67" s="35" customFormat="1" x14ac:dyDescent="0.25"/>
    <row r="68" s="35" customFormat="1" x14ac:dyDescent="0.25"/>
    <row r="69" s="35" customFormat="1" x14ac:dyDescent="0.25"/>
    <row r="70" s="35" customFormat="1" x14ac:dyDescent="0.25"/>
    <row r="71" s="35" customFormat="1" x14ac:dyDescent="0.25"/>
    <row r="72" s="35" customFormat="1" x14ac:dyDescent="0.25"/>
    <row r="73" s="35" customFormat="1" x14ac:dyDescent="0.25"/>
    <row r="74" s="35" customFormat="1" x14ac:dyDescent="0.25"/>
    <row r="75" s="35" customFormat="1" x14ac:dyDescent="0.25"/>
    <row r="76" s="35" customFormat="1" x14ac:dyDescent="0.25"/>
    <row r="77" s="35" customFormat="1" x14ac:dyDescent="0.25"/>
    <row r="78" s="35" customFormat="1" x14ac:dyDescent="0.25"/>
    <row r="79" s="35" customFormat="1" x14ac:dyDescent="0.25"/>
    <row r="80" s="35" customFormat="1" x14ac:dyDescent="0.25"/>
    <row r="81" s="35" customFormat="1" x14ac:dyDescent="0.25"/>
    <row r="82" s="35" customFormat="1" x14ac:dyDescent="0.25"/>
    <row r="83" s="35" customFormat="1" x14ac:dyDescent="0.25"/>
    <row r="84" s="35" customFormat="1" x14ac:dyDescent="0.25"/>
    <row r="85" s="35" customFormat="1" x14ac:dyDescent="0.25"/>
    <row r="86" s="35" customFormat="1" x14ac:dyDescent="0.25"/>
    <row r="87" s="35" customFormat="1" x14ac:dyDescent="0.25"/>
    <row r="88" s="35" customFormat="1" x14ac:dyDescent="0.25"/>
    <row r="89" s="35" customFormat="1" x14ac:dyDescent="0.25"/>
    <row r="90" s="35" customFormat="1" x14ac:dyDescent="0.25"/>
    <row r="91" s="35" customFormat="1" x14ac:dyDescent="0.25"/>
    <row r="92" s="35" customFormat="1" x14ac:dyDescent="0.25"/>
    <row r="93" s="35" customFormat="1" x14ac:dyDescent="0.25"/>
    <row r="94" s="35" customFormat="1" x14ac:dyDescent="0.25"/>
    <row r="95" s="35" customFormat="1" x14ac:dyDescent="0.25"/>
    <row r="96" s="35" customFormat="1" x14ac:dyDescent="0.25"/>
    <row r="97" s="35" customFormat="1" x14ac:dyDescent="0.25"/>
    <row r="98" s="35" customFormat="1" x14ac:dyDescent="0.25"/>
    <row r="99" s="35" customFormat="1" x14ac:dyDescent="0.25"/>
    <row r="100" s="35" customFormat="1" x14ac:dyDescent="0.25"/>
    <row r="101" s="35" customFormat="1" x14ac:dyDescent="0.25"/>
    <row r="102" s="35" customFormat="1" x14ac:dyDescent="0.25"/>
    <row r="103" s="35" customFormat="1" x14ac:dyDescent="0.25"/>
    <row r="104" s="35" customFormat="1" x14ac:dyDescent="0.25"/>
    <row r="105" s="35" customFormat="1" x14ac:dyDescent="0.25"/>
  </sheetData>
  <sheetProtection sheet="1" sort="0" autoFilter="0"/>
  <mergeCells count="40">
    <mergeCell ref="BQ6:BQ8"/>
    <mergeCell ref="BR6:CC6"/>
    <mergeCell ref="CD6:CD8"/>
    <mergeCell ref="BR7:BR8"/>
    <mergeCell ref="BS7:BS8"/>
    <mergeCell ref="BT7:BT8"/>
    <mergeCell ref="BU7:BU8"/>
    <mergeCell ref="BV7:BV8"/>
    <mergeCell ref="BW7:BW8"/>
    <mergeCell ref="BX7:BX8"/>
    <mergeCell ref="BY7:BY8"/>
    <mergeCell ref="BZ7:BZ8"/>
    <mergeCell ref="CA7:CA8"/>
    <mergeCell ref="CB7:CB8"/>
    <mergeCell ref="CC7:CC8"/>
    <mergeCell ref="BP7:BP8"/>
    <mergeCell ref="F6:F8"/>
    <mergeCell ref="G6:BP6"/>
    <mergeCell ref="G7:K7"/>
    <mergeCell ref="L7:P7"/>
    <mergeCell ref="Q7:U7"/>
    <mergeCell ref="V7:Z7"/>
    <mergeCell ref="AA7:AE7"/>
    <mergeCell ref="AF7:AJ7"/>
    <mergeCell ref="AK7:AO7"/>
    <mergeCell ref="AP7:AT7"/>
    <mergeCell ref="AU7:AY7"/>
    <mergeCell ref="BE7:BI7"/>
    <mergeCell ref="BJ7:BN7"/>
    <mergeCell ref="BO7:BO8"/>
    <mergeCell ref="AZ7:BD7"/>
    <mergeCell ref="T1:W1"/>
    <mergeCell ref="C3:R3"/>
    <mergeCell ref="S3:X3"/>
    <mergeCell ref="B4:X4"/>
    <mergeCell ref="B6:B8"/>
    <mergeCell ref="C6:C8"/>
    <mergeCell ref="D6:D8"/>
    <mergeCell ref="E6:E8"/>
    <mergeCell ref="B1:R1"/>
  </mergeCells>
  <conditionalFormatting sqref="BP9:BP10">
    <cfRule type="colorScale" priority="4">
      <colorScale>
        <cfvo type="num" val="0"/>
        <cfvo type="num" val="0.6"/>
        <cfvo type="num" val="0.99"/>
        <color rgb="FFC00000"/>
        <color rgb="FFFFEB84"/>
        <color rgb="FF1DA275"/>
      </colorScale>
    </cfRule>
  </conditionalFormatting>
  <conditionalFormatting sqref="BP9:BP14">
    <cfRule type="cellIs" dxfId="10" priority="1" operator="equal">
      <formula>1</formula>
    </cfRule>
  </conditionalFormatting>
  <conditionalFormatting sqref="BP11:BP12">
    <cfRule type="colorScale" priority="2">
      <colorScale>
        <cfvo type="num" val="0"/>
        <cfvo type="num" val="0.6"/>
        <cfvo type="num" val="0.99"/>
        <color rgb="FFC00000"/>
        <color rgb="FFFFEB84"/>
        <color rgb="FF1DA275"/>
      </colorScale>
    </cfRule>
  </conditionalFormatting>
  <conditionalFormatting sqref="BP13">
    <cfRule type="colorScale" priority="10">
      <colorScale>
        <cfvo type="num" val="0"/>
        <cfvo type="num" val="0.6"/>
        <cfvo type="num" val="0.99"/>
        <color rgb="FFC00000"/>
        <color rgb="FFFFEB84"/>
        <color rgb="FF1DA275"/>
      </colorScale>
    </cfRule>
  </conditionalFormatting>
  <conditionalFormatting sqref="BP14">
    <cfRule type="colorScale" priority="6">
      <colorScale>
        <cfvo type="num" val="0"/>
        <cfvo type="num" val="0.6"/>
        <cfvo type="num" val="0.99"/>
        <color rgb="FFC00000"/>
        <color rgb="FFFFEB84"/>
        <color rgb="FF1DA275"/>
      </colorScale>
    </cfRule>
  </conditionalFormatting>
  <pageMargins left="0.31496062992125984" right="0.70866141732283472" top="0.62992125984251968" bottom="0.74803149606299213" header="0.31496062992125984" footer="0.31496062992125984"/>
  <pageSetup paperSize="9" scale="33" fitToHeight="0" orientation="portrait" r:id="rId1"/>
  <headerFooter>
    <oddHeader>&amp;L&amp;G&amp;C&amp;"Arial,Negrita"&amp;12PLAN DE ACCION INSTITUCIONAL</oddHeader>
    <oddFooter>&amp;L&amp;G&amp;C&amp;N
IPC-M-2&amp;RDES-FM-05
V9</oddFooter>
  </headerFooter>
  <colBreaks count="1" manualBreakCount="1">
    <brk id="56" max="15" man="1"/>
  </colBreaks>
  <drawing r:id="rId2"/>
  <legacyDrawing r:id="rId3"/>
  <legacyDrawingHF r:id="rId4"/>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E366F-EF33-4136-88FA-C9EB7EDA609D}">
  <sheetPr codeName="Hoja13">
    <tabColor rgb="FF6EB993"/>
  </sheetPr>
  <dimension ref="A1:CD104"/>
  <sheetViews>
    <sheetView view="pageBreakPreview" zoomScale="70" zoomScaleNormal="90" zoomScaleSheetLayoutView="70" zoomScalePageLayoutView="60" workbookViewId="0"/>
  </sheetViews>
  <sheetFormatPr baseColWidth="10" defaultColWidth="11.42578125" defaultRowHeight="15" x14ac:dyDescent="0.2"/>
  <cols>
    <col min="1" max="1" width="5.140625" style="57" customWidth="1"/>
    <col min="2" max="2" width="43.7109375" style="57" customWidth="1"/>
    <col min="3" max="3" width="27.7109375" style="57" customWidth="1"/>
    <col min="4" max="4" width="16" style="57" customWidth="1"/>
    <col min="5" max="5" width="14.5703125" style="57" customWidth="1"/>
    <col min="6" max="6" width="15.5703125" style="57" customWidth="1"/>
    <col min="7" max="10" width="12.5703125" style="57" customWidth="1"/>
    <col min="11" max="11" width="21.5703125" style="57" customWidth="1"/>
    <col min="12" max="15" width="12.5703125" style="57" customWidth="1"/>
    <col min="16" max="16" width="25" style="57" customWidth="1"/>
    <col min="17" max="20" width="12.5703125" style="57" customWidth="1"/>
    <col min="21" max="21" width="21" style="57" customWidth="1"/>
    <col min="22" max="24" width="12.5703125" style="57" customWidth="1"/>
    <col min="25" max="25" width="12.5703125" style="56" customWidth="1"/>
    <col min="26" max="26" width="22.140625" style="56" customWidth="1"/>
    <col min="27" max="30" width="12.5703125" style="56" customWidth="1"/>
    <col min="31" max="31" width="21.7109375" style="56" customWidth="1"/>
    <col min="32" max="35" width="12.5703125" style="56" customWidth="1"/>
    <col min="36" max="36" width="23.5703125" style="56" customWidth="1"/>
    <col min="37" max="39" width="12.5703125" style="56" customWidth="1"/>
    <col min="40" max="40" width="12.5703125" style="57" customWidth="1"/>
    <col min="41" max="41" width="20.85546875" style="57" customWidth="1"/>
    <col min="42" max="45" width="12.5703125" style="57" customWidth="1"/>
    <col min="46" max="46" width="21.42578125" style="57" customWidth="1"/>
    <col min="47" max="50" width="12.5703125" style="57" customWidth="1"/>
    <col min="51" max="51" width="21" style="57" customWidth="1"/>
    <col min="52" max="55" width="12.5703125" style="57" customWidth="1"/>
    <col min="56" max="56" width="18.7109375" style="57" customWidth="1"/>
    <col min="57" max="60" width="12.5703125" style="57" customWidth="1"/>
    <col min="61" max="61" width="18.5703125" style="57" customWidth="1"/>
    <col min="62" max="65" width="12.5703125" style="57" customWidth="1"/>
    <col min="66" max="66" width="18.5703125" style="57" customWidth="1"/>
    <col min="67" max="68" width="18.28515625" style="57" customWidth="1"/>
    <col min="69" max="69" width="21.42578125" style="57" customWidth="1"/>
    <col min="70" max="81" width="16.140625" style="57" customWidth="1"/>
    <col min="82" max="82" width="41.5703125" style="57" customWidth="1"/>
    <col min="83" max="16384" width="11.42578125" style="57"/>
  </cols>
  <sheetData>
    <row r="1" spans="1:82" ht="69.75" customHeight="1" x14ac:dyDescent="0.2">
      <c r="A1" s="56"/>
      <c r="B1" s="347" t="s">
        <v>108</v>
      </c>
      <c r="C1" s="347"/>
      <c r="D1" s="347"/>
      <c r="E1" s="347"/>
      <c r="F1" s="347"/>
      <c r="G1" s="347"/>
      <c r="H1" s="347"/>
      <c r="I1" s="347"/>
      <c r="J1" s="347"/>
      <c r="K1" s="347"/>
      <c r="L1" s="347"/>
      <c r="M1" s="347"/>
      <c r="N1" s="347"/>
      <c r="O1" s="347"/>
      <c r="P1" s="347"/>
      <c r="Q1" s="347"/>
      <c r="R1" s="347"/>
      <c r="S1" s="84"/>
      <c r="T1" s="348"/>
      <c r="U1" s="348"/>
      <c r="V1" s="348"/>
      <c r="W1" s="348"/>
      <c r="X1" s="84"/>
    </row>
    <row r="2" spans="1:82" ht="15.75" thickBot="1" x14ac:dyDescent="0.25">
      <c r="A2" s="56"/>
      <c r="B2" s="56"/>
      <c r="C2" s="56"/>
      <c r="D2" s="56"/>
      <c r="E2" s="56"/>
      <c r="F2" s="56"/>
      <c r="G2" s="56"/>
      <c r="H2" s="56"/>
      <c r="I2" s="56"/>
      <c r="J2" s="56"/>
      <c r="K2" s="56"/>
      <c r="L2" s="56"/>
      <c r="M2" s="56"/>
      <c r="N2" s="56"/>
      <c r="O2" s="56"/>
      <c r="P2" s="56"/>
      <c r="Q2" s="56"/>
      <c r="R2" s="56"/>
      <c r="S2" s="56"/>
      <c r="T2" s="56"/>
      <c r="U2" s="56"/>
      <c r="V2" s="56"/>
      <c r="W2" s="56"/>
      <c r="X2" s="56"/>
    </row>
    <row r="3" spans="1:82" ht="47.25" customHeight="1" thickBot="1" x14ac:dyDescent="0.25">
      <c r="A3" s="56"/>
      <c r="B3" s="85" t="s">
        <v>198</v>
      </c>
      <c r="C3" s="487"/>
      <c r="D3" s="487"/>
      <c r="E3" s="487"/>
      <c r="F3" s="487"/>
      <c r="G3" s="487"/>
      <c r="H3" s="487"/>
      <c r="I3" s="487"/>
      <c r="J3" s="487"/>
      <c r="K3" s="487"/>
      <c r="L3" s="487"/>
      <c r="M3" s="487"/>
      <c r="N3" s="487"/>
      <c r="O3" s="487"/>
      <c r="P3" s="487"/>
      <c r="Q3" s="487"/>
      <c r="R3" s="487"/>
      <c r="S3" s="350"/>
      <c r="T3" s="350"/>
      <c r="U3" s="350"/>
      <c r="V3" s="350"/>
      <c r="W3" s="350"/>
      <c r="X3" s="350"/>
    </row>
    <row r="4" spans="1:82" ht="24.75" customHeight="1" x14ac:dyDescent="0.2">
      <c r="A4" s="56"/>
      <c r="B4" s="346" t="s">
        <v>199</v>
      </c>
      <c r="C4" s="346"/>
      <c r="D4" s="346"/>
      <c r="E4" s="346"/>
      <c r="F4" s="346"/>
      <c r="G4" s="346"/>
      <c r="H4" s="346"/>
      <c r="I4" s="346"/>
      <c r="J4" s="346"/>
      <c r="K4" s="346"/>
      <c r="L4" s="346"/>
      <c r="M4" s="346"/>
      <c r="N4" s="346"/>
      <c r="O4" s="346"/>
      <c r="P4" s="346"/>
      <c r="Q4" s="346"/>
      <c r="R4" s="346"/>
      <c r="S4" s="346"/>
      <c r="T4" s="346"/>
      <c r="U4" s="346"/>
      <c r="V4" s="346"/>
      <c r="W4" s="346"/>
      <c r="X4" s="346"/>
    </row>
    <row r="5" spans="1:82" ht="15.75" thickBot="1" x14ac:dyDescent="0.25">
      <c r="A5" s="56"/>
      <c r="B5" s="87"/>
      <c r="C5" s="56"/>
      <c r="D5" s="56"/>
      <c r="E5" s="56"/>
      <c r="F5" s="56"/>
      <c r="G5" s="56"/>
      <c r="H5" s="56"/>
      <c r="I5" s="56"/>
      <c r="J5" s="56"/>
      <c r="K5" s="56"/>
      <c r="L5" s="56"/>
      <c r="M5" s="56"/>
      <c r="N5" s="56"/>
      <c r="O5" s="56"/>
      <c r="P5" s="56"/>
      <c r="Q5" s="56"/>
      <c r="R5" s="56"/>
      <c r="S5" s="56"/>
      <c r="T5" s="56"/>
      <c r="U5" s="56"/>
      <c r="V5" s="56"/>
      <c r="W5" s="56"/>
      <c r="X5" s="56"/>
    </row>
    <row r="6" spans="1:82" ht="15" customHeight="1" thickBot="1" x14ac:dyDescent="0.25">
      <c r="A6" s="87"/>
      <c r="B6" s="359" t="s">
        <v>200</v>
      </c>
      <c r="C6" s="360" t="s">
        <v>201</v>
      </c>
      <c r="D6" s="432" t="s">
        <v>202</v>
      </c>
      <c r="E6" s="353" t="s">
        <v>203</v>
      </c>
      <c r="F6" s="366" t="s">
        <v>204</v>
      </c>
      <c r="G6" s="369" t="s">
        <v>205</v>
      </c>
      <c r="H6" s="370"/>
      <c r="I6" s="370"/>
      <c r="J6" s="370"/>
      <c r="K6" s="370"/>
      <c r="L6" s="370"/>
      <c r="M6" s="370"/>
      <c r="N6" s="370"/>
      <c r="O6" s="370"/>
      <c r="P6" s="370"/>
      <c r="Q6" s="370"/>
      <c r="R6" s="370"/>
      <c r="S6" s="370"/>
      <c r="T6" s="370"/>
      <c r="U6" s="370"/>
      <c r="V6" s="370"/>
      <c r="W6" s="370"/>
      <c r="X6" s="370"/>
      <c r="Y6" s="370"/>
      <c r="Z6" s="370"/>
      <c r="AA6" s="371"/>
      <c r="AB6" s="371"/>
      <c r="AC6" s="371"/>
      <c r="AD6" s="371"/>
      <c r="AE6" s="371"/>
      <c r="AF6" s="370"/>
      <c r="AG6" s="370"/>
      <c r="AH6" s="370"/>
      <c r="AI6" s="370"/>
      <c r="AJ6" s="370"/>
      <c r="AK6" s="370"/>
      <c r="AL6" s="370"/>
      <c r="AM6" s="370"/>
      <c r="AN6" s="370"/>
      <c r="AO6" s="370"/>
      <c r="AP6" s="370"/>
      <c r="AQ6" s="370"/>
      <c r="AR6" s="370"/>
      <c r="AS6" s="370"/>
      <c r="AT6" s="370"/>
      <c r="AU6" s="370"/>
      <c r="AV6" s="370"/>
      <c r="AW6" s="370"/>
      <c r="AX6" s="370"/>
      <c r="AY6" s="370"/>
      <c r="AZ6" s="370"/>
      <c r="BA6" s="370"/>
      <c r="BB6" s="370"/>
      <c r="BC6" s="370"/>
      <c r="BD6" s="370"/>
      <c r="BE6" s="370"/>
      <c r="BF6" s="370"/>
      <c r="BG6" s="370"/>
      <c r="BH6" s="370"/>
      <c r="BI6" s="370"/>
      <c r="BJ6" s="370"/>
      <c r="BK6" s="370"/>
      <c r="BL6" s="370"/>
      <c r="BM6" s="370"/>
      <c r="BN6" s="370"/>
      <c r="BO6" s="370"/>
      <c r="BP6" s="366"/>
      <c r="BQ6" s="395" t="s">
        <v>206</v>
      </c>
      <c r="BR6" s="397" t="s">
        <v>207</v>
      </c>
      <c r="BS6" s="398"/>
      <c r="BT6" s="398"/>
      <c r="BU6" s="398"/>
      <c r="BV6" s="398"/>
      <c r="BW6" s="398"/>
      <c r="BX6" s="398"/>
      <c r="BY6" s="398"/>
      <c r="BZ6" s="398"/>
      <c r="CA6" s="398"/>
      <c r="CB6" s="398"/>
      <c r="CC6" s="399"/>
      <c r="CD6" s="395" t="s">
        <v>208</v>
      </c>
    </row>
    <row r="7" spans="1:82" ht="15" customHeight="1" x14ac:dyDescent="0.2">
      <c r="A7" s="87"/>
      <c r="B7" s="361"/>
      <c r="C7" s="362"/>
      <c r="D7" s="433"/>
      <c r="E7" s="354"/>
      <c r="F7" s="367"/>
      <c r="G7" s="373" t="s">
        <v>209</v>
      </c>
      <c r="H7" s="373"/>
      <c r="I7" s="373"/>
      <c r="J7" s="373"/>
      <c r="K7" s="374"/>
      <c r="L7" s="375" t="s">
        <v>210</v>
      </c>
      <c r="M7" s="375"/>
      <c r="N7" s="375"/>
      <c r="O7" s="375"/>
      <c r="P7" s="375"/>
      <c r="Q7" s="364" t="s">
        <v>211</v>
      </c>
      <c r="R7" s="373"/>
      <c r="S7" s="373"/>
      <c r="T7" s="373"/>
      <c r="U7" s="374"/>
      <c r="V7" s="376" t="s">
        <v>212</v>
      </c>
      <c r="W7" s="377"/>
      <c r="X7" s="377"/>
      <c r="Y7" s="377"/>
      <c r="Z7" s="377"/>
      <c r="AA7" s="378" t="s">
        <v>213</v>
      </c>
      <c r="AB7" s="378"/>
      <c r="AC7" s="378"/>
      <c r="AD7" s="378"/>
      <c r="AE7" s="378"/>
      <c r="AF7" s="377" t="s">
        <v>214</v>
      </c>
      <c r="AG7" s="377"/>
      <c r="AH7" s="377"/>
      <c r="AI7" s="377"/>
      <c r="AJ7" s="379"/>
      <c r="AK7" s="364" t="s">
        <v>215</v>
      </c>
      <c r="AL7" s="373"/>
      <c r="AM7" s="373"/>
      <c r="AN7" s="373"/>
      <c r="AO7" s="374"/>
      <c r="AP7" s="376" t="s">
        <v>216</v>
      </c>
      <c r="AQ7" s="377"/>
      <c r="AR7" s="377"/>
      <c r="AS7" s="377"/>
      <c r="AT7" s="379"/>
      <c r="AU7" s="364" t="s">
        <v>217</v>
      </c>
      <c r="AV7" s="373"/>
      <c r="AW7" s="373"/>
      <c r="AX7" s="373"/>
      <c r="AY7" s="374"/>
      <c r="AZ7" s="375" t="s">
        <v>218</v>
      </c>
      <c r="BA7" s="375"/>
      <c r="BB7" s="375"/>
      <c r="BC7" s="375"/>
      <c r="BD7" s="375"/>
      <c r="BE7" s="364" t="s">
        <v>219</v>
      </c>
      <c r="BF7" s="373"/>
      <c r="BG7" s="373"/>
      <c r="BH7" s="373"/>
      <c r="BI7" s="374"/>
      <c r="BJ7" s="375" t="s">
        <v>220</v>
      </c>
      <c r="BK7" s="375"/>
      <c r="BL7" s="375"/>
      <c r="BM7" s="375"/>
      <c r="BN7" s="375"/>
      <c r="BO7" s="380" t="s">
        <v>221</v>
      </c>
      <c r="BP7" s="367" t="s">
        <v>222</v>
      </c>
      <c r="BQ7" s="396"/>
      <c r="BR7" s="436" t="s">
        <v>209</v>
      </c>
      <c r="BS7" s="434" t="s">
        <v>210</v>
      </c>
      <c r="BT7" s="434" t="s">
        <v>211</v>
      </c>
      <c r="BU7" s="434" t="s">
        <v>212</v>
      </c>
      <c r="BV7" s="434" t="s">
        <v>213</v>
      </c>
      <c r="BW7" s="434" t="s">
        <v>214</v>
      </c>
      <c r="BX7" s="434" t="s">
        <v>215</v>
      </c>
      <c r="BY7" s="434" t="s">
        <v>216</v>
      </c>
      <c r="BZ7" s="434" t="s">
        <v>217</v>
      </c>
      <c r="CA7" s="434" t="s">
        <v>218</v>
      </c>
      <c r="CB7" s="434" t="s">
        <v>219</v>
      </c>
      <c r="CC7" s="439" t="s">
        <v>220</v>
      </c>
      <c r="CD7" s="396"/>
    </row>
    <row r="8" spans="1:82" ht="78" customHeight="1" thickBot="1" x14ac:dyDescent="0.25">
      <c r="A8" s="87"/>
      <c r="B8" s="363"/>
      <c r="C8" s="362"/>
      <c r="D8" s="433"/>
      <c r="E8" s="355"/>
      <c r="F8" s="368"/>
      <c r="G8" s="201" t="s">
        <v>223</v>
      </c>
      <c r="H8" s="89" t="s">
        <v>224</v>
      </c>
      <c r="I8" s="89" t="s">
        <v>225</v>
      </c>
      <c r="J8" s="89" t="s">
        <v>226</v>
      </c>
      <c r="K8" s="89" t="s">
        <v>227</v>
      </c>
      <c r="L8" s="90" t="s">
        <v>223</v>
      </c>
      <c r="M8" s="90" t="s">
        <v>224</v>
      </c>
      <c r="N8" s="90" t="s">
        <v>225</v>
      </c>
      <c r="O8" s="90" t="s">
        <v>226</v>
      </c>
      <c r="P8" s="90" t="s">
        <v>227</v>
      </c>
      <c r="Q8" s="89" t="s">
        <v>223</v>
      </c>
      <c r="R8" s="89" t="s">
        <v>224</v>
      </c>
      <c r="S8" s="89" t="s">
        <v>225</v>
      </c>
      <c r="T8" s="89" t="s">
        <v>226</v>
      </c>
      <c r="U8" s="89" t="s">
        <v>227</v>
      </c>
      <c r="V8" s="90" t="s">
        <v>223</v>
      </c>
      <c r="W8" s="90" t="s">
        <v>224</v>
      </c>
      <c r="X8" s="90" t="s">
        <v>225</v>
      </c>
      <c r="Y8" s="90" t="s">
        <v>226</v>
      </c>
      <c r="Z8" s="90" t="s">
        <v>227</v>
      </c>
      <c r="AA8" s="91" t="s">
        <v>223</v>
      </c>
      <c r="AB8" s="91" t="s">
        <v>224</v>
      </c>
      <c r="AC8" s="91" t="s">
        <v>225</v>
      </c>
      <c r="AD8" s="91" t="s">
        <v>226</v>
      </c>
      <c r="AE8" s="91" t="s">
        <v>227</v>
      </c>
      <c r="AF8" s="90" t="s">
        <v>223</v>
      </c>
      <c r="AG8" s="90" t="s">
        <v>224</v>
      </c>
      <c r="AH8" s="90" t="s">
        <v>225</v>
      </c>
      <c r="AI8" s="90" t="s">
        <v>226</v>
      </c>
      <c r="AJ8" s="90" t="s">
        <v>227</v>
      </c>
      <c r="AK8" s="89" t="s">
        <v>223</v>
      </c>
      <c r="AL8" s="89" t="s">
        <v>224</v>
      </c>
      <c r="AM8" s="89" t="s">
        <v>225</v>
      </c>
      <c r="AN8" s="89" t="s">
        <v>226</v>
      </c>
      <c r="AO8" s="89" t="s">
        <v>227</v>
      </c>
      <c r="AP8" s="90" t="s">
        <v>223</v>
      </c>
      <c r="AQ8" s="92" t="s">
        <v>224</v>
      </c>
      <c r="AR8" s="90" t="s">
        <v>225</v>
      </c>
      <c r="AS8" s="90" t="s">
        <v>226</v>
      </c>
      <c r="AT8" s="90" t="s">
        <v>227</v>
      </c>
      <c r="AU8" s="89" t="s">
        <v>223</v>
      </c>
      <c r="AV8" s="89" t="s">
        <v>224</v>
      </c>
      <c r="AW8" s="89" t="s">
        <v>225</v>
      </c>
      <c r="AX8" s="93" t="s">
        <v>226</v>
      </c>
      <c r="AY8" s="89" t="s">
        <v>227</v>
      </c>
      <c r="AZ8" s="90" t="s">
        <v>223</v>
      </c>
      <c r="BA8" s="90" t="s">
        <v>224</v>
      </c>
      <c r="BB8" s="90" t="s">
        <v>225</v>
      </c>
      <c r="BC8" s="90" t="s">
        <v>226</v>
      </c>
      <c r="BD8" s="90" t="s">
        <v>227</v>
      </c>
      <c r="BE8" s="89" t="s">
        <v>223</v>
      </c>
      <c r="BF8" s="89" t="s">
        <v>224</v>
      </c>
      <c r="BG8" s="89" t="s">
        <v>225</v>
      </c>
      <c r="BH8" s="89" t="s">
        <v>226</v>
      </c>
      <c r="BI8" s="89" t="s">
        <v>227</v>
      </c>
      <c r="BJ8" s="90" t="s">
        <v>223</v>
      </c>
      <c r="BK8" s="90" t="s">
        <v>224</v>
      </c>
      <c r="BL8" s="90" t="s">
        <v>225</v>
      </c>
      <c r="BM8" s="90" t="s">
        <v>226</v>
      </c>
      <c r="BN8" s="89" t="s">
        <v>227</v>
      </c>
      <c r="BO8" s="381"/>
      <c r="BP8" s="438"/>
      <c r="BQ8" s="396"/>
      <c r="BR8" s="437"/>
      <c r="BS8" s="435"/>
      <c r="BT8" s="435"/>
      <c r="BU8" s="435"/>
      <c r="BV8" s="435"/>
      <c r="BW8" s="435"/>
      <c r="BX8" s="435"/>
      <c r="BY8" s="435"/>
      <c r="BZ8" s="435"/>
      <c r="CA8" s="435"/>
      <c r="CB8" s="435"/>
      <c r="CC8" s="440"/>
      <c r="CD8" s="460"/>
    </row>
    <row r="9" spans="1:82" ht="108.75" customHeight="1" x14ac:dyDescent="0.2">
      <c r="A9" s="87"/>
      <c r="B9" s="183" t="s">
        <v>336</v>
      </c>
      <c r="C9" s="95" t="s">
        <v>108</v>
      </c>
      <c r="D9" s="293" t="s">
        <v>337</v>
      </c>
      <c r="E9" s="96">
        <f t="shared" ref="E9:F12" si="0">G9+L9+Q9+V9+AA9+AF9+AK9+AP9+AU9+AZ9+BE9+BJ9</f>
        <v>1</v>
      </c>
      <c r="F9" s="199">
        <f t="shared" si="0"/>
        <v>1</v>
      </c>
      <c r="G9" s="196">
        <v>1</v>
      </c>
      <c r="H9" s="116">
        <f>IFERROR(G9/$E9,0)</f>
        <v>1</v>
      </c>
      <c r="I9" s="97"/>
      <c r="J9" s="116">
        <f>IFERROR(I9/$E9,0)</f>
        <v>0</v>
      </c>
      <c r="K9" s="97"/>
      <c r="L9" s="97"/>
      <c r="M9" s="116">
        <f t="shared" ref="M9" si="1">IFERROR(L9/$E9,0)</f>
        <v>0</v>
      </c>
      <c r="N9" s="97"/>
      <c r="O9" s="116">
        <f t="shared" ref="O9" si="2">IFERROR(N9/$E9,0)</f>
        <v>0</v>
      </c>
      <c r="P9" s="97"/>
      <c r="Q9" s="97"/>
      <c r="R9" s="116">
        <f t="shared" ref="R9" si="3">IFERROR(Q9/$E9,0)</f>
        <v>0</v>
      </c>
      <c r="S9" s="97"/>
      <c r="T9" s="116">
        <f t="shared" ref="T9" si="4">IFERROR(S9/$E9,0)</f>
        <v>0</v>
      </c>
      <c r="U9" s="97"/>
      <c r="V9" s="97"/>
      <c r="W9" s="116">
        <f t="shared" ref="W9" si="5">IFERROR(V9/$E9,0)</f>
        <v>0</v>
      </c>
      <c r="X9" s="97"/>
      <c r="Y9" s="116">
        <f t="shared" ref="Y9" si="6">IFERROR(X9/$E9,0)</f>
        <v>0</v>
      </c>
      <c r="Z9" s="97"/>
      <c r="AA9" s="118"/>
      <c r="AB9" s="117">
        <f t="shared" ref="AB9" si="7">IFERROR(AA9/$E9,0)</f>
        <v>0</v>
      </c>
      <c r="AC9" s="118"/>
      <c r="AD9" s="117">
        <f t="shared" ref="AD9" si="8">IFERROR(AC9/$E9,0)</f>
        <v>0</v>
      </c>
      <c r="AE9" s="118"/>
      <c r="AF9" s="118"/>
      <c r="AG9" s="117">
        <f t="shared" ref="AG9" si="9">IFERROR(AF9/$E9,0)</f>
        <v>0</v>
      </c>
      <c r="AH9" s="118"/>
      <c r="AI9" s="117">
        <f t="shared" ref="AI9" si="10">IFERROR(AH9/$E9,0)</f>
        <v>0</v>
      </c>
      <c r="AJ9" s="118"/>
      <c r="AK9" s="118"/>
      <c r="AL9" s="117">
        <f t="shared" ref="AL9" si="11">IFERROR(AK9/$E9,0)</f>
        <v>0</v>
      </c>
      <c r="AM9" s="118"/>
      <c r="AN9" s="119">
        <f t="shared" ref="AN9" si="12">IFERROR(AM9/$E9,0)</f>
        <v>0</v>
      </c>
      <c r="AO9" s="98"/>
      <c r="AP9" s="98"/>
      <c r="AQ9" s="119">
        <f t="shared" ref="AQ9" si="13">IFERROR(AP9/$E9,0)</f>
        <v>0</v>
      </c>
      <c r="AR9" s="98"/>
      <c r="AS9" s="119">
        <f t="shared" ref="AS9" si="14">IFERROR(AR9/$E9,0)</f>
        <v>0</v>
      </c>
      <c r="AT9" s="98"/>
      <c r="AU9" s="98"/>
      <c r="AV9" s="119">
        <f t="shared" ref="AV9" si="15">IFERROR(AU9/$E9,0)</f>
        <v>0</v>
      </c>
      <c r="AW9" s="98"/>
      <c r="AX9" s="119">
        <f t="shared" ref="AX9" si="16">IFERROR(AW9/$E9,0)</f>
        <v>0</v>
      </c>
      <c r="AY9" s="98"/>
      <c r="AZ9" s="98"/>
      <c r="BA9" s="119">
        <f t="shared" ref="BA9" si="17">IFERROR(AZ9/$E9,0)</f>
        <v>0</v>
      </c>
      <c r="BB9" s="98"/>
      <c r="BC9" s="119">
        <f t="shared" ref="BC9" si="18">IFERROR(BB9/$E9,0)</f>
        <v>0</v>
      </c>
      <c r="BD9" s="98"/>
      <c r="BE9" s="98"/>
      <c r="BF9" s="119">
        <f t="shared" ref="BF9" si="19">IFERROR(BE9/$E9,0)</f>
        <v>0</v>
      </c>
      <c r="BG9" s="98"/>
      <c r="BH9" s="119">
        <f t="shared" ref="BH9" si="20">IFERROR(BG9/$E9,0)</f>
        <v>0</v>
      </c>
      <c r="BI9" s="98"/>
      <c r="BJ9" s="98"/>
      <c r="BK9" s="119">
        <f t="shared" ref="BK9" si="21">IFERROR(BJ9/$E9,0)</f>
        <v>0</v>
      </c>
      <c r="BL9" s="98"/>
      <c r="BM9" s="119">
        <f t="shared" ref="BM9" si="22">IFERROR(BL9/$E9,0)</f>
        <v>0</v>
      </c>
      <c r="BN9" s="254"/>
      <c r="BO9" s="170">
        <f t="shared" ref="BO9:BO12" si="23">SUM(BL9,BG9,BB9,AW9,AR9,AM9,AH9,AC9,X9,S9,N9,I9)</f>
        <v>0</v>
      </c>
      <c r="BP9" s="120">
        <f>SUM(BM9,BH9,BC9,AX9,AS9,AN9,AI9,AD9,Y9,T9,O9,J9)</f>
        <v>0</v>
      </c>
      <c r="BQ9" s="206"/>
      <c r="BR9" s="249"/>
      <c r="BS9" s="151"/>
      <c r="BT9" s="151"/>
      <c r="BU9" s="151"/>
      <c r="BV9" s="151"/>
      <c r="BW9" s="151"/>
      <c r="BX9" s="151"/>
      <c r="BY9" s="151"/>
      <c r="BZ9" s="151"/>
      <c r="CA9" s="151"/>
      <c r="CB9" s="151"/>
      <c r="CC9" s="152"/>
      <c r="CD9" s="231"/>
    </row>
    <row r="10" spans="1:82" ht="108.75" customHeight="1" x14ac:dyDescent="0.2">
      <c r="A10" s="87"/>
      <c r="B10" s="185" t="s">
        <v>338</v>
      </c>
      <c r="C10" s="101" t="s">
        <v>232</v>
      </c>
      <c r="D10" s="294" t="s">
        <v>233</v>
      </c>
      <c r="E10" s="102">
        <f t="shared" si="0"/>
        <v>2</v>
      </c>
      <c r="F10" s="217">
        <f t="shared" si="0"/>
        <v>1</v>
      </c>
      <c r="G10" s="210">
        <v>2</v>
      </c>
      <c r="H10" s="121">
        <f>IFERROR(G10/$E10,0)</f>
        <v>1</v>
      </c>
      <c r="I10" s="103"/>
      <c r="J10" s="121">
        <f>IFERROR(I10/$E10,0)</f>
        <v>0</v>
      </c>
      <c r="K10" s="103"/>
      <c r="L10" s="103"/>
      <c r="M10" s="121">
        <f>IFERROR(L10/$E10,0)</f>
        <v>0</v>
      </c>
      <c r="N10" s="103"/>
      <c r="O10" s="121">
        <f>IFERROR(N10/$E10,0)</f>
        <v>0</v>
      </c>
      <c r="P10" s="103"/>
      <c r="Q10" s="103"/>
      <c r="R10" s="121">
        <f>IFERROR(Q10/$E10,0)</f>
        <v>0</v>
      </c>
      <c r="S10" s="103"/>
      <c r="T10" s="121">
        <f>IFERROR(S10/$E10,0)</f>
        <v>0</v>
      </c>
      <c r="U10" s="103"/>
      <c r="V10" s="103"/>
      <c r="W10" s="121">
        <f>IFERROR(V10/$E10,0)</f>
        <v>0</v>
      </c>
      <c r="X10" s="103"/>
      <c r="Y10" s="121">
        <f>IFERROR(X10/$E10,0)</f>
        <v>0</v>
      </c>
      <c r="Z10" s="103"/>
      <c r="AA10" s="123"/>
      <c r="AB10" s="122">
        <f>IFERROR(AA10/$E10,0)</f>
        <v>0</v>
      </c>
      <c r="AC10" s="123"/>
      <c r="AD10" s="122">
        <f>IFERROR(AC10/$E10,0)</f>
        <v>0</v>
      </c>
      <c r="AE10" s="123"/>
      <c r="AF10" s="123"/>
      <c r="AG10" s="122">
        <f>IFERROR(AF10/$E10,0)</f>
        <v>0</v>
      </c>
      <c r="AH10" s="123"/>
      <c r="AI10" s="122">
        <f>IFERROR(AH10/$E10,0)</f>
        <v>0</v>
      </c>
      <c r="AJ10" s="123"/>
      <c r="AK10" s="123"/>
      <c r="AL10" s="122">
        <f>IFERROR(AK10/$E10,0)</f>
        <v>0</v>
      </c>
      <c r="AM10" s="123"/>
      <c r="AN10" s="124">
        <f>IFERROR(AM10/$E10,0)</f>
        <v>0</v>
      </c>
      <c r="AO10" s="104"/>
      <c r="AP10" s="104"/>
      <c r="AQ10" s="124">
        <f>IFERROR(AP10/$E10,0)</f>
        <v>0</v>
      </c>
      <c r="AR10" s="104"/>
      <c r="AS10" s="124">
        <f>IFERROR(AR10/$E10,0)</f>
        <v>0</v>
      </c>
      <c r="AT10" s="104"/>
      <c r="AU10" s="104"/>
      <c r="AV10" s="124">
        <f>IFERROR(AU10/$E10,0)</f>
        <v>0</v>
      </c>
      <c r="AW10" s="104"/>
      <c r="AX10" s="124">
        <f>IFERROR(AW10/$E10,0)</f>
        <v>0</v>
      </c>
      <c r="AY10" s="104"/>
      <c r="AZ10" s="104"/>
      <c r="BA10" s="124">
        <f>IFERROR(AZ10/$E10,0)</f>
        <v>0</v>
      </c>
      <c r="BB10" s="104"/>
      <c r="BC10" s="124">
        <f>IFERROR(BB10/$E10,0)</f>
        <v>0</v>
      </c>
      <c r="BD10" s="104"/>
      <c r="BE10" s="104"/>
      <c r="BF10" s="124">
        <f>IFERROR(BE10/$E10,0)</f>
        <v>0</v>
      </c>
      <c r="BG10" s="104"/>
      <c r="BH10" s="124">
        <f>IFERROR(BG10/$E10,0)</f>
        <v>0</v>
      </c>
      <c r="BI10" s="104"/>
      <c r="BJ10" s="104"/>
      <c r="BK10" s="124">
        <f>IFERROR(BJ10/$E10,0)</f>
        <v>0</v>
      </c>
      <c r="BL10" s="104"/>
      <c r="BM10" s="124">
        <f>IFERROR(BL10/$E10,0)</f>
        <v>0</v>
      </c>
      <c r="BN10" s="255"/>
      <c r="BO10" s="171">
        <f t="shared" si="23"/>
        <v>0</v>
      </c>
      <c r="BP10" s="125">
        <f>SUM(BM10,BH10,BC10,AX10,AS10,AN10,AI10,AD10,Y10,T10,O10,J10)</f>
        <v>0</v>
      </c>
      <c r="BQ10" s="231"/>
      <c r="BR10" s="280"/>
      <c r="BS10" s="99"/>
      <c r="BT10" s="99"/>
      <c r="BU10" s="99"/>
      <c r="BV10" s="99"/>
      <c r="BW10" s="99"/>
      <c r="BX10" s="99"/>
      <c r="BY10" s="99"/>
      <c r="BZ10" s="99"/>
      <c r="CA10" s="99"/>
      <c r="CB10" s="99"/>
      <c r="CC10" s="281"/>
      <c r="CD10" s="231"/>
    </row>
    <row r="11" spans="1:82" ht="108.75" customHeight="1" x14ac:dyDescent="0.2">
      <c r="A11" s="87"/>
      <c r="B11" s="185" t="s">
        <v>339</v>
      </c>
      <c r="C11" s="101" t="s">
        <v>235</v>
      </c>
      <c r="D11" s="294" t="s">
        <v>340</v>
      </c>
      <c r="E11" s="102">
        <f t="shared" si="0"/>
        <v>8</v>
      </c>
      <c r="F11" s="217">
        <f t="shared" si="0"/>
        <v>1</v>
      </c>
      <c r="G11" s="210"/>
      <c r="H11" s="121">
        <f>IFERROR(G11/$E11,0)</f>
        <v>0</v>
      </c>
      <c r="I11" s="103"/>
      <c r="J11" s="121">
        <f>IFERROR(I11/$E11,0)</f>
        <v>0</v>
      </c>
      <c r="K11" s="103"/>
      <c r="L11" s="103"/>
      <c r="M11" s="121">
        <f>IFERROR(L11/$E11,0)</f>
        <v>0</v>
      </c>
      <c r="N11" s="103"/>
      <c r="O11" s="121">
        <f>IFERROR(N11/$E11,0)</f>
        <v>0</v>
      </c>
      <c r="P11" s="103"/>
      <c r="Q11" s="103">
        <v>2</v>
      </c>
      <c r="R11" s="121">
        <f>IFERROR(Q11/$E11,0)</f>
        <v>0.25</v>
      </c>
      <c r="S11" s="103"/>
      <c r="T11" s="121">
        <f>IFERROR(S11/$E11,0)</f>
        <v>0</v>
      </c>
      <c r="U11" s="103"/>
      <c r="V11" s="103"/>
      <c r="W11" s="121">
        <f>IFERROR(V11/$E11,0)</f>
        <v>0</v>
      </c>
      <c r="X11" s="103"/>
      <c r="Y11" s="121">
        <f>IFERROR(X11/$E11,0)</f>
        <v>0</v>
      </c>
      <c r="Z11" s="103"/>
      <c r="AA11" s="123"/>
      <c r="AB11" s="122">
        <f>IFERROR(AA11/$E11,0)</f>
        <v>0</v>
      </c>
      <c r="AC11" s="123"/>
      <c r="AD11" s="122">
        <f>IFERROR(AC11/$E11,0)</f>
        <v>0</v>
      </c>
      <c r="AE11" s="123"/>
      <c r="AF11" s="123">
        <v>2</v>
      </c>
      <c r="AG11" s="122">
        <f>IFERROR(AF11/$E11,0)</f>
        <v>0.25</v>
      </c>
      <c r="AH11" s="123"/>
      <c r="AI11" s="122">
        <f>IFERROR(AH11/$E11,0)</f>
        <v>0</v>
      </c>
      <c r="AJ11" s="123"/>
      <c r="AK11" s="123"/>
      <c r="AL11" s="122">
        <f>IFERROR(AK11/$E11,0)</f>
        <v>0</v>
      </c>
      <c r="AM11" s="123"/>
      <c r="AN11" s="124">
        <f>IFERROR(AM11/$E11,0)</f>
        <v>0</v>
      </c>
      <c r="AO11" s="104"/>
      <c r="AP11" s="104"/>
      <c r="AQ11" s="124">
        <f>IFERROR(AP11/$E11,0)</f>
        <v>0</v>
      </c>
      <c r="AR11" s="104"/>
      <c r="AS11" s="124">
        <f>IFERROR(AR11/$E11,0)</f>
        <v>0</v>
      </c>
      <c r="AT11" s="104"/>
      <c r="AU11" s="104">
        <v>2</v>
      </c>
      <c r="AV11" s="124">
        <f>IFERROR(AU11/$E11,0)</f>
        <v>0.25</v>
      </c>
      <c r="AW11" s="104"/>
      <c r="AX11" s="124">
        <f>IFERROR(AW11/$E11,0)</f>
        <v>0</v>
      </c>
      <c r="AY11" s="104"/>
      <c r="AZ11" s="104"/>
      <c r="BA11" s="124">
        <f>IFERROR(AZ11/$E11,0)</f>
        <v>0</v>
      </c>
      <c r="BB11" s="104"/>
      <c r="BC11" s="124">
        <f>IFERROR(BB11/$E11,0)</f>
        <v>0</v>
      </c>
      <c r="BD11" s="104"/>
      <c r="BE11" s="104"/>
      <c r="BF11" s="124">
        <f>IFERROR(BE11/$E11,0)</f>
        <v>0</v>
      </c>
      <c r="BG11" s="104"/>
      <c r="BH11" s="124">
        <f>IFERROR(BG11/$E11,0)</f>
        <v>0</v>
      </c>
      <c r="BI11" s="104"/>
      <c r="BJ11" s="104">
        <v>2</v>
      </c>
      <c r="BK11" s="124">
        <f>IFERROR(BJ11/$E11,0)</f>
        <v>0.25</v>
      </c>
      <c r="BL11" s="104"/>
      <c r="BM11" s="124">
        <f>IFERROR(BL11/$E11,0)</f>
        <v>0</v>
      </c>
      <c r="BN11" s="255"/>
      <c r="BO11" s="171">
        <f t="shared" si="23"/>
        <v>0</v>
      </c>
      <c r="BP11" s="125">
        <f>SUM(BM11,BH11,BC11,AX11,AS11,AN11,AI11,AD11,Y11,T11,O11,J11)</f>
        <v>0</v>
      </c>
      <c r="BQ11" s="231"/>
      <c r="BR11" s="280"/>
      <c r="BS11" s="99"/>
      <c r="BT11" s="99"/>
      <c r="BU11" s="99"/>
      <c r="BV11" s="99"/>
      <c r="BW11" s="99"/>
      <c r="BX11" s="99"/>
      <c r="BY11" s="99"/>
      <c r="BZ11" s="99"/>
      <c r="CA11" s="99"/>
      <c r="CB11" s="99"/>
      <c r="CC11" s="281"/>
      <c r="CD11" s="231"/>
    </row>
    <row r="12" spans="1:82" ht="168.75" customHeight="1" thickBot="1" x14ac:dyDescent="0.25">
      <c r="A12" s="87"/>
      <c r="B12" s="184" t="s">
        <v>341</v>
      </c>
      <c r="C12" s="108" t="s">
        <v>342</v>
      </c>
      <c r="D12" s="295" t="s">
        <v>343</v>
      </c>
      <c r="E12" s="129">
        <f t="shared" si="0"/>
        <v>1</v>
      </c>
      <c r="F12" s="200">
        <f t="shared" si="0"/>
        <v>1</v>
      </c>
      <c r="G12" s="197">
        <v>1</v>
      </c>
      <c r="H12" s="132">
        <f>IFERROR(G12/$E12,0)</f>
        <v>1</v>
      </c>
      <c r="I12" s="133"/>
      <c r="J12" s="132">
        <f>IFERROR(I12/$E12,0)</f>
        <v>0</v>
      </c>
      <c r="K12" s="133"/>
      <c r="L12" s="133"/>
      <c r="M12" s="132">
        <f t="shared" ref="M12" si="24">IFERROR(L12/$E12,0)</f>
        <v>0</v>
      </c>
      <c r="N12" s="133"/>
      <c r="O12" s="132">
        <f t="shared" ref="O12" si="25">IFERROR(N12/$E12,0)</f>
        <v>0</v>
      </c>
      <c r="P12" s="133"/>
      <c r="Q12" s="133"/>
      <c r="R12" s="132">
        <f t="shared" ref="R12" si="26">IFERROR(Q12/$E12,0)</f>
        <v>0</v>
      </c>
      <c r="S12" s="133"/>
      <c r="T12" s="132">
        <f t="shared" ref="T12" si="27">IFERROR(S12/$E12,0)</f>
        <v>0</v>
      </c>
      <c r="U12" s="133"/>
      <c r="V12" s="133"/>
      <c r="W12" s="132">
        <f t="shared" ref="W12" si="28">IFERROR(V12/$E12,0)</f>
        <v>0</v>
      </c>
      <c r="X12" s="133"/>
      <c r="Y12" s="132">
        <f t="shared" ref="Y12" si="29">IFERROR(X12/$E12,0)</f>
        <v>0</v>
      </c>
      <c r="Z12" s="133"/>
      <c r="AA12" s="135"/>
      <c r="AB12" s="134">
        <f t="shared" ref="AB12" si="30">IFERROR(AA12/$E12,0)</f>
        <v>0</v>
      </c>
      <c r="AC12" s="135"/>
      <c r="AD12" s="134">
        <f t="shared" ref="AD12" si="31">IFERROR(AC12/$E12,0)</f>
        <v>0</v>
      </c>
      <c r="AE12" s="135"/>
      <c r="AF12" s="135"/>
      <c r="AG12" s="134">
        <f t="shared" ref="AG12" si="32">IFERROR(AF12/$E12,0)</f>
        <v>0</v>
      </c>
      <c r="AH12" s="135"/>
      <c r="AI12" s="134">
        <f t="shared" ref="AI12:AI13" si="33">IFERROR(AH12/$E12,0)</f>
        <v>0</v>
      </c>
      <c r="AJ12" s="135"/>
      <c r="AK12" s="135"/>
      <c r="AL12" s="134">
        <f t="shared" ref="AL12" si="34">IFERROR(AK12/$E12,0)</f>
        <v>0</v>
      </c>
      <c r="AM12" s="135"/>
      <c r="AN12" s="136">
        <f t="shared" ref="AN12" si="35">IFERROR(AM12/$E12,0)</f>
        <v>0</v>
      </c>
      <c r="AO12" s="137"/>
      <c r="AP12" s="137"/>
      <c r="AQ12" s="136">
        <f t="shared" ref="AQ12" si="36">IFERROR(AP12/$E12,0)</f>
        <v>0</v>
      </c>
      <c r="AR12" s="137"/>
      <c r="AS12" s="136">
        <f t="shared" ref="AS12" si="37">IFERROR(AR12/$E12,0)</f>
        <v>0</v>
      </c>
      <c r="AT12" s="137"/>
      <c r="AU12" s="137"/>
      <c r="AV12" s="136">
        <f t="shared" ref="AV12" si="38">IFERROR(AU12/$E12,0)</f>
        <v>0</v>
      </c>
      <c r="AW12" s="137"/>
      <c r="AX12" s="136">
        <f t="shared" ref="AX12" si="39">IFERROR(AW12/$E12,0)</f>
        <v>0</v>
      </c>
      <c r="AY12" s="137"/>
      <c r="AZ12" s="137"/>
      <c r="BA12" s="136">
        <f t="shared" ref="BA12" si="40">IFERROR(AZ12/$E12,0)</f>
        <v>0</v>
      </c>
      <c r="BB12" s="137"/>
      <c r="BC12" s="136">
        <f t="shared" ref="BC12" si="41">IFERROR(BB12/$E12,0)</f>
        <v>0</v>
      </c>
      <c r="BD12" s="137"/>
      <c r="BE12" s="137"/>
      <c r="BF12" s="136">
        <f t="shared" ref="BF12" si="42">IFERROR(BE12/$E12,0)</f>
        <v>0</v>
      </c>
      <c r="BG12" s="137"/>
      <c r="BH12" s="136">
        <f t="shared" ref="BH12" si="43">IFERROR(BG12/$E12,0)</f>
        <v>0</v>
      </c>
      <c r="BI12" s="137"/>
      <c r="BJ12" s="137"/>
      <c r="BK12" s="136">
        <f t="shared" ref="BK12" si="44">IFERROR(BJ12/$E12,0)</f>
        <v>0</v>
      </c>
      <c r="BL12" s="137"/>
      <c r="BM12" s="136">
        <f t="shared" ref="BM12" si="45">IFERROR(BL12/$E12,0)</f>
        <v>0</v>
      </c>
      <c r="BN12" s="276"/>
      <c r="BO12" s="172">
        <f t="shared" si="23"/>
        <v>0</v>
      </c>
      <c r="BP12" s="273">
        <f>SUM(BM12,BH12,BC12,AX12,AS12,AN12,AI12,AD12,Y12,T12,O12,J12)</f>
        <v>0</v>
      </c>
      <c r="BQ12" s="232"/>
      <c r="BR12" s="298"/>
      <c r="BS12" s="299"/>
      <c r="BT12" s="299"/>
      <c r="BU12" s="299"/>
      <c r="BV12" s="299"/>
      <c r="BW12" s="299"/>
      <c r="BX12" s="299"/>
      <c r="BY12" s="299"/>
      <c r="BZ12" s="299"/>
      <c r="CA12" s="299"/>
      <c r="CB12" s="299"/>
      <c r="CC12" s="300"/>
      <c r="CD12" s="232"/>
    </row>
    <row r="13" spans="1:82" s="56" customFormat="1" ht="15.75" thickBot="1" x14ac:dyDescent="0.25">
      <c r="D13" s="228" t="s">
        <v>241</v>
      </c>
      <c r="E13" s="109">
        <f>SUM(E9:E12)</f>
        <v>12</v>
      </c>
      <c r="F13" s="253">
        <f>AVERAGE(F9:F12)</f>
        <v>1</v>
      </c>
      <c r="G13" s="128">
        <f>SUM(G9:G12)</f>
        <v>4</v>
      </c>
      <c r="H13" s="112">
        <f>IFERROR(G13/$E13,0)</f>
        <v>0.33333333333333331</v>
      </c>
      <c r="I13" s="111">
        <f>SUM(I9:I12)</f>
        <v>0</v>
      </c>
      <c r="J13" s="113">
        <f>IFERROR(I13/$E13,0)</f>
        <v>0</v>
      </c>
      <c r="K13" s="111"/>
      <c r="L13" s="111">
        <f>SUM(L9:L12)</f>
        <v>0</v>
      </c>
      <c r="M13" s="112">
        <f>IFERROR(L13/$E13,0)</f>
        <v>0</v>
      </c>
      <c r="N13" s="111">
        <f>SUM(N9:N12)</f>
        <v>0</v>
      </c>
      <c r="O13" s="112">
        <f>IFERROR(N13/$E13,0)</f>
        <v>0</v>
      </c>
      <c r="P13" s="111"/>
      <c r="Q13" s="111">
        <f>SUM(Q9:Q12)</f>
        <v>2</v>
      </c>
      <c r="R13" s="112">
        <f>IFERROR(Q13/$E13,0)</f>
        <v>0.16666666666666666</v>
      </c>
      <c r="S13" s="111">
        <f>SUM(S9:S12)</f>
        <v>0</v>
      </c>
      <c r="T13" s="112">
        <f>IFERROR(S13/$E13,0)</f>
        <v>0</v>
      </c>
      <c r="U13" s="111"/>
      <c r="V13" s="111">
        <f>SUM(V9:V12)</f>
        <v>0</v>
      </c>
      <c r="W13" s="112">
        <f>IFERROR(V13/$E13,0)</f>
        <v>0</v>
      </c>
      <c r="X13" s="111">
        <f>SUM(X9:X12)</f>
        <v>0</v>
      </c>
      <c r="Y13" s="112">
        <f>IFERROR(X13/$E13,0)</f>
        <v>0</v>
      </c>
      <c r="Z13" s="111"/>
      <c r="AA13" s="111">
        <f>SUM(AA9:AA12)</f>
        <v>0</v>
      </c>
      <c r="AB13" s="112">
        <f>IFERROR(AA13/$E13,0)</f>
        <v>0</v>
      </c>
      <c r="AC13" s="111">
        <f>SUM(AC9:AC12)</f>
        <v>0</v>
      </c>
      <c r="AD13" s="112">
        <f>IFERROR(AC13/$E13,0)</f>
        <v>0</v>
      </c>
      <c r="AE13" s="111"/>
      <c r="AF13" s="111">
        <f>SUM(AF9:AF12)</f>
        <v>2</v>
      </c>
      <c r="AG13" s="112">
        <f>IFERROR(AF13/$E13,0)</f>
        <v>0.16666666666666666</v>
      </c>
      <c r="AH13" s="111">
        <f>SUM(AH9:AH12)</f>
        <v>0</v>
      </c>
      <c r="AI13" s="112">
        <f t="shared" si="33"/>
        <v>0</v>
      </c>
      <c r="AJ13" s="111"/>
      <c r="AK13" s="111">
        <f>SUM(AK9:AK12)</f>
        <v>0</v>
      </c>
      <c r="AL13" s="112">
        <f>IFERROR(AK13/$E13,0)</f>
        <v>0</v>
      </c>
      <c r="AM13" s="111">
        <f>SUM(AM9:AM12)</f>
        <v>0</v>
      </c>
      <c r="AN13" s="112">
        <f>IFERROR(AM13/$E13,0)</f>
        <v>0</v>
      </c>
      <c r="AO13" s="111"/>
      <c r="AP13" s="111">
        <f>SUM(AP9:AP12)</f>
        <v>0</v>
      </c>
      <c r="AQ13" s="112">
        <f>IFERROR(AP13/$E13,0)</f>
        <v>0</v>
      </c>
      <c r="AR13" s="111">
        <f>SUM(AR9:AR12)</f>
        <v>0</v>
      </c>
      <c r="AS13" s="112">
        <f>IFERROR(AR13/$E13,0)</f>
        <v>0</v>
      </c>
      <c r="AT13" s="111"/>
      <c r="AU13" s="111">
        <f>SUM(AU9:AU12)</f>
        <v>2</v>
      </c>
      <c r="AV13" s="112">
        <f>IFERROR(AU13/$E13,0)</f>
        <v>0.16666666666666666</v>
      </c>
      <c r="AW13" s="111">
        <f>SUM(AW9:AW12)</f>
        <v>0</v>
      </c>
      <c r="AX13" s="112">
        <f>IFERROR(AW13/$E13,0)</f>
        <v>0</v>
      </c>
      <c r="AY13" s="111"/>
      <c r="AZ13" s="111">
        <f>SUM(AZ9:AZ12)</f>
        <v>0</v>
      </c>
      <c r="BA13" s="112">
        <f>IFERROR(AZ13/$E13,0)</f>
        <v>0</v>
      </c>
      <c r="BB13" s="111">
        <f>SUM(BB9:BB12)</f>
        <v>0</v>
      </c>
      <c r="BC13" s="112">
        <f>IFERROR(BB13/$E13,0)</f>
        <v>0</v>
      </c>
      <c r="BD13" s="111"/>
      <c r="BE13" s="111">
        <f>SUM(BE9:BE12)</f>
        <v>0</v>
      </c>
      <c r="BF13" s="112">
        <f>IFERROR(BE13/$E13,0)</f>
        <v>0</v>
      </c>
      <c r="BG13" s="111">
        <f>SUM(BG9:BG12)</f>
        <v>0</v>
      </c>
      <c r="BH13" s="111">
        <f>IFERROR(BG13/$E13,0)</f>
        <v>0</v>
      </c>
      <c r="BI13" s="111"/>
      <c r="BJ13" s="111">
        <f>SUM(BJ9:BJ12)</f>
        <v>2</v>
      </c>
      <c r="BK13" s="112">
        <f>IFERROR(BJ13/$E13,0)</f>
        <v>0.16666666666666666</v>
      </c>
      <c r="BL13" s="111">
        <f>SUM(BL9:BL12)</f>
        <v>0</v>
      </c>
      <c r="BM13" s="113">
        <f>IFERROR(BL13/$E13,0)</f>
        <v>0</v>
      </c>
      <c r="BN13" s="257"/>
      <c r="BO13" s="128">
        <f>SUM(BL13,BG13,BB13,AW13,AR13,AM13,AH13,AC13,X13,S13,N13,I13)</f>
        <v>0</v>
      </c>
      <c r="BP13" s="126">
        <f>SUM(BM13,BH13,BC13,AX13,AS13,AN13,AI13,AD13,Y13,T13,O13,J13)</f>
        <v>0</v>
      </c>
      <c r="BQ13" s="57"/>
      <c r="BR13" s="57"/>
      <c r="BS13" s="57"/>
      <c r="BT13" s="57"/>
      <c r="BU13" s="57"/>
      <c r="BV13" s="57"/>
      <c r="BW13" s="57"/>
      <c r="BX13" s="57"/>
      <c r="BY13" s="57"/>
      <c r="BZ13" s="57"/>
      <c r="CA13" s="57"/>
      <c r="CB13" s="57"/>
      <c r="CC13" s="57"/>
      <c r="CD13" s="57"/>
    </row>
    <row r="14" spans="1:82" s="56" customFormat="1" x14ac:dyDescent="0.2">
      <c r="AQ14" s="114"/>
      <c r="BQ14" s="57"/>
      <c r="BR14" s="57"/>
      <c r="BS14" s="57"/>
      <c r="BT14" s="57"/>
      <c r="BU14" s="57"/>
      <c r="BV14" s="57"/>
      <c r="BW14" s="57"/>
      <c r="BX14" s="57"/>
      <c r="BY14" s="57"/>
      <c r="BZ14" s="57"/>
      <c r="CA14" s="57"/>
      <c r="CB14" s="57"/>
      <c r="CC14" s="57"/>
      <c r="CD14" s="57"/>
    </row>
    <row r="15" spans="1:82" s="56" customFormat="1" x14ac:dyDescent="0.2">
      <c r="BQ15" s="57"/>
      <c r="BR15" s="57"/>
      <c r="BS15" s="57"/>
      <c r="BT15" s="57"/>
      <c r="BU15" s="57"/>
      <c r="BV15" s="57"/>
      <c r="BW15" s="57"/>
      <c r="BX15" s="57"/>
      <c r="BY15" s="57"/>
      <c r="BZ15" s="57"/>
      <c r="CA15" s="57"/>
      <c r="CB15" s="57"/>
      <c r="CC15" s="57"/>
      <c r="CD15" s="57"/>
    </row>
    <row r="16" spans="1:82" s="56" customFormat="1" x14ac:dyDescent="0.2">
      <c r="BQ16" s="57"/>
      <c r="BR16" s="57"/>
      <c r="BS16" s="57"/>
      <c r="BT16" s="57"/>
      <c r="BU16" s="57"/>
      <c r="BV16" s="57"/>
      <c r="BW16" s="57"/>
      <c r="BX16" s="57"/>
      <c r="BY16" s="57"/>
      <c r="BZ16" s="57"/>
      <c r="CA16" s="57"/>
      <c r="CB16" s="57"/>
      <c r="CC16" s="57"/>
      <c r="CD16" s="57"/>
    </row>
    <row r="17" s="56" customFormat="1" x14ac:dyDescent="0.2"/>
    <row r="18" s="56" customFormat="1" x14ac:dyDescent="0.2"/>
    <row r="19" s="56" customFormat="1" x14ac:dyDescent="0.2"/>
    <row r="20" s="56" customFormat="1" x14ac:dyDescent="0.2"/>
    <row r="21" s="56" customFormat="1" x14ac:dyDescent="0.2"/>
    <row r="22" s="56" customFormat="1" x14ac:dyDescent="0.2"/>
    <row r="23" s="56" customFormat="1" x14ac:dyDescent="0.2"/>
    <row r="24" s="56" customFormat="1" x14ac:dyDescent="0.2"/>
    <row r="25" s="56" customFormat="1" x14ac:dyDescent="0.2"/>
    <row r="26" s="56" customFormat="1" x14ac:dyDescent="0.2"/>
    <row r="27" s="56" customFormat="1" x14ac:dyDescent="0.2"/>
    <row r="28" s="56" customFormat="1" x14ac:dyDescent="0.2"/>
    <row r="29" s="56" customFormat="1" x14ac:dyDescent="0.2"/>
    <row r="30" s="56" customFormat="1" x14ac:dyDescent="0.2"/>
    <row r="31" s="56" customFormat="1" x14ac:dyDescent="0.2"/>
    <row r="32" s="56" customFormat="1" x14ac:dyDescent="0.2"/>
    <row r="33" s="56" customFormat="1" x14ac:dyDescent="0.2"/>
    <row r="34" s="56" customFormat="1" x14ac:dyDescent="0.2"/>
    <row r="35" s="56" customFormat="1" x14ac:dyDescent="0.2"/>
    <row r="36" s="56" customFormat="1" x14ac:dyDescent="0.2"/>
    <row r="37" s="56" customFormat="1" x14ac:dyDescent="0.2"/>
    <row r="38" s="56" customFormat="1" x14ac:dyDescent="0.2"/>
    <row r="39" s="56" customFormat="1" x14ac:dyDescent="0.2"/>
    <row r="40" s="56" customFormat="1" x14ac:dyDescent="0.2"/>
    <row r="41" s="56" customFormat="1" x14ac:dyDescent="0.2"/>
    <row r="42" s="56" customFormat="1" x14ac:dyDescent="0.2"/>
    <row r="43" s="56" customFormat="1" x14ac:dyDescent="0.2"/>
    <row r="44" s="56" customFormat="1" x14ac:dyDescent="0.2"/>
    <row r="45" s="56" customFormat="1" x14ac:dyDescent="0.2"/>
    <row r="46" s="56" customFormat="1" x14ac:dyDescent="0.2"/>
    <row r="47" s="56" customFormat="1" x14ac:dyDescent="0.2"/>
    <row r="48" s="56" customFormat="1" x14ac:dyDescent="0.2"/>
    <row r="49" s="56" customFormat="1" x14ac:dyDescent="0.2"/>
    <row r="50" s="56" customFormat="1" x14ac:dyDescent="0.2"/>
    <row r="51" s="56" customFormat="1" x14ac:dyDescent="0.2"/>
    <row r="52" s="56" customFormat="1" x14ac:dyDescent="0.2"/>
    <row r="53" s="56" customFormat="1" x14ac:dyDescent="0.2"/>
    <row r="54" s="56" customFormat="1" x14ac:dyDescent="0.2"/>
    <row r="55" s="56" customFormat="1" x14ac:dyDescent="0.2"/>
    <row r="56" s="56" customFormat="1" x14ac:dyDescent="0.2"/>
    <row r="57" s="56" customFormat="1" x14ac:dyDescent="0.2"/>
    <row r="58" s="56" customFormat="1" x14ac:dyDescent="0.2"/>
    <row r="59" s="56" customFormat="1" x14ac:dyDescent="0.2"/>
    <row r="60" s="56" customFormat="1" x14ac:dyDescent="0.2"/>
    <row r="61" s="56" customFormat="1" x14ac:dyDescent="0.2"/>
    <row r="62" s="56" customFormat="1" x14ac:dyDescent="0.2"/>
    <row r="63" s="56" customFormat="1" x14ac:dyDescent="0.2"/>
    <row r="64" s="56" customFormat="1" x14ac:dyDescent="0.2"/>
    <row r="65" s="56" customFormat="1" x14ac:dyDescent="0.2"/>
    <row r="66" s="56" customFormat="1" x14ac:dyDescent="0.2"/>
    <row r="67" s="56" customFormat="1" x14ac:dyDescent="0.2"/>
    <row r="68" s="56" customFormat="1" x14ac:dyDescent="0.2"/>
    <row r="69" s="56" customFormat="1" x14ac:dyDescent="0.2"/>
    <row r="70" s="56" customFormat="1" x14ac:dyDescent="0.2"/>
    <row r="71" s="56" customFormat="1" x14ac:dyDescent="0.2"/>
    <row r="72" s="56" customFormat="1" x14ac:dyDescent="0.2"/>
    <row r="73" s="56" customFormat="1" x14ac:dyDescent="0.2"/>
    <row r="74" s="56" customFormat="1" x14ac:dyDescent="0.2"/>
    <row r="75" s="56" customFormat="1" x14ac:dyDescent="0.2"/>
    <row r="76" s="56" customFormat="1" x14ac:dyDescent="0.2"/>
    <row r="77" s="56" customFormat="1" x14ac:dyDescent="0.2"/>
    <row r="78" s="56" customFormat="1" x14ac:dyDescent="0.2"/>
    <row r="79" s="56" customFormat="1" x14ac:dyDescent="0.2"/>
    <row r="80" s="56" customFormat="1" x14ac:dyDescent="0.2"/>
    <row r="81" s="56" customFormat="1" x14ac:dyDescent="0.2"/>
    <row r="82" s="56" customFormat="1" x14ac:dyDescent="0.2"/>
    <row r="83" s="56" customFormat="1" x14ac:dyDescent="0.2"/>
    <row r="84" s="56" customFormat="1" x14ac:dyDescent="0.2"/>
    <row r="85" s="56" customFormat="1" x14ac:dyDescent="0.2"/>
    <row r="86" s="56" customFormat="1" x14ac:dyDescent="0.2"/>
    <row r="87" s="56" customFormat="1" x14ac:dyDescent="0.2"/>
    <row r="88" s="56" customFormat="1" x14ac:dyDescent="0.2"/>
    <row r="89" s="56" customFormat="1" x14ac:dyDescent="0.2"/>
    <row r="90" s="56" customFormat="1" x14ac:dyDescent="0.2"/>
    <row r="91" s="56" customFormat="1" x14ac:dyDescent="0.2"/>
    <row r="92" s="56" customFormat="1" x14ac:dyDescent="0.2"/>
    <row r="93" s="56" customFormat="1" x14ac:dyDescent="0.2"/>
    <row r="94" s="56" customFormat="1" x14ac:dyDescent="0.2"/>
    <row r="95" s="56" customFormat="1" x14ac:dyDescent="0.2"/>
    <row r="96" s="56" customFormat="1" x14ac:dyDescent="0.2"/>
    <row r="97" s="56" customFormat="1" x14ac:dyDescent="0.2"/>
    <row r="98" s="56" customFormat="1" x14ac:dyDescent="0.2"/>
    <row r="99" s="56" customFormat="1" x14ac:dyDescent="0.2"/>
    <row r="100" s="56" customFormat="1" x14ac:dyDescent="0.2"/>
    <row r="101" s="56" customFormat="1" x14ac:dyDescent="0.2"/>
    <row r="102" s="56" customFormat="1" x14ac:dyDescent="0.2"/>
    <row r="103" s="56" customFormat="1" x14ac:dyDescent="0.2"/>
    <row r="104" s="56" customFormat="1" x14ac:dyDescent="0.2"/>
  </sheetData>
  <sheetProtection sheet="1" sort="0" autoFilter="0"/>
  <mergeCells count="40">
    <mergeCell ref="BQ6:BQ8"/>
    <mergeCell ref="BR6:CC6"/>
    <mergeCell ref="BP7:BP8"/>
    <mergeCell ref="F6:F8"/>
    <mergeCell ref="G6:BP6"/>
    <mergeCell ref="G7:K7"/>
    <mergeCell ref="L7:P7"/>
    <mergeCell ref="Q7:U7"/>
    <mergeCell ref="V7:Z7"/>
    <mergeCell ref="AA7:AE7"/>
    <mergeCell ref="AF7:AJ7"/>
    <mergeCell ref="AK7:AO7"/>
    <mergeCell ref="AP7:AT7"/>
    <mergeCell ref="BJ7:BN7"/>
    <mergeCell ref="BO7:BO8"/>
    <mergeCell ref="AZ7:BD7"/>
    <mergeCell ref="CD6:CD8"/>
    <mergeCell ref="BR7:BR8"/>
    <mergeCell ref="BS7:BS8"/>
    <mergeCell ref="BT7:BT8"/>
    <mergeCell ref="BU7:BU8"/>
    <mergeCell ref="BV7:BV8"/>
    <mergeCell ref="BW7:BW8"/>
    <mergeCell ref="BX7:BX8"/>
    <mergeCell ref="BY7:BY8"/>
    <mergeCell ref="BZ7:BZ8"/>
    <mergeCell ref="CA7:CA8"/>
    <mergeCell ref="CB7:CB8"/>
    <mergeCell ref="CC7:CC8"/>
    <mergeCell ref="B1:R1"/>
    <mergeCell ref="T1:W1"/>
    <mergeCell ref="C3:R3"/>
    <mergeCell ref="S3:X3"/>
    <mergeCell ref="B4:X4"/>
    <mergeCell ref="BE7:BI7"/>
    <mergeCell ref="D6:D8"/>
    <mergeCell ref="E6:E8"/>
    <mergeCell ref="B6:B8"/>
    <mergeCell ref="C6:C8"/>
    <mergeCell ref="AU7:AY7"/>
  </mergeCells>
  <conditionalFormatting sqref="BP9:BP12">
    <cfRule type="colorScale" priority="6">
      <colorScale>
        <cfvo type="num" val="0"/>
        <cfvo type="num" val="0.6"/>
        <cfvo type="num" val="0.99"/>
        <color rgb="FFC00000"/>
        <color rgb="FFFFEB84"/>
        <color rgb="FF1DA275"/>
      </colorScale>
    </cfRule>
  </conditionalFormatting>
  <conditionalFormatting sqref="BP9:BP13">
    <cfRule type="cellIs" dxfId="9" priority="1" operator="equal">
      <formula>1</formula>
    </cfRule>
  </conditionalFormatting>
  <conditionalFormatting sqref="BP13">
    <cfRule type="colorScale" priority="2">
      <colorScale>
        <cfvo type="num" val="0"/>
        <cfvo type="num" val="0.6"/>
        <cfvo type="num" val="0.99"/>
        <color rgb="FFC00000"/>
        <color rgb="FFFFEB84"/>
        <color rgb="FF1DA275"/>
      </colorScale>
    </cfRule>
  </conditionalFormatting>
  <pageMargins left="0.31496062992125984" right="0.70866141732283472" top="0.62992125984251968" bottom="0.74803149606299213" header="0.31496062992125984" footer="0.31496062992125984"/>
  <pageSetup paperSize="9" scale="33" fitToHeight="0" orientation="portrait" r:id="rId1"/>
  <headerFooter>
    <oddHeader>&amp;L&amp;G&amp;C&amp;"Arial,Negrita"&amp;12PLAN DE ACCION INSTITUCIONAL</oddHeader>
    <oddFooter>&amp;L&amp;G&amp;C&amp;N
IPC-M-2&amp;RDES-FM-05
V9</oddFooter>
  </headerFooter>
  <colBreaks count="1" manualBreakCount="1">
    <brk id="56" max="15" man="1"/>
  </colBreaks>
  <drawing r:id="rId2"/>
  <legacyDrawing r:id="rId3"/>
  <legacyDrawingHF r:id="rId4"/>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08CE1-3E98-4EB8-891F-78115BD4A241}">
  <sheetPr codeName="Hoja14">
    <tabColor rgb="FF6EB993"/>
  </sheetPr>
  <dimension ref="A1:CD104"/>
  <sheetViews>
    <sheetView view="pageBreakPreview" zoomScale="70" zoomScaleNormal="90" zoomScaleSheetLayoutView="70" zoomScalePageLayoutView="50" workbookViewId="0"/>
  </sheetViews>
  <sheetFormatPr baseColWidth="10" defaultColWidth="11.42578125" defaultRowHeight="15" x14ac:dyDescent="0.2"/>
  <cols>
    <col min="1" max="1" width="5.140625" style="57" customWidth="1"/>
    <col min="2" max="2" width="34.28515625" style="57" customWidth="1"/>
    <col min="3" max="3" width="19.140625" style="57" customWidth="1"/>
    <col min="4" max="4" width="16" style="57" customWidth="1"/>
    <col min="5" max="5" width="14.5703125" style="57" customWidth="1"/>
    <col min="6" max="6" width="15.5703125" style="57" customWidth="1"/>
    <col min="7" max="10" width="12.5703125" style="57" customWidth="1"/>
    <col min="11" max="11" width="21.5703125" style="57" customWidth="1"/>
    <col min="12" max="15" width="12.5703125" style="57" customWidth="1"/>
    <col min="16" max="16" width="25" style="57" customWidth="1"/>
    <col min="17" max="20" width="12.5703125" style="57" customWidth="1"/>
    <col min="21" max="21" width="21" style="57" customWidth="1"/>
    <col min="22" max="24" width="12.5703125" style="57" customWidth="1"/>
    <col min="25" max="25" width="12.5703125" style="56" customWidth="1"/>
    <col min="26" max="26" width="22.140625" style="56" customWidth="1"/>
    <col min="27" max="30" width="12.5703125" style="56" customWidth="1"/>
    <col min="31" max="31" width="21.7109375" style="56" customWidth="1"/>
    <col min="32" max="35" width="12.5703125" style="56" customWidth="1"/>
    <col min="36" max="36" width="23.5703125" style="56" customWidth="1"/>
    <col min="37" max="39" width="12.5703125" style="56" customWidth="1"/>
    <col min="40" max="40" width="12.5703125" style="57" customWidth="1"/>
    <col min="41" max="41" width="20.85546875" style="57" customWidth="1"/>
    <col min="42" max="45" width="12.5703125" style="57" customWidth="1"/>
    <col min="46" max="46" width="21.42578125" style="57" customWidth="1"/>
    <col min="47" max="50" width="12.5703125" style="57" customWidth="1"/>
    <col min="51" max="51" width="21" style="57" customWidth="1"/>
    <col min="52" max="55" width="12.5703125" style="57" customWidth="1"/>
    <col min="56" max="56" width="18.7109375" style="57" customWidth="1"/>
    <col min="57" max="60" width="12.5703125" style="57" customWidth="1"/>
    <col min="61" max="61" width="18.5703125" style="57" customWidth="1"/>
    <col min="62" max="65" width="12.5703125" style="57" customWidth="1"/>
    <col min="66" max="66" width="18.5703125" style="57" customWidth="1"/>
    <col min="67" max="68" width="18.28515625" style="57" customWidth="1"/>
    <col min="69" max="69" width="25.7109375" style="57" customWidth="1"/>
    <col min="70" max="70" width="11.42578125" style="57"/>
    <col min="71" max="71" width="18.85546875" style="57" customWidth="1"/>
    <col min="72" max="77" width="11.42578125" style="57"/>
    <col min="78" max="78" width="18.28515625" style="57" customWidth="1"/>
    <col min="79" max="79" width="17.42578125" style="57" customWidth="1"/>
    <col min="80" max="80" width="20.28515625" style="57" customWidth="1"/>
    <col min="81" max="81" width="16.85546875" style="57" customWidth="1"/>
    <col min="82" max="82" width="41.5703125" style="57" customWidth="1"/>
    <col min="83" max="16384" width="11.42578125" style="57"/>
  </cols>
  <sheetData>
    <row r="1" spans="1:82" ht="69.75" customHeight="1" x14ac:dyDescent="0.2">
      <c r="A1" s="56"/>
      <c r="B1" s="347" t="s">
        <v>111</v>
      </c>
      <c r="C1" s="347"/>
      <c r="D1" s="347"/>
      <c r="E1" s="347"/>
      <c r="F1" s="347"/>
      <c r="G1" s="347"/>
      <c r="H1" s="347"/>
      <c r="I1" s="347"/>
      <c r="J1" s="347"/>
      <c r="K1" s="347"/>
      <c r="L1" s="347"/>
      <c r="M1" s="347"/>
      <c r="N1" s="347"/>
      <c r="O1" s="347"/>
      <c r="P1" s="347"/>
      <c r="Q1" s="347"/>
      <c r="R1" s="347"/>
      <c r="S1" s="84"/>
      <c r="T1" s="348"/>
      <c r="U1" s="348"/>
      <c r="V1" s="348"/>
      <c r="W1" s="348"/>
      <c r="X1" s="84"/>
    </row>
    <row r="2" spans="1:82" ht="15.75" thickBot="1" x14ac:dyDescent="0.25">
      <c r="A2" s="56"/>
      <c r="B2" s="56"/>
      <c r="C2" s="56"/>
      <c r="D2" s="56"/>
      <c r="E2" s="56"/>
      <c r="F2" s="56"/>
      <c r="G2" s="56"/>
      <c r="H2" s="56"/>
      <c r="I2" s="56"/>
      <c r="J2" s="56"/>
      <c r="K2" s="56"/>
      <c r="L2" s="56"/>
      <c r="M2" s="56"/>
      <c r="N2" s="56"/>
      <c r="O2" s="56"/>
      <c r="P2" s="56"/>
      <c r="Q2" s="56"/>
      <c r="R2" s="56"/>
      <c r="S2" s="56"/>
      <c r="T2" s="56"/>
      <c r="U2" s="56"/>
      <c r="V2" s="56"/>
      <c r="W2" s="56"/>
      <c r="X2" s="56"/>
    </row>
    <row r="3" spans="1:82" ht="47.25" customHeight="1" thickBot="1" x14ac:dyDescent="0.25">
      <c r="A3" s="56"/>
      <c r="B3" s="85" t="s">
        <v>198</v>
      </c>
      <c r="C3" s="357"/>
      <c r="D3" s="357"/>
      <c r="E3" s="357"/>
      <c r="F3" s="357"/>
      <c r="G3" s="357"/>
      <c r="H3" s="357"/>
      <c r="I3" s="357"/>
      <c r="J3" s="357"/>
      <c r="K3" s="357"/>
      <c r="L3" s="357"/>
      <c r="M3" s="357"/>
      <c r="N3" s="357"/>
      <c r="O3" s="357"/>
      <c r="P3" s="357"/>
      <c r="Q3" s="357"/>
      <c r="R3" s="358"/>
      <c r="S3" s="350"/>
      <c r="T3" s="350"/>
      <c r="U3" s="350"/>
      <c r="V3" s="350"/>
      <c r="W3" s="350"/>
      <c r="X3" s="350"/>
    </row>
    <row r="4" spans="1:82" ht="24.75" customHeight="1" x14ac:dyDescent="0.2">
      <c r="A4" s="56"/>
      <c r="B4" s="346" t="s">
        <v>199</v>
      </c>
      <c r="C4" s="346"/>
      <c r="D4" s="346"/>
      <c r="E4" s="346"/>
      <c r="F4" s="346"/>
      <c r="G4" s="346"/>
      <c r="H4" s="346"/>
      <c r="I4" s="346"/>
      <c r="J4" s="346"/>
      <c r="K4" s="346"/>
      <c r="L4" s="346"/>
      <c r="M4" s="346"/>
      <c r="N4" s="346"/>
      <c r="O4" s="346"/>
      <c r="P4" s="346"/>
      <c r="Q4" s="346"/>
      <c r="R4" s="346"/>
      <c r="S4" s="346"/>
      <c r="T4" s="346"/>
      <c r="U4" s="346"/>
      <c r="V4" s="346"/>
      <c r="W4" s="346"/>
      <c r="X4" s="346"/>
    </row>
    <row r="5" spans="1:82" ht="15.75" thickBot="1" x14ac:dyDescent="0.25">
      <c r="A5" s="56"/>
      <c r="B5" s="87"/>
      <c r="C5" s="56"/>
      <c r="D5" s="56"/>
      <c r="E5" s="56"/>
      <c r="F5" s="56"/>
      <c r="G5" s="56"/>
      <c r="H5" s="56"/>
      <c r="I5" s="56"/>
      <c r="J5" s="56"/>
      <c r="K5" s="56"/>
      <c r="L5" s="56"/>
      <c r="M5" s="56"/>
      <c r="N5" s="56"/>
      <c r="O5" s="56"/>
      <c r="P5" s="56"/>
      <c r="Q5" s="56"/>
      <c r="R5" s="56"/>
      <c r="S5" s="56"/>
      <c r="T5" s="56"/>
      <c r="U5" s="56"/>
      <c r="V5" s="56"/>
      <c r="W5" s="56"/>
      <c r="X5" s="56"/>
    </row>
    <row r="6" spans="1:82" ht="15" customHeight="1" thickBot="1" x14ac:dyDescent="0.25">
      <c r="A6" s="87"/>
      <c r="B6" s="359" t="s">
        <v>200</v>
      </c>
      <c r="C6" s="360" t="s">
        <v>201</v>
      </c>
      <c r="D6" s="432" t="s">
        <v>202</v>
      </c>
      <c r="E6" s="353" t="s">
        <v>203</v>
      </c>
      <c r="F6" s="366" t="s">
        <v>204</v>
      </c>
      <c r="G6" s="369" t="s">
        <v>205</v>
      </c>
      <c r="H6" s="370"/>
      <c r="I6" s="370"/>
      <c r="J6" s="370"/>
      <c r="K6" s="370"/>
      <c r="L6" s="370"/>
      <c r="M6" s="370"/>
      <c r="N6" s="370"/>
      <c r="O6" s="370"/>
      <c r="P6" s="370"/>
      <c r="Q6" s="370"/>
      <c r="R6" s="370"/>
      <c r="S6" s="370"/>
      <c r="T6" s="370"/>
      <c r="U6" s="370"/>
      <c r="V6" s="370"/>
      <c r="W6" s="370"/>
      <c r="X6" s="370"/>
      <c r="Y6" s="370"/>
      <c r="Z6" s="370"/>
      <c r="AA6" s="371"/>
      <c r="AB6" s="371"/>
      <c r="AC6" s="371"/>
      <c r="AD6" s="371"/>
      <c r="AE6" s="371"/>
      <c r="AF6" s="370"/>
      <c r="AG6" s="370"/>
      <c r="AH6" s="370"/>
      <c r="AI6" s="370"/>
      <c r="AJ6" s="370"/>
      <c r="AK6" s="370"/>
      <c r="AL6" s="370"/>
      <c r="AM6" s="370"/>
      <c r="AN6" s="370"/>
      <c r="AO6" s="370"/>
      <c r="AP6" s="370"/>
      <c r="AQ6" s="370"/>
      <c r="AR6" s="370"/>
      <c r="AS6" s="370"/>
      <c r="AT6" s="370"/>
      <c r="AU6" s="370"/>
      <c r="AV6" s="370"/>
      <c r="AW6" s="370"/>
      <c r="AX6" s="370"/>
      <c r="AY6" s="370"/>
      <c r="AZ6" s="370"/>
      <c r="BA6" s="370"/>
      <c r="BB6" s="370"/>
      <c r="BC6" s="370"/>
      <c r="BD6" s="370"/>
      <c r="BE6" s="370"/>
      <c r="BF6" s="370"/>
      <c r="BG6" s="370"/>
      <c r="BH6" s="370"/>
      <c r="BI6" s="370"/>
      <c r="BJ6" s="370"/>
      <c r="BK6" s="370"/>
      <c r="BL6" s="370"/>
      <c r="BM6" s="370"/>
      <c r="BN6" s="370"/>
      <c r="BO6" s="371"/>
      <c r="BP6" s="481"/>
      <c r="BQ6" s="395" t="s">
        <v>206</v>
      </c>
      <c r="BR6" s="398" t="s">
        <v>207</v>
      </c>
      <c r="BS6" s="398"/>
      <c r="BT6" s="398"/>
      <c r="BU6" s="398"/>
      <c r="BV6" s="398"/>
      <c r="BW6" s="398"/>
      <c r="BX6" s="398"/>
      <c r="BY6" s="398"/>
      <c r="BZ6" s="398"/>
      <c r="CA6" s="398"/>
      <c r="CB6" s="398"/>
      <c r="CC6" s="399"/>
      <c r="CD6" s="395" t="s">
        <v>208</v>
      </c>
    </row>
    <row r="7" spans="1:82" ht="15" customHeight="1" x14ac:dyDescent="0.2">
      <c r="A7" s="87"/>
      <c r="B7" s="361"/>
      <c r="C7" s="362"/>
      <c r="D7" s="433"/>
      <c r="E7" s="354"/>
      <c r="F7" s="367"/>
      <c r="G7" s="373" t="s">
        <v>209</v>
      </c>
      <c r="H7" s="373"/>
      <c r="I7" s="373"/>
      <c r="J7" s="373"/>
      <c r="K7" s="374"/>
      <c r="L7" s="375" t="s">
        <v>210</v>
      </c>
      <c r="M7" s="375"/>
      <c r="N7" s="375"/>
      <c r="O7" s="375"/>
      <c r="P7" s="375"/>
      <c r="Q7" s="364" t="s">
        <v>211</v>
      </c>
      <c r="R7" s="373"/>
      <c r="S7" s="373"/>
      <c r="T7" s="373"/>
      <c r="U7" s="374"/>
      <c r="V7" s="376" t="s">
        <v>212</v>
      </c>
      <c r="W7" s="377"/>
      <c r="X7" s="377"/>
      <c r="Y7" s="377"/>
      <c r="Z7" s="377"/>
      <c r="AA7" s="378" t="s">
        <v>213</v>
      </c>
      <c r="AB7" s="378"/>
      <c r="AC7" s="378"/>
      <c r="AD7" s="378"/>
      <c r="AE7" s="378"/>
      <c r="AF7" s="377" t="s">
        <v>214</v>
      </c>
      <c r="AG7" s="377"/>
      <c r="AH7" s="377"/>
      <c r="AI7" s="377"/>
      <c r="AJ7" s="379"/>
      <c r="AK7" s="364" t="s">
        <v>215</v>
      </c>
      <c r="AL7" s="373"/>
      <c r="AM7" s="373"/>
      <c r="AN7" s="373"/>
      <c r="AO7" s="374"/>
      <c r="AP7" s="376" t="s">
        <v>216</v>
      </c>
      <c r="AQ7" s="377"/>
      <c r="AR7" s="377"/>
      <c r="AS7" s="377"/>
      <c r="AT7" s="379"/>
      <c r="AU7" s="364" t="s">
        <v>217</v>
      </c>
      <c r="AV7" s="373"/>
      <c r="AW7" s="373"/>
      <c r="AX7" s="373"/>
      <c r="AY7" s="374"/>
      <c r="AZ7" s="375" t="s">
        <v>218</v>
      </c>
      <c r="BA7" s="375"/>
      <c r="BB7" s="375"/>
      <c r="BC7" s="375"/>
      <c r="BD7" s="375"/>
      <c r="BE7" s="364" t="s">
        <v>219</v>
      </c>
      <c r="BF7" s="373"/>
      <c r="BG7" s="373"/>
      <c r="BH7" s="373"/>
      <c r="BI7" s="374"/>
      <c r="BJ7" s="375" t="s">
        <v>220</v>
      </c>
      <c r="BK7" s="375"/>
      <c r="BL7" s="375"/>
      <c r="BM7" s="375"/>
      <c r="BN7" s="376"/>
      <c r="BO7" s="353" t="s">
        <v>221</v>
      </c>
      <c r="BP7" s="366" t="s">
        <v>222</v>
      </c>
      <c r="BQ7" s="396"/>
      <c r="BR7" s="479" t="s">
        <v>209</v>
      </c>
      <c r="BS7" s="434" t="s">
        <v>210</v>
      </c>
      <c r="BT7" s="434" t="s">
        <v>211</v>
      </c>
      <c r="BU7" s="434" t="s">
        <v>212</v>
      </c>
      <c r="BV7" s="434" t="s">
        <v>213</v>
      </c>
      <c r="BW7" s="434" t="s">
        <v>214</v>
      </c>
      <c r="BX7" s="434" t="s">
        <v>215</v>
      </c>
      <c r="BY7" s="434" t="s">
        <v>216</v>
      </c>
      <c r="BZ7" s="434" t="s">
        <v>217</v>
      </c>
      <c r="CA7" s="434" t="s">
        <v>218</v>
      </c>
      <c r="CB7" s="434" t="s">
        <v>219</v>
      </c>
      <c r="CC7" s="439" t="s">
        <v>220</v>
      </c>
      <c r="CD7" s="396"/>
    </row>
    <row r="8" spans="1:82" ht="78" customHeight="1" thickBot="1" x14ac:dyDescent="0.25">
      <c r="A8" s="87"/>
      <c r="B8" s="363"/>
      <c r="C8" s="362"/>
      <c r="D8" s="433"/>
      <c r="E8" s="355"/>
      <c r="F8" s="368"/>
      <c r="G8" s="201" t="s">
        <v>223</v>
      </c>
      <c r="H8" s="89" t="s">
        <v>224</v>
      </c>
      <c r="I8" s="89" t="s">
        <v>225</v>
      </c>
      <c r="J8" s="89" t="s">
        <v>226</v>
      </c>
      <c r="K8" s="89" t="s">
        <v>227</v>
      </c>
      <c r="L8" s="90" t="s">
        <v>223</v>
      </c>
      <c r="M8" s="90" t="s">
        <v>224</v>
      </c>
      <c r="N8" s="90" t="s">
        <v>225</v>
      </c>
      <c r="O8" s="90" t="s">
        <v>226</v>
      </c>
      <c r="P8" s="90" t="s">
        <v>227</v>
      </c>
      <c r="Q8" s="89" t="s">
        <v>223</v>
      </c>
      <c r="R8" s="89" t="s">
        <v>224</v>
      </c>
      <c r="S8" s="89" t="s">
        <v>225</v>
      </c>
      <c r="T8" s="89" t="s">
        <v>226</v>
      </c>
      <c r="U8" s="89" t="s">
        <v>227</v>
      </c>
      <c r="V8" s="90" t="s">
        <v>223</v>
      </c>
      <c r="W8" s="90" t="s">
        <v>224</v>
      </c>
      <c r="X8" s="90" t="s">
        <v>225</v>
      </c>
      <c r="Y8" s="90" t="s">
        <v>226</v>
      </c>
      <c r="Z8" s="90" t="s">
        <v>227</v>
      </c>
      <c r="AA8" s="91" t="s">
        <v>223</v>
      </c>
      <c r="AB8" s="91" t="s">
        <v>224</v>
      </c>
      <c r="AC8" s="91" t="s">
        <v>225</v>
      </c>
      <c r="AD8" s="91" t="s">
        <v>226</v>
      </c>
      <c r="AE8" s="91" t="s">
        <v>227</v>
      </c>
      <c r="AF8" s="90" t="s">
        <v>223</v>
      </c>
      <c r="AG8" s="90" t="s">
        <v>224</v>
      </c>
      <c r="AH8" s="90" t="s">
        <v>225</v>
      </c>
      <c r="AI8" s="90" t="s">
        <v>226</v>
      </c>
      <c r="AJ8" s="90" t="s">
        <v>227</v>
      </c>
      <c r="AK8" s="89" t="s">
        <v>223</v>
      </c>
      <c r="AL8" s="89" t="s">
        <v>224</v>
      </c>
      <c r="AM8" s="89" t="s">
        <v>225</v>
      </c>
      <c r="AN8" s="89" t="s">
        <v>226</v>
      </c>
      <c r="AO8" s="89" t="s">
        <v>227</v>
      </c>
      <c r="AP8" s="90" t="s">
        <v>223</v>
      </c>
      <c r="AQ8" s="92" t="s">
        <v>224</v>
      </c>
      <c r="AR8" s="90" t="s">
        <v>225</v>
      </c>
      <c r="AS8" s="90" t="s">
        <v>226</v>
      </c>
      <c r="AT8" s="90" t="s">
        <v>227</v>
      </c>
      <c r="AU8" s="89" t="s">
        <v>223</v>
      </c>
      <c r="AV8" s="89" t="s">
        <v>224</v>
      </c>
      <c r="AW8" s="89" t="s">
        <v>225</v>
      </c>
      <c r="AX8" s="93" t="s">
        <v>226</v>
      </c>
      <c r="AY8" s="89" t="s">
        <v>227</v>
      </c>
      <c r="AZ8" s="90" t="s">
        <v>223</v>
      </c>
      <c r="BA8" s="90" t="s">
        <v>224</v>
      </c>
      <c r="BB8" s="90" t="s">
        <v>225</v>
      </c>
      <c r="BC8" s="90" t="s">
        <v>226</v>
      </c>
      <c r="BD8" s="90" t="s">
        <v>227</v>
      </c>
      <c r="BE8" s="89" t="s">
        <v>223</v>
      </c>
      <c r="BF8" s="89" t="s">
        <v>224</v>
      </c>
      <c r="BG8" s="89" t="s">
        <v>225</v>
      </c>
      <c r="BH8" s="89" t="s">
        <v>226</v>
      </c>
      <c r="BI8" s="89" t="s">
        <v>227</v>
      </c>
      <c r="BJ8" s="90" t="s">
        <v>223</v>
      </c>
      <c r="BK8" s="90" t="s">
        <v>224</v>
      </c>
      <c r="BL8" s="90" t="s">
        <v>225</v>
      </c>
      <c r="BM8" s="90" t="s">
        <v>226</v>
      </c>
      <c r="BN8" s="187" t="s">
        <v>227</v>
      </c>
      <c r="BO8" s="478"/>
      <c r="BP8" s="438"/>
      <c r="BQ8" s="460"/>
      <c r="BR8" s="480"/>
      <c r="BS8" s="475"/>
      <c r="BT8" s="475"/>
      <c r="BU8" s="475"/>
      <c r="BV8" s="475"/>
      <c r="BW8" s="475"/>
      <c r="BX8" s="475"/>
      <c r="BY8" s="475"/>
      <c r="BZ8" s="475"/>
      <c r="CA8" s="475"/>
      <c r="CB8" s="475"/>
      <c r="CC8" s="477"/>
      <c r="CD8" s="460"/>
    </row>
    <row r="9" spans="1:82" ht="108.75" customHeight="1" x14ac:dyDescent="0.2">
      <c r="A9" s="87"/>
      <c r="B9" s="183" t="s">
        <v>344</v>
      </c>
      <c r="C9" s="95" t="s">
        <v>111</v>
      </c>
      <c r="D9" s="293" t="s">
        <v>345</v>
      </c>
      <c r="E9" s="96">
        <f t="shared" ref="E9:F12" si="0">G9+L9+Q9+V9+AA9+AF9+AK9+AP9+AU9+AZ9+BE9+BJ9</f>
        <v>1</v>
      </c>
      <c r="F9" s="199">
        <f t="shared" si="0"/>
        <v>1</v>
      </c>
      <c r="G9" s="196">
        <v>1</v>
      </c>
      <c r="H9" s="116">
        <f>IFERROR(G9/$E9,0)</f>
        <v>1</v>
      </c>
      <c r="I9" s="97"/>
      <c r="J9" s="116">
        <f>IFERROR(I9/$E9,0)</f>
        <v>0</v>
      </c>
      <c r="K9" s="97"/>
      <c r="L9" s="97"/>
      <c r="M9" s="116">
        <f t="shared" ref="M9" si="1">IFERROR(L9/$E9,0)</f>
        <v>0</v>
      </c>
      <c r="N9" s="97"/>
      <c r="O9" s="116">
        <f t="shared" ref="O9" si="2">IFERROR(N9/$E9,0)</f>
        <v>0</v>
      </c>
      <c r="P9" s="97"/>
      <c r="Q9" s="97"/>
      <c r="R9" s="116">
        <f t="shared" ref="R9" si="3">IFERROR(Q9/$E9,0)</f>
        <v>0</v>
      </c>
      <c r="S9" s="97"/>
      <c r="T9" s="116">
        <f t="shared" ref="T9" si="4">IFERROR(S9/$E9,0)</f>
        <v>0</v>
      </c>
      <c r="U9" s="97"/>
      <c r="V9" s="97"/>
      <c r="W9" s="116">
        <f t="shared" ref="W9" si="5">IFERROR(V9/$E9,0)</f>
        <v>0</v>
      </c>
      <c r="X9" s="97"/>
      <c r="Y9" s="116">
        <f t="shared" ref="Y9" si="6">IFERROR(X9/$E9,0)</f>
        <v>0</v>
      </c>
      <c r="Z9" s="97"/>
      <c r="AA9" s="118"/>
      <c r="AB9" s="117">
        <f t="shared" ref="AB9" si="7">IFERROR(AA9/$E9,0)</f>
        <v>0</v>
      </c>
      <c r="AC9" s="118"/>
      <c r="AD9" s="117">
        <f t="shared" ref="AD9" si="8">IFERROR(AC9/$E9,0)</f>
        <v>0</v>
      </c>
      <c r="AE9" s="118"/>
      <c r="AF9" s="118"/>
      <c r="AG9" s="117">
        <f t="shared" ref="AG9" si="9">IFERROR(AF9/$E9,0)</f>
        <v>0</v>
      </c>
      <c r="AH9" s="118"/>
      <c r="AI9" s="117">
        <f t="shared" ref="AI9" si="10">IFERROR(AH9/$E9,0)</f>
        <v>0</v>
      </c>
      <c r="AJ9" s="118"/>
      <c r="AK9" s="118"/>
      <c r="AL9" s="117">
        <f t="shared" ref="AL9" si="11">IFERROR(AK9/$E9,0)</f>
        <v>0</v>
      </c>
      <c r="AM9" s="118"/>
      <c r="AN9" s="119">
        <f t="shared" ref="AN9" si="12">IFERROR(AM9/$E9,0)</f>
        <v>0</v>
      </c>
      <c r="AO9" s="98"/>
      <c r="AP9" s="98"/>
      <c r="AQ9" s="119">
        <f t="shared" ref="AQ9" si="13">IFERROR(AP9/$E9,0)</f>
        <v>0</v>
      </c>
      <c r="AR9" s="98"/>
      <c r="AS9" s="119">
        <f t="shared" ref="AS9" si="14">IFERROR(AR9/$E9,0)</f>
        <v>0</v>
      </c>
      <c r="AT9" s="98"/>
      <c r="AU9" s="98"/>
      <c r="AV9" s="119">
        <f t="shared" ref="AV9" si="15">IFERROR(AU9/$E9,0)</f>
        <v>0</v>
      </c>
      <c r="AW9" s="98"/>
      <c r="AX9" s="119">
        <f t="shared" ref="AX9" si="16">IFERROR(AW9/$E9,0)</f>
        <v>0</v>
      </c>
      <c r="AY9" s="98"/>
      <c r="AZ9" s="98"/>
      <c r="BA9" s="119">
        <f t="shared" ref="BA9" si="17">IFERROR(AZ9/$E9,0)</f>
        <v>0</v>
      </c>
      <c r="BB9" s="98"/>
      <c r="BC9" s="119">
        <f t="shared" ref="BC9" si="18">IFERROR(BB9/$E9,0)</f>
        <v>0</v>
      </c>
      <c r="BD9" s="98"/>
      <c r="BE9" s="98"/>
      <c r="BF9" s="119">
        <f t="shared" ref="BF9" si="19">IFERROR(BE9/$E9,0)</f>
        <v>0</v>
      </c>
      <c r="BG9" s="98"/>
      <c r="BH9" s="119">
        <f t="shared" ref="BH9" si="20">IFERROR(BG9/$E9,0)</f>
        <v>0</v>
      </c>
      <c r="BI9" s="98"/>
      <c r="BJ9" s="98"/>
      <c r="BK9" s="119">
        <f t="shared" ref="BK9" si="21">IFERROR(BJ9/$E9,0)</f>
        <v>0</v>
      </c>
      <c r="BL9" s="98"/>
      <c r="BM9" s="119">
        <f t="shared" ref="BM9" si="22">IFERROR(BL9/$E9,0)</f>
        <v>0</v>
      </c>
      <c r="BN9" s="254"/>
      <c r="BO9" s="170">
        <f t="shared" ref="BO9:BO11" si="23">SUM(BL9,BG9,BB9,AW9,AR9,AM9,AH9,AC9,X9,S9,N9,I9)</f>
        <v>0</v>
      </c>
      <c r="BP9" s="120">
        <f>SUM(BM9,BH9,BC9,AX9,AS9,AN9,AI9,AD9,Y9,T9,O9,J9)</f>
        <v>0</v>
      </c>
      <c r="BQ9" s="231"/>
      <c r="BR9" s="249"/>
      <c r="BS9" s="151"/>
      <c r="BT9" s="151"/>
      <c r="BU9" s="151"/>
      <c r="BV9" s="151"/>
      <c r="BW9" s="151"/>
      <c r="BX9" s="151"/>
      <c r="BY9" s="151"/>
      <c r="BZ9" s="151"/>
      <c r="CA9" s="151"/>
      <c r="CB9" s="151"/>
      <c r="CC9" s="152"/>
      <c r="CD9" s="206"/>
    </row>
    <row r="10" spans="1:82" ht="108.75" customHeight="1" x14ac:dyDescent="0.2">
      <c r="A10" s="87"/>
      <c r="B10" s="185" t="s">
        <v>346</v>
      </c>
      <c r="C10" s="101" t="s">
        <v>232</v>
      </c>
      <c r="D10" s="294" t="s">
        <v>233</v>
      </c>
      <c r="E10" s="102">
        <f t="shared" si="0"/>
        <v>2</v>
      </c>
      <c r="F10" s="217">
        <f t="shared" si="0"/>
        <v>1</v>
      </c>
      <c r="G10" s="210">
        <v>2</v>
      </c>
      <c r="H10" s="121">
        <f>IFERROR(G10/$E10,0)</f>
        <v>1</v>
      </c>
      <c r="I10" s="103"/>
      <c r="J10" s="121">
        <f>IFERROR(I10/$E10,0)</f>
        <v>0</v>
      </c>
      <c r="K10" s="103"/>
      <c r="L10" s="103"/>
      <c r="M10" s="121">
        <f>IFERROR(L10/$E10,0)</f>
        <v>0</v>
      </c>
      <c r="N10" s="103"/>
      <c r="O10" s="121">
        <f>IFERROR(N10/$E10,0)</f>
        <v>0</v>
      </c>
      <c r="P10" s="103"/>
      <c r="Q10" s="103"/>
      <c r="R10" s="121">
        <f>IFERROR(Q10/$E10,0)</f>
        <v>0</v>
      </c>
      <c r="S10" s="103"/>
      <c r="T10" s="121">
        <f>IFERROR(S10/$E10,0)</f>
        <v>0</v>
      </c>
      <c r="U10" s="103"/>
      <c r="V10" s="103"/>
      <c r="W10" s="121">
        <f>IFERROR(V10/$E10,0)</f>
        <v>0</v>
      </c>
      <c r="X10" s="103"/>
      <c r="Y10" s="121">
        <f>IFERROR(X10/$E10,0)</f>
        <v>0</v>
      </c>
      <c r="Z10" s="103"/>
      <c r="AA10" s="123"/>
      <c r="AB10" s="122">
        <f>IFERROR(AA10/$E10,0)</f>
        <v>0</v>
      </c>
      <c r="AC10" s="123"/>
      <c r="AD10" s="122">
        <f>IFERROR(AC10/$E10,0)</f>
        <v>0</v>
      </c>
      <c r="AE10" s="123"/>
      <c r="AF10" s="123"/>
      <c r="AG10" s="122">
        <f>IFERROR(AF10/$E10,0)</f>
        <v>0</v>
      </c>
      <c r="AH10" s="123"/>
      <c r="AI10" s="122">
        <f>IFERROR(AH10/$E10,0)</f>
        <v>0</v>
      </c>
      <c r="AJ10" s="123"/>
      <c r="AK10" s="123"/>
      <c r="AL10" s="122">
        <f>IFERROR(AK10/$E10,0)</f>
        <v>0</v>
      </c>
      <c r="AM10" s="123"/>
      <c r="AN10" s="124">
        <f>IFERROR(AM10/$E10,0)</f>
        <v>0</v>
      </c>
      <c r="AO10" s="104"/>
      <c r="AP10" s="104"/>
      <c r="AQ10" s="124">
        <f>IFERROR(AP10/$E10,0)</f>
        <v>0</v>
      </c>
      <c r="AR10" s="104"/>
      <c r="AS10" s="124">
        <f>IFERROR(AR10/$E10,0)</f>
        <v>0</v>
      </c>
      <c r="AT10" s="104"/>
      <c r="AU10" s="104"/>
      <c r="AV10" s="124">
        <f>IFERROR(AU10/$E10,0)</f>
        <v>0</v>
      </c>
      <c r="AW10" s="104"/>
      <c r="AX10" s="124">
        <f>IFERROR(AW10/$E10,0)</f>
        <v>0</v>
      </c>
      <c r="AY10" s="104"/>
      <c r="AZ10" s="104"/>
      <c r="BA10" s="124">
        <f>IFERROR(AZ10/$E10,0)</f>
        <v>0</v>
      </c>
      <c r="BB10" s="104"/>
      <c r="BC10" s="124">
        <f>IFERROR(BB10/$E10,0)</f>
        <v>0</v>
      </c>
      <c r="BD10" s="104"/>
      <c r="BE10" s="104"/>
      <c r="BF10" s="124">
        <f>IFERROR(BE10/$E10,0)</f>
        <v>0</v>
      </c>
      <c r="BG10" s="104"/>
      <c r="BH10" s="124">
        <f>IFERROR(BG10/$E10,0)</f>
        <v>0</v>
      </c>
      <c r="BI10" s="104"/>
      <c r="BJ10" s="104"/>
      <c r="BK10" s="124">
        <f>IFERROR(BJ10/$E10,0)</f>
        <v>0</v>
      </c>
      <c r="BL10" s="104"/>
      <c r="BM10" s="124">
        <f>IFERROR(BL10/$E10,0)</f>
        <v>0</v>
      </c>
      <c r="BN10" s="255"/>
      <c r="BO10" s="171">
        <f t="shared" si="23"/>
        <v>0</v>
      </c>
      <c r="BP10" s="125">
        <f>SUM(BM10,BH10,BC10,AX10,AS10,AN10,AI10,AD10,Y10,T10,O10,J10)</f>
        <v>0</v>
      </c>
      <c r="BQ10" s="231"/>
      <c r="BR10" s="280"/>
      <c r="BS10" s="99"/>
      <c r="BT10" s="99"/>
      <c r="BU10" s="99"/>
      <c r="BV10" s="99"/>
      <c r="BW10" s="99"/>
      <c r="BX10" s="99"/>
      <c r="BY10" s="99"/>
      <c r="BZ10" s="99"/>
      <c r="CA10" s="99"/>
      <c r="CB10" s="99"/>
      <c r="CC10" s="281"/>
      <c r="CD10" s="231"/>
    </row>
    <row r="11" spans="1:82" ht="108.75" customHeight="1" x14ac:dyDescent="0.2">
      <c r="A11" s="87"/>
      <c r="B11" s="185" t="s">
        <v>347</v>
      </c>
      <c r="C11" s="101" t="s">
        <v>235</v>
      </c>
      <c r="D11" s="294" t="s">
        <v>340</v>
      </c>
      <c r="E11" s="102">
        <f t="shared" si="0"/>
        <v>8</v>
      </c>
      <c r="F11" s="217">
        <f t="shared" si="0"/>
        <v>1</v>
      </c>
      <c r="G11" s="210"/>
      <c r="H11" s="121">
        <f>IFERROR(G11/$E11,0)</f>
        <v>0</v>
      </c>
      <c r="I11" s="103"/>
      <c r="J11" s="121">
        <f>IFERROR(I11/$E11,0)</f>
        <v>0</v>
      </c>
      <c r="K11" s="103"/>
      <c r="L11" s="103"/>
      <c r="M11" s="121">
        <f>IFERROR(L11/$E11,0)</f>
        <v>0</v>
      </c>
      <c r="N11" s="103"/>
      <c r="O11" s="121">
        <f>IFERROR(N11/$E11,0)</f>
        <v>0</v>
      </c>
      <c r="P11" s="103"/>
      <c r="Q11" s="103">
        <v>2</v>
      </c>
      <c r="R11" s="121">
        <f>IFERROR(Q11/$E11,0)</f>
        <v>0.25</v>
      </c>
      <c r="S11" s="103"/>
      <c r="T11" s="121">
        <f>IFERROR(S11/$E11,0)</f>
        <v>0</v>
      </c>
      <c r="U11" s="103"/>
      <c r="V11" s="103"/>
      <c r="W11" s="121">
        <f>IFERROR(V11/$E11,0)</f>
        <v>0</v>
      </c>
      <c r="X11" s="103"/>
      <c r="Y11" s="121">
        <f>IFERROR(X11/$E11,0)</f>
        <v>0</v>
      </c>
      <c r="Z11" s="103"/>
      <c r="AA11" s="123"/>
      <c r="AB11" s="122">
        <f>IFERROR(AA11/$E11,0)</f>
        <v>0</v>
      </c>
      <c r="AC11" s="123"/>
      <c r="AD11" s="122">
        <f>IFERROR(AC11/$E11,0)</f>
        <v>0</v>
      </c>
      <c r="AE11" s="123"/>
      <c r="AF11" s="123">
        <v>2</v>
      </c>
      <c r="AG11" s="122">
        <f>IFERROR(AF11/$E11,0)</f>
        <v>0.25</v>
      </c>
      <c r="AH11" s="123"/>
      <c r="AI11" s="122">
        <f>IFERROR(AH11/$E11,0)</f>
        <v>0</v>
      </c>
      <c r="AJ11" s="123"/>
      <c r="AK11" s="123"/>
      <c r="AL11" s="122">
        <f>IFERROR(AK11/$E11,0)</f>
        <v>0</v>
      </c>
      <c r="AM11" s="123"/>
      <c r="AN11" s="124">
        <f>IFERROR(AM11/$E11,0)</f>
        <v>0</v>
      </c>
      <c r="AO11" s="104"/>
      <c r="AP11" s="104"/>
      <c r="AQ11" s="124">
        <f>IFERROR(AP11/$E11,0)</f>
        <v>0</v>
      </c>
      <c r="AR11" s="104"/>
      <c r="AS11" s="124">
        <f>IFERROR(AR11/$E11,0)</f>
        <v>0</v>
      </c>
      <c r="AT11" s="104"/>
      <c r="AU11" s="104">
        <v>2</v>
      </c>
      <c r="AV11" s="124">
        <f>IFERROR(AU11/$E11,0)</f>
        <v>0.25</v>
      </c>
      <c r="AW11" s="104"/>
      <c r="AX11" s="124">
        <f>IFERROR(AW11/$E11,0)</f>
        <v>0</v>
      </c>
      <c r="AY11" s="104"/>
      <c r="AZ11" s="104"/>
      <c r="BA11" s="124">
        <f>IFERROR(AZ11/$E11,0)</f>
        <v>0</v>
      </c>
      <c r="BB11" s="104"/>
      <c r="BC11" s="124">
        <f>IFERROR(BB11/$E11,0)</f>
        <v>0</v>
      </c>
      <c r="BD11" s="104"/>
      <c r="BE11" s="104"/>
      <c r="BF11" s="124">
        <f>IFERROR(BE11/$E11,0)</f>
        <v>0</v>
      </c>
      <c r="BG11" s="104"/>
      <c r="BH11" s="124">
        <f>IFERROR(BG11/$E11,0)</f>
        <v>0</v>
      </c>
      <c r="BI11" s="104"/>
      <c r="BJ11" s="104">
        <v>2</v>
      </c>
      <c r="BK11" s="124">
        <f>IFERROR(BJ11/$E11,0)</f>
        <v>0.25</v>
      </c>
      <c r="BL11" s="104"/>
      <c r="BM11" s="124">
        <f>IFERROR(BL11/$E11,0)</f>
        <v>0</v>
      </c>
      <c r="BN11" s="255"/>
      <c r="BO11" s="171">
        <f t="shared" si="23"/>
        <v>0</v>
      </c>
      <c r="BP11" s="125">
        <f>SUM(BM11,BH11,BC11,AX11,AS11,AN11,AI11,AD11,Y11,T11,O11,J11)</f>
        <v>0</v>
      </c>
      <c r="BQ11" s="231"/>
      <c r="BR11" s="280"/>
      <c r="BS11" s="99"/>
      <c r="BT11" s="99"/>
      <c r="BU11" s="99"/>
      <c r="BV11" s="99"/>
      <c r="BW11" s="99"/>
      <c r="BX11" s="99"/>
      <c r="BY11" s="99"/>
      <c r="BZ11" s="99"/>
      <c r="CA11" s="99"/>
      <c r="CB11" s="99"/>
      <c r="CC11" s="281"/>
      <c r="CD11" s="231"/>
    </row>
    <row r="12" spans="1:82" ht="168.75" customHeight="1" thickBot="1" x14ac:dyDescent="0.25">
      <c r="A12" s="87"/>
      <c r="B12" s="184" t="s">
        <v>348</v>
      </c>
      <c r="C12" s="108" t="s">
        <v>349</v>
      </c>
      <c r="D12" s="295" t="s">
        <v>343</v>
      </c>
      <c r="E12" s="129">
        <f t="shared" si="0"/>
        <v>1</v>
      </c>
      <c r="F12" s="200">
        <f t="shared" si="0"/>
        <v>1</v>
      </c>
      <c r="G12" s="197">
        <v>1</v>
      </c>
      <c r="H12" s="132">
        <f>IFERROR(G12/$E12,0)</f>
        <v>1</v>
      </c>
      <c r="I12" s="133"/>
      <c r="J12" s="132">
        <f>IFERROR(I12/$E12,0)</f>
        <v>0</v>
      </c>
      <c r="K12" s="133"/>
      <c r="L12" s="133"/>
      <c r="M12" s="132">
        <f t="shared" ref="M12" si="24">IFERROR(L12/$E12,0)</f>
        <v>0</v>
      </c>
      <c r="N12" s="133"/>
      <c r="O12" s="132">
        <f t="shared" ref="O12" si="25">IFERROR(N12/$E12,0)</f>
        <v>0</v>
      </c>
      <c r="P12" s="133"/>
      <c r="Q12" s="133"/>
      <c r="R12" s="132">
        <f t="shared" ref="R12" si="26">IFERROR(Q12/$E12,0)</f>
        <v>0</v>
      </c>
      <c r="S12" s="133"/>
      <c r="T12" s="132">
        <f t="shared" ref="T12" si="27">IFERROR(S12/$E12,0)</f>
        <v>0</v>
      </c>
      <c r="U12" s="133"/>
      <c r="V12" s="133"/>
      <c r="W12" s="132">
        <f t="shared" ref="W12" si="28">IFERROR(V12/$E12,0)</f>
        <v>0</v>
      </c>
      <c r="X12" s="133"/>
      <c r="Y12" s="132">
        <f t="shared" ref="Y12" si="29">IFERROR(X12/$E12,0)</f>
        <v>0</v>
      </c>
      <c r="Z12" s="133"/>
      <c r="AA12" s="135"/>
      <c r="AB12" s="134">
        <f t="shared" ref="AB12" si="30">IFERROR(AA12/$E12,0)</f>
        <v>0</v>
      </c>
      <c r="AC12" s="135"/>
      <c r="AD12" s="134">
        <f t="shared" ref="AD12" si="31">IFERROR(AC12/$E12,0)</f>
        <v>0</v>
      </c>
      <c r="AE12" s="135"/>
      <c r="AF12" s="135"/>
      <c r="AG12" s="134">
        <f t="shared" ref="AG12" si="32">IFERROR(AF12/$E12,0)</f>
        <v>0</v>
      </c>
      <c r="AH12" s="135"/>
      <c r="AI12" s="134">
        <f t="shared" ref="AI12:AI13" si="33">IFERROR(AH12/$E12,0)</f>
        <v>0</v>
      </c>
      <c r="AJ12" s="135"/>
      <c r="AK12" s="135"/>
      <c r="AL12" s="134">
        <f t="shared" ref="AL12" si="34">IFERROR(AK12/$E12,0)</f>
        <v>0</v>
      </c>
      <c r="AM12" s="135"/>
      <c r="AN12" s="136">
        <f t="shared" ref="AN12" si="35">IFERROR(AM12/$E12,0)</f>
        <v>0</v>
      </c>
      <c r="AO12" s="137"/>
      <c r="AP12" s="137"/>
      <c r="AQ12" s="136">
        <f t="shared" ref="AQ12" si="36">IFERROR(AP12/$E12,0)</f>
        <v>0</v>
      </c>
      <c r="AR12" s="137"/>
      <c r="AS12" s="136">
        <f t="shared" ref="AS12" si="37">IFERROR(AR12/$E12,0)</f>
        <v>0</v>
      </c>
      <c r="AT12" s="137"/>
      <c r="AU12" s="137"/>
      <c r="AV12" s="136">
        <f t="shared" ref="AV12" si="38">IFERROR(AU12/$E12,0)</f>
        <v>0</v>
      </c>
      <c r="AW12" s="137"/>
      <c r="AX12" s="136">
        <f t="shared" ref="AX12" si="39">IFERROR(AW12/$E12,0)</f>
        <v>0</v>
      </c>
      <c r="AY12" s="137"/>
      <c r="AZ12" s="137"/>
      <c r="BA12" s="136">
        <f t="shared" ref="BA12" si="40">IFERROR(AZ12/$E12,0)</f>
        <v>0</v>
      </c>
      <c r="BB12" s="137"/>
      <c r="BC12" s="136">
        <f t="shared" ref="BC12" si="41">IFERROR(BB12/$E12,0)</f>
        <v>0</v>
      </c>
      <c r="BD12" s="137"/>
      <c r="BE12" s="137"/>
      <c r="BF12" s="136">
        <f t="shared" ref="BF12" si="42">IFERROR(BE12/$E12,0)</f>
        <v>0</v>
      </c>
      <c r="BG12" s="137"/>
      <c r="BH12" s="136">
        <f t="shared" ref="BH12" si="43">IFERROR(BG12/$E12,0)</f>
        <v>0</v>
      </c>
      <c r="BI12" s="137"/>
      <c r="BJ12" s="137"/>
      <c r="BK12" s="136">
        <f t="shared" ref="BK12" si="44">IFERROR(BJ12/$E12,0)</f>
        <v>0</v>
      </c>
      <c r="BL12" s="137"/>
      <c r="BM12" s="136">
        <f t="shared" ref="BM12" si="45">IFERROR(BL12/$E12,0)</f>
        <v>0</v>
      </c>
      <c r="BN12" s="276"/>
      <c r="BO12" s="172">
        <f>SUM(BL12,BG12,BB12,AW12,AR12,AM12,AH12,AC12,X12,S12,N12,I12)</f>
        <v>0</v>
      </c>
      <c r="BP12" s="273">
        <f>SUM(BM12,BH12,BC12,AX12,AS12,AN12,AI12,AD12,Y12,T12,O12,J12)</f>
        <v>0</v>
      </c>
      <c r="BQ12" s="232"/>
      <c r="BR12" s="298"/>
      <c r="BS12" s="299"/>
      <c r="BT12" s="299"/>
      <c r="BU12" s="299"/>
      <c r="BV12" s="299"/>
      <c r="BW12" s="299"/>
      <c r="BX12" s="299"/>
      <c r="BY12" s="299"/>
      <c r="BZ12" s="299"/>
      <c r="CA12" s="299"/>
      <c r="CB12" s="299"/>
      <c r="CC12" s="300"/>
      <c r="CD12" s="232"/>
    </row>
    <row r="13" spans="1:82" s="56" customFormat="1" ht="15.75" thickBot="1" x14ac:dyDescent="0.25">
      <c r="D13" s="228" t="s">
        <v>241</v>
      </c>
      <c r="E13" s="109">
        <f>SUM(E9:E12)</f>
        <v>12</v>
      </c>
      <c r="F13" s="253">
        <f>AVERAGE(F9:F12)</f>
        <v>1</v>
      </c>
      <c r="G13" s="128">
        <f>SUM(G9:G12)</f>
        <v>4</v>
      </c>
      <c r="H13" s="112">
        <f>IFERROR(G13/$E13,0)</f>
        <v>0.33333333333333331</v>
      </c>
      <c r="I13" s="111">
        <f>SUM(I9:I12)</f>
        <v>0</v>
      </c>
      <c r="J13" s="113">
        <f>IFERROR(I13/$E13,0)</f>
        <v>0</v>
      </c>
      <c r="K13" s="111"/>
      <c r="L13" s="111">
        <f>SUM(L9:L12)</f>
        <v>0</v>
      </c>
      <c r="M13" s="112">
        <f>IFERROR(L13/$E13,0)</f>
        <v>0</v>
      </c>
      <c r="N13" s="111">
        <f>SUM(N9:N12)</f>
        <v>0</v>
      </c>
      <c r="O13" s="112">
        <f>IFERROR(N13/$E13,0)</f>
        <v>0</v>
      </c>
      <c r="P13" s="111"/>
      <c r="Q13" s="111">
        <f>SUM(Q9:Q12)</f>
        <v>2</v>
      </c>
      <c r="R13" s="112">
        <f>IFERROR(Q13/$E13,0)</f>
        <v>0.16666666666666666</v>
      </c>
      <c r="S13" s="111">
        <f>SUM(S9:S12)</f>
        <v>0</v>
      </c>
      <c r="T13" s="112">
        <f>IFERROR(S13/$E13,0)</f>
        <v>0</v>
      </c>
      <c r="U13" s="111"/>
      <c r="V13" s="111">
        <f>SUM(V9:V12)</f>
        <v>0</v>
      </c>
      <c r="W13" s="112">
        <f>IFERROR(V13/$E13,0)</f>
        <v>0</v>
      </c>
      <c r="X13" s="111">
        <f>SUM(X9:X12)</f>
        <v>0</v>
      </c>
      <c r="Y13" s="112">
        <f>IFERROR(X13/$E13,0)</f>
        <v>0</v>
      </c>
      <c r="Z13" s="111"/>
      <c r="AA13" s="111">
        <f>SUM(AA9:AA12)</f>
        <v>0</v>
      </c>
      <c r="AB13" s="112">
        <f>IFERROR(AA13/$E13,0)</f>
        <v>0</v>
      </c>
      <c r="AC13" s="111">
        <f>SUM(AC9:AC12)</f>
        <v>0</v>
      </c>
      <c r="AD13" s="112">
        <f>IFERROR(AC13/$E13,0)</f>
        <v>0</v>
      </c>
      <c r="AE13" s="111"/>
      <c r="AF13" s="111">
        <f>SUM(AF9:AF12)</f>
        <v>2</v>
      </c>
      <c r="AG13" s="112">
        <f>IFERROR(AF13/$E13,0)</f>
        <v>0.16666666666666666</v>
      </c>
      <c r="AH13" s="111">
        <f>SUM(AH9:AH12)</f>
        <v>0</v>
      </c>
      <c r="AI13" s="112">
        <f t="shared" si="33"/>
        <v>0</v>
      </c>
      <c r="AJ13" s="111"/>
      <c r="AK13" s="111">
        <f>SUM(AK9:AK12)</f>
        <v>0</v>
      </c>
      <c r="AL13" s="112">
        <f>IFERROR(AK13/$E13,0)</f>
        <v>0</v>
      </c>
      <c r="AM13" s="111">
        <f>SUM(AM9:AM12)</f>
        <v>0</v>
      </c>
      <c r="AN13" s="112">
        <f>IFERROR(AM13/$E13,0)</f>
        <v>0</v>
      </c>
      <c r="AO13" s="111"/>
      <c r="AP13" s="111">
        <f>SUM(AP9:AP12)</f>
        <v>0</v>
      </c>
      <c r="AQ13" s="112">
        <f>IFERROR(AP13/$E13,0)</f>
        <v>0</v>
      </c>
      <c r="AR13" s="111">
        <f>SUM(AR9:AR12)</f>
        <v>0</v>
      </c>
      <c r="AS13" s="112">
        <f>IFERROR(AR13/$E13,0)</f>
        <v>0</v>
      </c>
      <c r="AT13" s="111"/>
      <c r="AU13" s="111">
        <f>SUM(AU9:AU12)</f>
        <v>2</v>
      </c>
      <c r="AV13" s="112">
        <f>IFERROR(AU13/$E13,0)</f>
        <v>0.16666666666666666</v>
      </c>
      <c r="AW13" s="111">
        <f>SUM(AW9:AW12)</f>
        <v>0</v>
      </c>
      <c r="AX13" s="112">
        <f>IFERROR(AW13/$E13,0)</f>
        <v>0</v>
      </c>
      <c r="AY13" s="111"/>
      <c r="AZ13" s="111">
        <f>SUM(AZ9:AZ12)</f>
        <v>0</v>
      </c>
      <c r="BA13" s="112">
        <f>IFERROR(AZ13/$E13,0)</f>
        <v>0</v>
      </c>
      <c r="BB13" s="111">
        <f>SUM(BB9:BB12)</f>
        <v>0</v>
      </c>
      <c r="BC13" s="112">
        <f>IFERROR(BB13/$E13,0)</f>
        <v>0</v>
      </c>
      <c r="BD13" s="111"/>
      <c r="BE13" s="111">
        <f>SUM(BE9:BE12)</f>
        <v>0</v>
      </c>
      <c r="BF13" s="112">
        <f>IFERROR(BE13/$E13,0)</f>
        <v>0</v>
      </c>
      <c r="BG13" s="111">
        <f>SUM(BG9:BG12)</f>
        <v>0</v>
      </c>
      <c r="BH13" s="111">
        <f>IFERROR(BG13/$E13,0)</f>
        <v>0</v>
      </c>
      <c r="BI13" s="111"/>
      <c r="BJ13" s="111">
        <f>SUM(BJ9:BJ12)</f>
        <v>2</v>
      </c>
      <c r="BK13" s="112">
        <f>IFERROR(BJ13/$E13,0)</f>
        <v>0.16666666666666666</v>
      </c>
      <c r="BL13" s="111">
        <f>SUM(BL9:BL12)</f>
        <v>0</v>
      </c>
      <c r="BM13" s="113">
        <f>IFERROR(BL13/$E13,0)</f>
        <v>0</v>
      </c>
      <c r="BN13" s="257"/>
      <c r="BO13" s="128">
        <f>SUM(BL13,BG13,BB13,AW13,AR13,AM13,AH13,AC13,X13,S13,N13,I13)</f>
        <v>0</v>
      </c>
      <c r="BP13" s="126">
        <f>SUM(BM13,BH13,BC13,AX13,AS13,AN13,AI13,AD13,Y13,T13,O13,J13)</f>
        <v>0</v>
      </c>
      <c r="BQ13" s="57"/>
      <c r="BR13" s="57"/>
      <c r="BS13" s="57"/>
      <c r="BT13" s="57"/>
      <c r="BU13" s="57"/>
      <c r="BV13" s="57"/>
      <c r="BW13" s="57"/>
      <c r="BX13" s="57"/>
      <c r="BY13" s="57"/>
      <c r="BZ13" s="57"/>
      <c r="CA13" s="57"/>
      <c r="CB13" s="57"/>
      <c r="CC13" s="57"/>
      <c r="CD13" s="57"/>
    </row>
    <row r="14" spans="1:82" s="56" customFormat="1" x14ac:dyDescent="0.2">
      <c r="AQ14" s="114"/>
      <c r="BQ14" s="57"/>
      <c r="BR14" s="57"/>
      <c r="BS14" s="57"/>
      <c r="BT14" s="57"/>
      <c r="BU14" s="57"/>
      <c r="BV14" s="57"/>
      <c r="BW14" s="57"/>
      <c r="BX14" s="57"/>
      <c r="BY14" s="57"/>
      <c r="BZ14" s="57"/>
      <c r="CA14" s="57"/>
      <c r="CB14" s="57"/>
      <c r="CC14" s="57"/>
      <c r="CD14" s="57"/>
    </row>
    <row r="15" spans="1:82" s="56" customFormat="1" x14ac:dyDescent="0.2">
      <c r="BQ15" s="57"/>
      <c r="BR15" s="57"/>
      <c r="BS15" s="57"/>
      <c r="BT15" s="57"/>
      <c r="BU15" s="57"/>
      <c r="BV15" s="57"/>
      <c r="BW15" s="57"/>
      <c r="BX15" s="57"/>
      <c r="BY15" s="57"/>
      <c r="BZ15" s="57"/>
      <c r="CA15" s="57"/>
      <c r="CB15" s="57"/>
      <c r="CC15" s="57"/>
      <c r="CD15" s="57"/>
    </row>
    <row r="16" spans="1:82" s="56" customFormat="1" x14ac:dyDescent="0.2"/>
    <row r="17" s="56" customFormat="1" x14ac:dyDescent="0.2"/>
    <row r="18" s="56" customFormat="1" x14ac:dyDescent="0.2"/>
    <row r="19" s="56" customFormat="1" x14ac:dyDescent="0.2"/>
    <row r="20" s="56" customFormat="1" x14ac:dyDescent="0.2"/>
    <row r="21" s="56" customFormat="1" x14ac:dyDescent="0.2"/>
    <row r="22" s="56" customFormat="1" x14ac:dyDescent="0.2"/>
    <row r="23" s="56" customFormat="1" x14ac:dyDescent="0.2"/>
    <row r="24" s="56" customFormat="1" x14ac:dyDescent="0.2"/>
    <row r="25" s="56" customFormat="1" x14ac:dyDescent="0.2"/>
    <row r="26" s="56" customFormat="1" x14ac:dyDescent="0.2"/>
    <row r="27" s="56" customFormat="1" x14ac:dyDescent="0.2"/>
    <row r="28" s="56" customFormat="1" x14ac:dyDescent="0.2"/>
    <row r="29" s="56" customFormat="1" x14ac:dyDescent="0.2"/>
    <row r="30" s="56" customFormat="1" x14ac:dyDescent="0.2"/>
    <row r="31" s="56" customFormat="1" x14ac:dyDescent="0.2"/>
    <row r="32" s="56" customFormat="1" x14ac:dyDescent="0.2"/>
    <row r="33" s="56" customFormat="1" x14ac:dyDescent="0.2"/>
    <row r="34" s="56" customFormat="1" x14ac:dyDescent="0.2"/>
    <row r="35" s="56" customFormat="1" x14ac:dyDescent="0.2"/>
    <row r="36" s="56" customFormat="1" x14ac:dyDescent="0.2"/>
    <row r="37" s="56" customFormat="1" x14ac:dyDescent="0.2"/>
    <row r="38" s="56" customFormat="1" x14ac:dyDescent="0.2"/>
    <row r="39" s="56" customFormat="1" x14ac:dyDescent="0.2"/>
    <row r="40" s="56" customFormat="1" x14ac:dyDescent="0.2"/>
    <row r="41" s="56" customFormat="1" x14ac:dyDescent="0.2"/>
    <row r="42" s="56" customFormat="1" x14ac:dyDescent="0.2"/>
    <row r="43" s="56" customFormat="1" x14ac:dyDescent="0.2"/>
    <row r="44" s="56" customFormat="1" x14ac:dyDescent="0.2"/>
    <row r="45" s="56" customFormat="1" x14ac:dyDescent="0.2"/>
    <row r="46" s="56" customFormat="1" x14ac:dyDescent="0.2"/>
    <row r="47" s="56" customFormat="1" x14ac:dyDescent="0.2"/>
    <row r="48" s="56" customFormat="1" x14ac:dyDescent="0.2"/>
    <row r="49" s="56" customFormat="1" x14ac:dyDescent="0.2"/>
    <row r="50" s="56" customFormat="1" x14ac:dyDescent="0.2"/>
    <row r="51" s="56" customFormat="1" x14ac:dyDescent="0.2"/>
    <row r="52" s="56" customFormat="1" x14ac:dyDescent="0.2"/>
    <row r="53" s="56" customFormat="1" x14ac:dyDescent="0.2"/>
    <row r="54" s="56" customFormat="1" x14ac:dyDescent="0.2"/>
    <row r="55" s="56" customFormat="1" x14ac:dyDescent="0.2"/>
    <row r="56" s="56" customFormat="1" x14ac:dyDescent="0.2"/>
    <row r="57" s="56" customFormat="1" x14ac:dyDescent="0.2"/>
    <row r="58" s="56" customFormat="1" x14ac:dyDescent="0.2"/>
    <row r="59" s="56" customFormat="1" x14ac:dyDescent="0.2"/>
    <row r="60" s="56" customFormat="1" x14ac:dyDescent="0.2"/>
    <row r="61" s="56" customFormat="1" x14ac:dyDescent="0.2"/>
    <row r="62" s="56" customFormat="1" x14ac:dyDescent="0.2"/>
    <row r="63" s="56" customFormat="1" x14ac:dyDescent="0.2"/>
    <row r="64" s="56" customFormat="1" x14ac:dyDescent="0.2"/>
    <row r="65" s="56" customFormat="1" x14ac:dyDescent="0.2"/>
    <row r="66" s="56" customFormat="1" x14ac:dyDescent="0.2"/>
    <row r="67" s="56" customFormat="1" x14ac:dyDescent="0.2"/>
    <row r="68" s="56" customFormat="1" x14ac:dyDescent="0.2"/>
    <row r="69" s="56" customFormat="1" x14ac:dyDescent="0.2"/>
    <row r="70" s="56" customFormat="1" x14ac:dyDescent="0.2"/>
    <row r="71" s="56" customFormat="1" x14ac:dyDescent="0.2"/>
    <row r="72" s="56" customFormat="1" x14ac:dyDescent="0.2"/>
    <row r="73" s="56" customFormat="1" x14ac:dyDescent="0.2"/>
    <row r="74" s="56" customFormat="1" x14ac:dyDescent="0.2"/>
    <row r="75" s="56" customFormat="1" x14ac:dyDescent="0.2"/>
    <row r="76" s="56" customFormat="1" x14ac:dyDescent="0.2"/>
    <row r="77" s="56" customFormat="1" x14ac:dyDescent="0.2"/>
    <row r="78" s="56" customFormat="1" x14ac:dyDescent="0.2"/>
    <row r="79" s="56" customFormat="1" x14ac:dyDescent="0.2"/>
    <row r="80" s="56" customFormat="1" x14ac:dyDescent="0.2"/>
    <row r="81" s="56" customFormat="1" x14ac:dyDescent="0.2"/>
    <row r="82" s="56" customFormat="1" x14ac:dyDescent="0.2"/>
    <row r="83" s="56" customFormat="1" x14ac:dyDescent="0.2"/>
    <row r="84" s="56" customFormat="1" x14ac:dyDescent="0.2"/>
    <row r="85" s="56" customFormat="1" x14ac:dyDescent="0.2"/>
    <row r="86" s="56" customFormat="1" x14ac:dyDescent="0.2"/>
    <row r="87" s="56" customFormat="1" x14ac:dyDescent="0.2"/>
    <row r="88" s="56" customFormat="1" x14ac:dyDescent="0.2"/>
    <row r="89" s="56" customFormat="1" x14ac:dyDescent="0.2"/>
    <row r="90" s="56" customFormat="1" x14ac:dyDescent="0.2"/>
    <row r="91" s="56" customFormat="1" x14ac:dyDescent="0.2"/>
    <row r="92" s="56" customFormat="1" x14ac:dyDescent="0.2"/>
    <row r="93" s="56" customFormat="1" x14ac:dyDescent="0.2"/>
    <row r="94" s="56" customFormat="1" x14ac:dyDescent="0.2"/>
    <row r="95" s="56" customFormat="1" x14ac:dyDescent="0.2"/>
    <row r="96" s="56" customFormat="1" x14ac:dyDescent="0.2"/>
    <row r="97" s="56" customFormat="1" x14ac:dyDescent="0.2"/>
    <row r="98" s="56" customFormat="1" x14ac:dyDescent="0.2"/>
    <row r="99" s="56" customFormat="1" x14ac:dyDescent="0.2"/>
    <row r="100" s="56" customFormat="1" x14ac:dyDescent="0.2"/>
    <row r="101" s="56" customFormat="1" x14ac:dyDescent="0.2"/>
    <row r="102" s="56" customFormat="1" x14ac:dyDescent="0.2"/>
    <row r="103" s="56" customFormat="1" x14ac:dyDescent="0.2"/>
    <row r="104" s="56" customFormat="1" x14ac:dyDescent="0.2"/>
  </sheetData>
  <sheetProtection sheet="1" sort="0" autoFilter="0"/>
  <mergeCells count="40">
    <mergeCell ref="CD6:CD8"/>
    <mergeCell ref="BR7:BR8"/>
    <mergeCell ref="BS7:BS8"/>
    <mergeCell ref="BT7:BT8"/>
    <mergeCell ref="BU7:BU8"/>
    <mergeCell ref="BV7:BV8"/>
    <mergeCell ref="BW7:BW8"/>
    <mergeCell ref="BX7:BX8"/>
    <mergeCell ref="BY7:BY8"/>
    <mergeCell ref="BZ7:BZ8"/>
    <mergeCell ref="CA7:CA8"/>
    <mergeCell ref="CB7:CB8"/>
    <mergeCell ref="CC7:CC8"/>
    <mergeCell ref="B6:B8"/>
    <mergeCell ref="C6:C8"/>
    <mergeCell ref="D6:D8"/>
    <mergeCell ref="BQ6:BQ8"/>
    <mergeCell ref="BR6:CC6"/>
    <mergeCell ref="AZ7:BD7"/>
    <mergeCell ref="BE7:BI7"/>
    <mergeCell ref="BJ7:BN7"/>
    <mergeCell ref="BO7:BO8"/>
    <mergeCell ref="E6:E8"/>
    <mergeCell ref="BP7:BP8"/>
    <mergeCell ref="F6:F8"/>
    <mergeCell ref="G6:BP6"/>
    <mergeCell ref="G7:K7"/>
    <mergeCell ref="L7:P7"/>
    <mergeCell ref="Q7:U7"/>
    <mergeCell ref="B1:R1"/>
    <mergeCell ref="T1:W1"/>
    <mergeCell ref="C3:R3"/>
    <mergeCell ref="S3:X3"/>
    <mergeCell ref="B4:X4"/>
    <mergeCell ref="AU7:AY7"/>
    <mergeCell ref="V7:Z7"/>
    <mergeCell ref="AA7:AE7"/>
    <mergeCell ref="AF7:AJ7"/>
    <mergeCell ref="AK7:AO7"/>
    <mergeCell ref="AP7:AT7"/>
  </mergeCells>
  <conditionalFormatting sqref="BP9:BP12">
    <cfRule type="colorScale" priority="6">
      <colorScale>
        <cfvo type="num" val="0"/>
        <cfvo type="num" val="0.6"/>
        <cfvo type="num" val="0.99"/>
        <color rgb="FFC00000"/>
        <color rgb="FFFFEB84"/>
        <color rgb="FF1DA275"/>
      </colorScale>
    </cfRule>
  </conditionalFormatting>
  <conditionalFormatting sqref="BP9:BP13">
    <cfRule type="cellIs" dxfId="8" priority="1" operator="equal">
      <formula>1</formula>
    </cfRule>
  </conditionalFormatting>
  <conditionalFormatting sqref="BP13">
    <cfRule type="colorScale" priority="2">
      <colorScale>
        <cfvo type="num" val="0"/>
        <cfvo type="num" val="0.6"/>
        <cfvo type="num" val="0.99"/>
        <color rgb="FFC00000"/>
        <color rgb="FFFFEB84"/>
        <color rgb="FF1DA275"/>
      </colorScale>
    </cfRule>
  </conditionalFormatting>
  <pageMargins left="0.31496062992125984" right="0.70866141732283472" top="0.62992125984251968" bottom="0.74803149606299213" header="0.31496062992125984" footer="0.31496062992125984"/>
  <pageSetup paperSize="9" scale="33" fitToHeight="0" orientation="portrait" r:id="rId1"/>
  <headerFooter>
    <oddHeader>&amp;L&amp;G&amp;C&amp;"Arial,Negrita"&amp;12PLAN DE ACCION INSTITUCIONAL</oddHeader>
    <oddFooter>&amp;L&amp;G&amp;C&amp;N
IPC-M-2&amp;RDES-FM-05
V9</oddFooter>
  </headerFooter>
  <colBreaks count="1" manualBreakCount="1">
    <brk id="56" max="15" man="1"/>
  </colBreaks>
  <drawing r:id="rId2"/>
  <legacyDrawing r:id="rId3"/>
  <legacyDrawingHF r:id="rId4"/>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EF101D-E1E9-4923-89DA-A78EB6F78DD5}">
  <sheetPr codeName="Hoja15">
    <tabColor rgb="FF6EB993"/>
  </sheetPr>
  <dimension ref="A1:CD102"/>
  <sheetViews>
    <sheetView view="pageBreakPreview" zoomScale="70" zoomScaleNormal="90" zoomScaleSheetLayoutView="70" zoomScalePageLayoutView="50" workbookViewId="0"/>
  </sheetViews>
  <sheetFormatPr baseColWidth="10" defaultColWidth="11.42578125" defaultRowHeight="15" x14ac:dyDescent="0.2"/>
  <cols>
    <col min="1" max="1" width="5.140625" style="57" customWidth="1"/>
    <col min="2" max="2" width="44.85546875" style="57" customWidth="1"/>
    <col min="3" max="3" width="29.7109375" style="57" customWidth="1"/>
    <col min="4" max="4" width="16" style="57" customWidth="1"/>
    <col min="5" max="5" width="16.85546875" style="57" customWidth="1"/>
    <col min="6" max="6" width="15.5703125" style="57" customWidth="1"/>
    <col min="7" max="10" width="12.5703125" style="57" customWidth="1"/>
    <col min="11" max="11" width="21.5703125" style="57" customWidth="1"/>
    <col min="12" max="15" width="12.5703125" style="57" customWidth="1"/>
    <col min="16" max="16" width="25" style="57" customWidth="1"/>
    <col min="17" max="20" width="12.5703125" style="57" customWidth="1"/>
    <col min="21" max="21" width="21" style="57" customWidth="1"/>
    <col min="22" max="24" width="12.5703125" style="57" customWidth="1"/>
    <col min="25" max="25" width="12.5703125" style="56" customWidth="1"/>
    <col min="26" max="26" width="22.140625" style="56" customWidth="1"/>
    <col min="27" max="30" width="12.5703125" style="56" customWidth="1"/>
    <col min="31" max="31" width="21.7109375" style="56" customWidth="1"/>
    <col min="32" max="35" width="12.5703125" style="56" customWidth="1"/>
    <col min="36" max="36" width="23.5703125" style="56" customWidth="1"/>
    <col min="37" max="39" width="12.5703125" style="56" customWidth="1"/>
    <col min="40" max="40" width="12.5703125" style="57" customWidth="1"/>
    <col min="41" max="41" width="20.85546875" style="57" customWidth="1"/>
    <col min="42" max="45" width="12.5703125" style="57" customWidth="1"/>
    <col min="46" max="46" width="21.42578125" style="57" customWidth="1"/>
    <col min="47" max="50" width="12.5703125" style="57" customWidth="1"/>
    <col min="51" max="51" width="21" style="57" customWidth="1"/>
    <col min="52" max="55" width="12.5703125" style="57" customWidth="1"/>
    <col min="56" max="56" width="18.7109375" style="57" customWidth="1"/>
    <col min="57" max="60" width="12.5703125" style="57" customWidth="1"/>
    <col min="61" max="61" width="18.5703125" style="57" customWidth="1"/>
    <col min="62" max="65" width="12.5703125" style="57" customWidth="1"/>
    <col min="66" max="66" width="18.5703125" style="57" customWidth="1"/>
    <col min="67" max="68" width="18.28515625" style="57" customWidth="1"/>
    <col min="69" max="69" width="22.85546875" style="57" customWidth="1"/>
    <col min="70" max="70" width="11.42578125" style="57"/>
    <col min="71" max="71" width="16.28515625" style="57" customWidth="1"/>
    <col min="72" max="77" width="11.42578125" style="57"/>
    <col min="78" max="78" width="18.5703125" style="57" customWidth="1"/>
    <col min="79" max="79" width="16.85546875" style="57" customWidth="1"/>
    <col min="80" max="80" width="19.140625" style="57" customWidth="1"/>
    <col min="81" max="81" width="18.5703125" style="57" customWidth="1"/>
    <col min="82" max="82" width="41.5703125" style="57" customWidth="1"/>
    <col min="83" max="16384" width="11.42578125" style="57"/>
  </cols>
  <sheetData>
    <row r="1" spans="1:82" ht="69.75" customHeight="1" x14ac:dyDescent="0.2">
      <c r="A1" s="56"/>
      <c r="B1" s="347" t="s">
        <v>117</v>
      </c>
      <c r="C1" s="347"/>
      <c r="D1" s="347"/>
      <c r="E1" s="347"/>
      <c r="F1" s="347"/>
      <c r="G1" s="347"/>
      <c r="H1" s="347"/>
      <c r="I1" s="347"/>
      <c r="J1" s="347"/>
      <c r="K1" s="347"/>
      <c r="L1" s="347"/>
      <c r="M1" s="347"/>
      <c r="N1" s="347"/>
      <c r="O1" s="347"/>
      <c r="P1" s="347"/>
      <c r="Q1" s="347"/>
      <c r="R1" s="347"/>
      <c r="S1" s="84"/>
      <c r="T1" s="348"/>
      <c r="U1" s="348"/>
      <c r="V1" s="348"/>
      <c r="W1" s="348"/>
      <c r="X1" s="84"/>
    </row>
    <row r="2" spans="1:82" ht="15.75" thickBot="1" x14ac:dyDescent="0.25">
      <c r="A2" s="56"/>
      <c r="B2" s="56"/>
      <c r="C2" s="56"/>
      <c r="D2" s="56"/>
      <c r="E2" s="56"/>
      <c r="F2" s="56"/>
      <c r="G2" s="56"/>
      <c r="H2" s="56"/>
      <c r="I2" s="56"/>
      <c r="J2" s="56"/>
      <c r="K2" s="56"/>
      <c r="L2" s="56"/>
      <c r="M2" s="56"/>
      <c r="N2" s="56"/>
      <c r="O2" s="56"/>
      <c r="P2" s="56"/>
      <c r="Q2" s="56"/>
      <c r="R2" s="56"/>
      <c r="S2" s="56"/>
      <c r="T2" s="56"/>
      <c r="U2" s="56"/>
      <c r="V2" s="56"/>
      <c r="W2" s="56"/>
      <c r="X2" s="56"/>
    </row>
    <row r="3" spans="1:82" ht="47.25" customHeight="1" thickBot="1" x14ac:dyDescent="0.25">
      <c r="A3" s="56"/>
      <c r="B3" s="85" t="s">
        <v>198</v>
      </c>
      <c r="C3" s="482"/>
      <c r="D3" s="482"/>
      <c r="E3" s="482"/>
      <c r="F3" s="482"/>
      <c r="G3" s="482"/>
      <c r="H3" s="482"/>
      <c r="I3" s="482"/>
      <c r="J3" s="482"/>
      <c r="K3" s="482"/>
      <c r="L3" s="482"/>
      <c r="M3" s="482"/>
      <c r="N3" s="482"/>
      <c r="O3" s="482"/>
      <c r="P3" s="482"/>
      <c r="Q3" s="482"/>
      <c r="R3" s="483"/>
      <c r="S3" s="350"/>
      <c r="T3" s="350"/>
      <c r="U3" s="350"/>
      <c r="V3" s="350"/>
      <c r="W3" s="350"/>
      <c r="X3" s="350"/>
    </row>
    <row r="4" spans="1:82" ht="24.75" customHeight="1" x14ac:dyDescent="0.2">
      <c r="A4" s="56"/>
      <c r="B4" s="346" t="s">
        <v>199</v>
      </c>
      <c r="C4" s="346"/>
      <c r="D4" s="346"/>
      <c r="E4" s="346"/>
      <c r="F4" s="346"/>
      <c r="G4" s="346"/>
      <c r="H4" s="346"/>
      <c r="I4" s="346"/>
      <c r="J4" s="346"/>
      <c r="K4" s="346"/>
      <c r="L4" s="346"/>
      <c r="M4" s="346"/>
      <c r="N4" s="346"/>
      <c r="O4" s="346"/>
      <c r="P4" s="346"/>
      <c r="Q4" s="346"/>
      <c r="R4" s="346"/>
      <c r="S4" s="346"/>
      <c r="T4" s="346"/>
      <c r="U4" s="346"/>
      <c r="V4" s="346"/>
      <c r="W4" s="346"/>
      <c r="X4" s="346"/>
    </row>
    <row r="5" spans="1:82" ht="15.75" thickBot="1" x14ac:dyDescent="0.25">
      <c r="A5" s="56"/>
      <c r="B5" s="87"/>
      <c r="C5" s="56"/>
      <c r="D5" s="56"/>
      <c r="E5" s="56"/>
      <c r="F5" s="56"/>
      <c r="G5" s="56"/>
      <c r="H5" s="56"/>
      <c r="I5" s="56"/>
      <c r="J5" s="56"/>
      <c r="K5" s="56"/>
      <c r="L5" s="56"/>
      <c r="M5" s="56"/>
      <c r="N5" s="56"/>
      <c r="O5" s="56"/>
      <c r="P5" s="56"/>
      <c r="Q5" s="56"/>
      <c r="R5" s="56"/>
      <c r="S5" s="56"/>
      <c r="T5" s="56"/>
      <c r="U5" s="56"/>
      <c r="V5" s="56"/>
      <c r="W5" s="56"/>
      <c r="X5" s="56"/>
    </row>
    <row r="6" spans="1:82" ht="15" customHeight="1" thickBot="1" x14ac:dyDescent="0.25">
      <c r="A6" s="87"/>
      <c r="B6" s="359" t="s">
        <v>200</v>
      </c>
      <c r="C6" s="360" t="s">
        <v>201</v>
      </c>
      <c r="D6" s="432" t="s">
        <v>202</v>
      </c>
      <c r="E6" s="353" t="s">
        <v>203</v>
      </c>
      <c r="F6" s="366" t="s">
        <v>204</v>
      </c>
      <c r="G6" s="369" t="s">
        <v>205</v>
      </c>
      <c r="H6" s="370"/>
      <c r="I6" s="370"/>
      <c r="J6" s="370"/>
      <c r="K6" s="370"/>
      <c r="L6" s="370"/>
      <c r="M6" s="370"/>
      <c r="N6" s="370"/>
      <c r="O6" s="370"/>
      <c r="P6" s="370"/>
      <c r="Q6" s="370"/>
      <c r="R6" s="370"/>
      <c r="S6" s="370"/>
      <c r="T6" s="370"/>
      <c r="U6" s="370"/>
      <c r="V6" s="370"/>
      <c r="W6" s="370"/>
      <c r="X6" s="370"/>
      <c r="Y6" s="370"/>
      <c r="Z6" s="370"/>
      <c r="AA6" s="371"/>
      <c r="AB6" s="371"/>
      <c r="AC6" s="371"/>
      <c r="AD6" s="371"/>
      <c r="AE6" s="371"/>
      <c r="AF6" s="370"/>
      <c r="AG6" s="370"/>
      <c r="AH6" s="370"/>
      <c r="AI6" s="370"/>
      <c r="AJ6" s="370"/>
      <c r="AK6" s="370"/>
      <c r="AL6" s="370"/>
      <c r="AM6" s="370"/>
      <c r="AN6" s="370"/>
      <c r="AO6" s="370"/>
      <c r="AP6" s="370"/>
      <c r="AQ6" s="370"/>
      <c r="AR6" s="370"/>
      <c r="AS6" s="370"/>
      <c r="AT6" s="370"/>
      <c r="AU6" s="370"/>
      <c r="AV6" s="370"/>
      <c r="AW6" s="370"/>
      <c r="AX6" s="370"/>
      <c r="AY6" s="370"/>
      <c r="AZ6" s="370"/>
      <c r="BA6" s="370"/>
      <c r="BB6" s="370"/>
      <c r="BC6" s="370"/>
      <c r="BD6" s="370"/>
      <c r="BE6" s="370"/>
      <c r="BF6" s="370"/>
      <c r="BG6" s="370"/>
      <c r="BH6" s="370"/>
      <c r="BI6" s="370"/>
      <c r="BJ6" s="370"/>
      <c r="BK6" s="370"/>
      <c r="BL6" s="370"/>
      <c r="BM6" s="370"/>
      <c r="BN6" s="370"/>
      <c r="BO6" s="370"/>
      <c r="BP6" s="366"/>
      <c r="BQ6" s="395" t="s">
        <v>206</v>
      </c>
      <c r="BR6" s="397" t="s">
        <v>207</v>
      </c>
      <c r="BS6" s="398"/>
      <c r="BT6" s="398"/>
      <c r="BU6" s="398"/>
      <c r="BV6" s="398"/>
      <c r="BW6" s="398"/>
      <c r="BX6" s="398"/>
      <c r="BY6" s="398"/>
      <c r="BZ6" s="398"/>
      <c r="CA6" s="398"/>
      <c r="CB6" s="398"/>
      <c r="CC6" s="399"/>
      <c r="CD6" s="395" t="s">
        <v>208</v>
      </c>
    </row>
    <row r="7" spans="1:82" ht="15" customHeight="1" x14ac:dyDescent="0.2">
      <c r="A7" s="87"/>
      <c r="B7" s="361"/>
      <c r="C7" s="362"/>
      <c r="D7" s="433"/>
      <c r="E7" s="354"/>
      <c r="F7" s="367"/>
      <c r="G7" s="373" t="s">
        <v>209</v>
      </c>
      <c r="H7" s="373"/>
      <c r="I7" s="373"/>
      <c r="J7" s="373"/>
      <c r="K7" s="374"/>
      <c r="L7" s="375" t="s">
        <v>210</v>
      </c>
      <c r="M7" s="375"/>
      <c r="N7" s="375"/>
      <c r="O7" s="375"/>
      <c r="P7" s="375"/>
      <c r="Q7" s="364" t="s">
        <v>211</v>
      </c>
      <c r="R7" s="373"/>
      <c r="S7" s="373"/>
      <c r="T7" s="373"/>
      <c r="U7" s="374"/>
      <c r="V7" s="376" t="s">
        <v>212</v>
      </c>
      <c r="W7" s="377"/>
      <c r="X7" s="377"/>
      <c r="Y7" s="377"/>
      <c r="Z7" s="377"/>
      <c r="AA7" s="378" t="s">
        <v>213</v>
      </c>
      <c r="AB7" s="378"/>
      <c r="AC7" s="378"/>
      <c r="AD7" s="378"/>
      <c r="AE7" s="378"/>
      <c r="AF7" s="377" t="s">
        <v>214</v>
      </c>
      <c r="AG7" s="377"/>
      <c r="AH7" s="377"/>
      <c r="AI7" s="377"/>
      <c r="AJ7" s="379"/>
      <c r="AK7" s="364" t="s">
        <v>215</v>
      </c>
      <c r="AL7" s="373"/>
      <c r="AM7" s="373"/>
      <c r="AN7" s="373"/>
      <c r="AO7" s="374"/>
      <c r="AP7" s="376" t="s">
        <v>216</v>
      </c>
      <c r="AQ7" s="377"/>
      <c r="AR7" s="377"/>
      <c r="AS7" s="377"/>
      <c r="AT7" s="379"/>
      <c r="AU7" s="364" t="s">
        <v>217</v>
      </c>
      <c r="AV7" s="373"/>
      <c r="AW7" s="373"/>
      <c r="AX7" s="373"/>
      <c r="AY7" s="374"/>
      <c r="AZ7" s="375" t="s">
        <v>218</v>
      </c>
      <c r="BA7" s="375"/>
      <c r="BB7" s="375"/>
      <c r="BC7" s="375"/>
      <c r="BD7" s="375"/>
      <c r="BE7" s="364" t="s">
        <v>219</v>
      </c>
      <c r="BF7" s="373"/>
      <c r="BG7" s="373"/>
      <c r="BH7" s="373"/>
      <c r="BI7" s="374"/>
      <c r="BJ7" s="375" t="s">
        <v>220</v>
      </c>
      <c r="BK7" s="375"/>
      <c r="BL7" s="375"/>
      <c r="BM7" s="375"/>
      <c r="BN7" s="375"/>
      <c r="BO7" s="380" t="s">
        <v>221</v>
      </c>
      <c r="BP7" s="367" t="s">
        <v>222</v>
      </c>
      <c r="BQ7" s="396"/>
      <c r="BR7" s="436" t="s">
        <v>209</v>
      </c>
      <c r="BS7" s="434" t="s">
        <v>210</v>
      </c>
      <c r="BT7" s="434" t="s">
        <v>211</v>
      </c>
      <c r="BU7" s="434" t="s">
        <v>212</v>
      </c>
      <c r="BV7" s="434" t="s">
        <v>213</v>
      </c>
      <c r="BW7" s="434" t="s">
        <v>214</v>
      </c>
      <c r="BX7" s="434" t="s">
        <v>215</v>
      </c>
      <c r="BY7" s="434" t="s">
        <v>216</v>
      </c>
      <c r="BZ7" s="434" t="s">
        <v>217</v>
      </c>
      <c r="CA7" s="434" t="s">
        <v>218</v>
      </c>
      <c r="CB7" s="434" t="s">
        <v>219</v>
      </c>
      <c r="CC7" s="439" t="s">
        <v>220</v>
      </c>
      <c r="CD7" s="396"/>
    </row>
    <row r="8" spans="1:82" ht="78" customHeight="1" thickBot="1" x14ac:dyDescent="0.25">
      <c r="A8" s="87"/>
      <c r="B8" s="363"/>
      <c r="C8" s="362"/>
      <c r="D8" s="433"/>
      <c r="E8" s="355"/>
      <c r="F8" s="368"/>
      <c r="G8" s="201" t="s">
        <v>223</v>
      </c>
      <c r="H8" s="89" t="s">
        <v>224</v>
      </c>
      <c r="I8" s="89" t="s">
        <v>225</v>
      </c>
      <c r="J8" s="89" t="s">
        <v>226</v>
      </c>
      <c r="K8" s="89" t="s">
        <v>227</v>
      </c>
      <c r="L8" s="90" t="s">
        <v>223</v>
      </c>
      <c r="M8" s="90" t="s">
        <v>224</v>
      </c>
      <c r="N8" s="90" t="s">
        <v>225</v>
      </c>
      <c r="O8" s="90" t="s">
        <v>226</v>
      </c>
      <c r="P8" s="90" t="s">
        <v>227</v>
      </c>
      <c r="Q8" s="89" t="s">
        <v>223</v>
      </c>
      <c r="R8" s="89" t="s">
        <v>224</v>
      </c>
      <c r="S8" s="89" t="s">
        <v>225</v>
      </c>
      <c r="T8" s="89" t="s">
        <v>226</v>
      </c>
      <c r="U8" s="89" t="s">
        <v>227</v>
      </c>
      <c r="V8" s="90" t="s">
        <v>223</v>
      </c>
      <c r="W8" s="90" t="s">
        <v>224</v>
      </c>
      <c r="X8" s="90" t="s">
        <v>225</v>
      </c>
      <c r="Y8" s="90" t="s">
        <v>226</v>
      </c>
      <c r="Z8" s="90" t="s">
        <v>227</v>
      </c>
      <c r="AA8" s="91" t="s">
        <v>223</v>
      </c>
      <c r="AB8" s="91" t="s">
        <v>224</v>
      </c>
      <c r="AC8" s="91" t="s">
        <v>225</v>
      </c>
      <c r="AD8" s="91" t="s">
        <v>226</v>
      </c>
      <c r="AE8" s="91" t="s">
        <v>227</v>
      </c>
      <c r="AF8" s="90" t="s">
        <v>223</v>
      </c>
      <c r="AG8" s="90" t="s">
        <v>224</v>
      </c>
      <c r="AH8" s="90" t="s">
        <v>225</v>
      </c>
      <c r="AI8" s="90" t="s">
        <v>226</v>
      </c>
      <c r="AJ8" s="90" t="s">
        <v>227</v>
      </c>
      <c r="AK8" s="89" t="s">
        <v>223</v>
      </c>
      <c r="AL8" s="89" t="s">
        <v>224</v>
      </c>
      <c r="AM8" s="89" t="s">
        <v>225</v>
      </c>
      <c r="AN8" s="89" t="s">
        <v>226</v>
      </c>
      <c r="AO8" s="89" t="s">
        <v>227</v>
      </c>
      <c r="AP8" s="90" t="s">
        <v>223</v>
      </c>
      <c r="AQ8" s="92" t="s">
        <v>224</v>
      </c>
      <c r="AR8" s="90" t="s">
        <v>225</v>
      </c>
      <c r="AS8" s="90" t="s">
        <v>226</v>
      </c>
      <c r="AT8" s="90" t="s">
        <v>227</v>
      </c>
      <c r="AU8" s="89" t="s">
        <v>223</v>
      </c>
      <c r="AV8" s="89" t="s">
        <v>224</v>
      </c>
      <c r="AW8" s="89" t="s">
        <v>225</v>
      </c>
      <c r="AX8" s="93" t="s">
        <v>226</v>
      </c>
      <c r="AY8" s="89" t="s">
        <v>227</v>
      </c>
      <c r="AZ8" s="90" t="s">
        <v>223</v>
      </c>
      <c r="BA8" s="90" t="s">
        <v>224</v>
      </c>
      <c r="BB8" s="90" t="s">
        <v>225</v>
      </c>
      <c r="BC8" s="90" t="s">
        <v>226</v>
      </c>
      <c r="BD8" s="90" t="s">
        <v>227</v>
      </c>
      <c r="BE8" s="89" t="s">
        <v>223</v>
      </c>
      <c r="BF8" s="89" t="s">
        <v>224</v>
      </c>
      <c r="BG8" s="89" t="s">
        <v>225</v>
      </c>
      <c r="BH8" s="89" t="s">
        <v>226</v>
      </c>
      <c r="BI8" s="89" t="s">
        <v>227</v>
      </c>
      <c r="BJ8" s="90" t="s">
        <v>223</v>
      </c>
      <c r="BK8" s="90" t="s">
        <v>224</v>
      </c>
      <c r="BL8" s="90" t="s">
        <v>225</v>
      </c>
      <c r="BM8" s="90" t="s">
        <v>226</v>
      </c>
      <c r="BN8" s="89" t="s">
        <v>227</v>
      </c>
      <c r="BO8" s="381"/>
      <c r="BP8" s="438"/>
      <c r="BQ8" s="396"/>
      <c r="BR8" s="437"/>
      <c r="BS8" s="435"/>
      <c r="BT8" s="435"/>
      <c r="BU8" s="435"/>
      <c r="BV8" s="435"/>
      <c r="BW8" s="435"/>
      <c r="BX8" s="435"/>
      <c r="BY8" s="435"/>
      <c r="BZ8" s="435"/>
      <c r="CA8" s="435"/>
      <c r="CB8" s="435"/>
      <c r="CC8" s="440"/>
      <c r="CD8" s="396"/>
    </row>
    <row r="9" spans="1:82" ht="108.75" customHeight="1" x14ac:dyDescent="0.2">
      <c r="A9" s="87"/>
      <c r="B9" s="188" t="s">
        <v>350</v>
      </c>
      <c r="C9" s="95" t="s">
        <v>235</v>
      </c>
      <c r="D9" s="94" t="s">
        <v>351</v>
      </c>
      <c r="E9" s="181">
        <f t="shared" ref="E9:F10" si="0">G9+L9+Q9+V9+AA9+AF9+AK9+AP9+AU9+AZ9+BE9+BJ9</f>
        <v>4</v>
      </c>
      <c r="F9" s="202">
        <f t="shared" si="0"/>
        <v>1</v>
      </c>
      <c r="G9" s="196"/>
      <c r="H9" s="116">
        <f>IFERROR(G9/$E9,0)</f>
        <v>0</v>
      </c>
      <c r="I9" s="97"/>
      <c r="J9" s="116">
        <f>IFERROR(I9/$E9,0)</f>
        <v>0</v>
      </c>
      <c r="K9" s="97"/>
      <c r="L9" s="97"/>
      <c r="M9" s="116">
        <f>IFERROR(L9/$E9,0)</f>
        <v>0</v>
      </c>
      <c r="N9" s="97"/>
      <c r="O9" s="116">
        <f t="shared" ref="O9:O10" si="1">IFERROR(N9/$E9,0)</f>
        <v>0</v>
      </c>
      <c r="P9" s="97"/>
      <c r="Q9" s="97">
        <v>1</v>
      </c>
      <c r="R9" s="116">
        <f>IFERROR(Q9/$E9,0)</f>
        <v>0.25</v>
      </c>
      <c r="S9" s="97"/>
      <c r="T9" s="116">
        <f>IFERROR(S9/$E9,0)</f>
        <v>0</v>
      </c>
      <c r="U9" s="97"/>
      <c r="V9" s="97"/>
      <c r="W9" s="116">
        <f>IFERROR(V9/$E9,0)</f>
        <v>0</v>
      </c>
      <c r="X9" s="97"/>
      <c r="Y9" s="116">
        <f>IFERROR(X9/$E9,0)</f>
        <v>0</v>
      </c>
      <c r="Z9" s="97"/>
      <c r="AA9" s="118"/>
      <c r="AB9" s="117">
        <f>IFERROR(AA9/$E9,0)</f>
        <v>0</v>
      </c>
      <c r="AC9" s="118"/>
      <c r="AD9" s="117">
        <f>IFERROR(AC9/$E9,0)</f>
        <v>0</v>
      </c>
      <c r="AE9" s="118"/>
      <c r="AF9" s="118">
        <v>1</v>
      </c>
      <c r="AG9" s="117">
        <f>IFERROR(AF9/$E9,0)</f>
        <v>0.25</v>
      </c>
      <c r="AH9" s="118"/>
      <c r="AI9" s="117">
        <f>IFERROR(AH9/$E9,0)</f>
        <v>0</v>
      </c>
      <c r="AJ9" s="118"/>
      <c r="AK9" s="118"/>
      <c r="AL9" s="117">
        <f>IFERROR(AK9/$E9,0)</f>
        <v>0</v>
      </c>
      <c r="AM9" s="118"/>
      <c r="AN9" s="119">
        <f>IFERROR(AM9/$E9,0)</f>
        <v>0</v>
      </c>
      <c r="AO9" s="98"/>
      <c r="AP9" s="98"/>
      <c r="AQ9" s="119">
        <f>IFERROR(AP9/$E9,0)</f>
        <v>0</v>
      </c>
      <c r="AR9" s="98"/>
      <c r="AS9" s="119">
        <f>IFERROR(AR9/$E9,0)</f>
        <v>0</v>
      </c>
      <c r="AT9" s="98"/>
      <c r="AU9" s="98">
        <v>1</v>
      </c>
      <c r="AV9" s="119">
        <f>IFERROR(AU9/$E9,0)</f>
        <v>0.25</v>
      </c>
      <c r="AW9" s="98"/>
      <c r="AX9" s="119">
        <f>IFERROR(AW9/$E9,0)</f>
        <v>0</v>
      </c>
      <c r="AY9" s="98"/>
      <c r="AZ9" s="98"/>
      <c r="BA9" s="119">
        <f>IFERROR(AZ9/$E9,0)</f>
        <v>0</v>
      </c>
      <c r="BB9" s="98"/>
      <c r="BC9" s="119">
        <f>IFERROR(BB9/$E9,0)</f>
        <v>0</v>
      </c>
      <c r="BD9" s="98"/>
      <c r="BE9" s="98"/>
      <c r="BF9" s="119">
        <f>IFERROR(BE9/$E9,0)</f>
        <v>0</v>
      </c>
      <c r="BG9" s="98"/>
      <c r="BH9" s="119">
        <f>IFERROR(BG9/$E9,0)</f>
        <v>0</v>
      </c>
      <c r="BI9" s="98"/>
      <c r="BJ9" s="98">
        <v>1</v>
      </c>
      <c r="BK9" s="119">
        <f>IFERROR(BJ9/$E9,0)</f>
        <v>0.25</v>
      </c>
      <c r="BL9" s="98"/>
      <c r="BM9" s="119">
        <f t="shared" ref="BM9:BM10" si="2">IFERROR(BL9/$E9,0)</f>
        <v>0</v>
      </c>
      <c r="BN9" s="98"/>
      <c r="BO9" s="98">
        <f t="shared" ref="BO9:BP10" si="3">SUM(BL9,BG9,BB9,AW9,AR9,AM9,AH9,AC9,X9,S9,N9,I9)</f>
        <v>0</v>
      </c>
      <c r="BP9" s="203">
        <f>SUM(BM9,BH9,BC9,AX9,AS9,AN9,AI9,AD9,Y9,T9,O9,J9)</f>
        <v>0</v>
      </c>
      <c r="BQ9" s="206"/>
      <c r="BR9" s="204"/>
      <c r="BS9" s="151"/>
      <c r="BT9" s="151"/>
      <c r="BU9" s="151"/>
      <c r="BV9" s="151"/>
      <c r="BW9" s="151"/>
      <c r="BX9" s="151"/>
      <c r="BY9" s="151"/>
      <c r="BZ9" s="151"/>
      <c r="CA9" s="151"/>
      <c r="CB9" s="151"/>
      <c r="CC9" s="208"/>
      <c r="CD9" s="206"/>
    </row>
    <row r="10" spans="1:82" ht="86.25" customHeight="1" thickBot="1" x14ac:dyDescent="0.25">
      <c r="A10" s="56"/>
      <c r="B10" s="184" t="s">
        <v>352</v>
      </c>
      <c r="C10" s="108" t="s">
        <v>352</v>
      </c>
      <c r="D10" s="107" t="s">
        <v>353</v>
      </c>
      <c r="E10" s="129">
        <f t="shared" si="0"/>
        <v>1</v>
      </c>
      <c r="F10" s="200">
        <f t="shared" si="0"/>
        <v>1</v>
      </c>
      <c r="G10" s="197"/>
      <c r="H10" s="132">
        <f>IFERROR(G10/$E10,0)</f>
        <v>0</v>
      </c>
      <c r="I10" s="133"/>
      <c r="J10" s="132">
        <f t="shared" ref="J10" si="4">IFERROR(I10/$E10,0)</f>
        <v>0</v>
      </c>
      <c r="K10" s="133"/>
      <c r="L10" s="133"/>
      <c r="M10" s="132">
        <f>IFERROR(L10/$E10,0)</f>
        <v>0</v>
      </c>
      <c r="N10" s="133"/>
      <c r="O10" s="132">
        <f t="shared" si="1"/>
        <v>0</v>
      </c>
      <c r="P10" s="133"/>
      <c r="Q10" s="133"/>
      <c r="R10" s="132">
        <f>IFERROR(Q10/$E10,0)</f>
        <v>0</v>
      </c>
      <c r="S10" s="133"/>
      <c r="T10" s="132">
        <f>IFERROR(S10/$E10,0)</f>
        <v>0</v>
      </c>
      <c r="U10" s="133"/>
      <c r="V10" s="133"/>
      <c r="W10" s="132">
        <f>IFERROR(V10/$E10,0)</f>
        <v>0</v>
      </c>
      <c r="X10" s="133"/>
      <c r="Y10" s="134">
        <f>IFERROR(X10/$E10,0)</f>
        <v>0</v>
      </c>
      <c r="Z10" s="135"/>
      <c r="AA10" s="135"/>
      <c r="AB10" s="134">
        <f>IFERROR(AA10/$E10,0)</f>
        <v>0</v>
      </c>
      <c r="AC10" s="135"/>
      <c r="AD10" s="134">
        <f>IFERROR(AC10/$E10,0)</f>
        <v>0</v>
      </c>
      <c r="AE10" s="135"/>
      <c r="AF10" s="135"/>
      <c r="AG10" s="134">
        <f>IFERROR(AF10/$E10,0)</f>
        <v>0</v>
      </c>
      <c r="AH10" s="135"/>
      <c r="AI10" s="134">
        <f>IFERROR(AH10/$E10,0)</f>
        <v>0</v>
      </c>
      <c r="AJ10" s="135"/>
      <c r="AK10" s="135"/>
      <c r="AL10" s="134">
        <f>IFERROR(AK10/$E10,0)</f>
        <v>0</v>
      </c>
      <c r="AM10" s="135"/>
      <c r="AN10" s="136">
        <f>IFERROR(AM10/$E10,0)</f>
        <v>0</v>
      </c>
      <c r="AO10" s="137"/>
      <c r="AP10" s="137"/>
      <c r="AQ10" s="136">
        <f>IFERROR(AP10/$E10,0)</f>
        <v>0</v>
      </c>
      <c r="AR10" s="137"/>
      <c r="AS10" s="136">
        <f>IFERROR(AR10/$E10,0)</f>
        <v>0</v>
      </c>
      <c r="AT10" s="137"/>
      <c r="AU10" s="137"/>
      <c r="AV10" s="136">
        <f>IFERROR(AU10/$E10,0)</f>
        <v>0</v>
      </c>
      <c r="AW10" s="137"/>
      <c r="AX10" s="136">
        <f>IFERROR(AW10/$E10,0)</f>
        <v>0</v>
      </c>
      <c r="AY10" s="137"/>
      <c r="AZ10" s="137"/>
      <c r="BA10" s="136">
        <f>IFERROR(AZ10/$E10,0)</f>
        <v>0</v>
      </c>
      <c r="BB10" s="137"/>
      <c r="BC10" s="136">
        <f>IFERROR(BB10/$E10,0)</f>
        <v>0</v>
      </c>
      <c r="BD10" s="137"/>
      <c r="BE10" s="137"/>
      <c r="BF10" s="136">
        <f>IFERROR(BE10/$E10,0)</f>
        <v>0</v>
      </c>
      <c r="BG10" s="137"/>
      <c r="BH10" s="136">
        <f>IFERROR(BG10/$E10,0)</f>
        <v>0</v>
      </c>
      <c r="BI10" s="137"/>
      <c r="BJ10" s="137">
        <v>1</v>
      </c>
      <c r="BK10" s="136">
        <f>IFERROR(BJ10/$E10,0)</f>
        <v>1</v>
      </c>
      <c r="BL10" s="137"/>
      <c r="BM10" s="136">
        <f t="shared" si="2"/>
        <v>0</v>
      </c>
      <c r="BN10" s="137"/>
      <c r="BO10" s="137">
        <f t="shared" si="3"/>
        <v>0</v>
      </c>
      <c r="BP10" s="140">
        <f t="shared" si="3"/>
        <v>0</v>
      </c>
      <c r="BQ10" s="207"/>
      <c r="BR10" s="205"/>
      <c r="BS10" s="157"/>
      <c r="BT10" s="157"/>
      <c r="BU10" s="157"/>
      <c r="BV10" s="157"/>
      <c r="BW10" s="157"/>
      <c r="BX10" s="157"/>
      <c r="BY10" s="157"/>
      <c r="BZ10" s="157"/>
      <c r="CA10" s="157"/>
      <c r="CB10" s="157"/>
      <c r="CC10" s="209"/>
      <c r="CD10" s="207"/>
    </row>
    <row r="11" spans="1:82" s="56" customFormat="1" ht="15.75" thickBot="1" x14ac:dyDescent="0.25">
      <c r="D11" s="228" t="s">
        <v>241</v>
      </c>
      <c r="E11" s="109">
        <f>SUM(E9:E10)</f>
        <v>5</v>
      </c>
      <c r="F11" s="253">
        <f>AVERAGE(F9:F10)</f>
        <v>1</v>
      </c>
      <c r="G11" s="128">
        <f>SUM(G9:G10)</f>
        <v>0</v>
      </c>
      <c r="H11" s="112">
        <f>IFERROR(G11/$E11,0)</f>
        <v>0</v>
      </c>
      <c r="I11" s="111">
        <f>SUM(I9:I10)</f>
        <v>0</v>
      </c>
      <c r="J11" s="113">
        <f>IFERROR(I11/$E11,0)</f>
        <v>0</v>
      </c>
      <c r="K11" s="111"/>
      <c r="L11" s="111">
        <f>SUM(L9:L10)</f>
        <v>0</v>
      </c>
      <c r="M11" s="112">
        <f>IFERROR(L11/$E11,0)</f>
        <v>0</v>
      </c>
      <c r="N11" s="111">
        <f>SUM(N9:N10)</f>
        <v>0</v>
      </c>
      <c r="O11" s="112">
        <f>IFERROR(N11/$E11,0)</f>
        <v>0</v>
      </c>
      <c r="P11" s="111"/>
      <c r="Q11" s="111">
        <f>SUM(Q9:Q10)</f>
        <v>1</v>
      </c>
      <c r="R11" s="112">
        <f>IFERROR(Q11/$E11,0)</f>
        <v>0.2</v>
      </c>
      <c r="S11" s="111">
        <f>SUM(S9:S10)</f>
        <v>0</v>
      </c>
      <c r="T11" s="112">
        <f>IFERROR(S11/$E11,0)</f>
        <v>0</v>
      </c>
      <c r="U11" s="111"/>
      <c r="V11" s="111">
        <f>SUM(V9:V10)</f>
        <v>0</v>
      </c>
      <c r="W11" s="112">
        <f>IFERROR(V11/$E11,0)</f>
        <v>0</v>
      </c>
      <c r="X11" s="111">
        <f>SUM(X9:X10)</f>
        <v>0</v>
      </c>
      <c r="Y11" s="112">
        <f>IFERROR(X11/$E11,0)</f>
        <v>0</v>
      </c>
      <c r="Z11" s="111"/>
      <c r="AA11" s="111">
        <f>SUM(AA9:AA10)</f>
        <v>0</v>
      </c>
      <c r="AB11" s="112">
        <f>IFERROR(AA11/$E11,0)</f>
        <v>0</v>
      </c>
      <c r="AC11" s="111">
        <f>SUM(AC9:AC10)</f>
        <v>0</v>
      </c>
      <c r="AD11" s="112">
        <f>IFERROR(AC11/$E11,0)</f>
        <v>0</v>
      </c>
      <c r="AE11" s="111"/>
      <c r="AF11" s="111">
        <f>SUM(AF9:AF10)</f>
        <v>1</v>
      </c>
      <c r="AG11" s="112">
        <f>IFERROR(AF11/$E11,0)</f>
        <v>0.2</v>
      </c>
      <c r="AH11" s="111">
        <f>SUM(AH9:AH10)</f>
        <v>0</v>
      </c>
      <c r="AI11" s="112">
        <f t="shared" ref="AI11" si="5">IFERROR(AH11/$E11,0)</f>
        <v>0</v>
      </c>
      <c r="AJ11" s="111"/>
      <c r="AK11" s="111">
        <f>SUM(AK9:AK10)</f>
        <v>0</v>
      </c>
      <c r="AL11" s="112">
        <f>IFERROR(AK11/$E11,0)</f>
        <v>0</v>
      </c>
      <c r="AM11" s="111">
        <f>SUM(AM9:AM10)</f>
        <v>0</v>
      </c>
      <c r="AN11" s="112">
        <f>IFERROR(AM11/$E11,0)</f>
        <v>0</v>
      </c>
      <c r="AO11" s="111"/>
      <c r="AP11" s="111">
        <f>SUM(AP9:AP10)</f>
        <v>0</v>
      </c>
      <c r="AQ11" s="112">
        <f>IFERROR(AP11/$E11,0)</f>
        <v>0</v>
      </c>
      <c r="AR11" s="111">
        <f>SUM(AR9:AR10)</f>
        <v>0</v>
      </c>
      <c r="AS11" s="112">
        <f>IFERROR(AR11/$E11,0)</f>
        <v>0</v>
      </c>
      <c r="AT11" s="111"/>
      <c r="AU11" s="111">
        <f>SUM(AU9:AU10)</f>
        <v>1</v>
      </c>
      <c r="AV11" s="112">
        <f>IFERROR(AU11/$E11,0)</f>
        <v>0.2</v>
      </c>
      <c r="AW11" s="111">
        <f>SUM(AW9:AW10)</f>
        <v>0</v>
      </c>
      <c r="AX11" s="112">
        <f>IFERROR(AW11/$E11,0)</f>
        <v>0</v>
      </c>
      <c r="AY11" s="111"/>
      <c r="AZ11" s="111">
        <f>SUM(AZ9:AZ10)</f>
        <v>0</v>
      </c>
      <c r="BA11" s="112">
        <f>IFERROR(AZ11/$E11,0)</f>
        <v>0</v>
      </c>
      <c r="BB11" s="111">
        <f>SUM(BB9:BB10)</f>
        <v>0</v>
      </c>
      <c r="BC11" s="112">
        <f>IFERROR(BB11/$E11,0)</f>
        <v>0</v>
      </c>
      <c r="BD11" s="111"/>
      <c r="BE11" s="111">
        <f>SUM(BE9:BE10)</f>
        <v>0</v>
      </c>
      <c r="BF11" s="112">
        <f>IFERROR(BE11/$E11,0)</f>
        <v>0</v>
      </c>
      <c r="BG11" s="111">
        <f>SUM(BG9:BG10)</f>
        <v>0</v>
      </c>
      <c r="BH11" s="111">
        <f>IFERROR(BG11/$E11,0)</f>
        <v>0</v>
      </c>
      <c r="BI11" s="111"/>
      <c r="BJ11" s="111">
        <f>SUM(BJ9:BJ10)</f>
        <v>2</v>
      </c>
      <c r="BK11" s="112">
        <f>IFERROR(BJ11/$E11,0)</f>
        <v>0.4</v>
      </c>
      <c r="BL11" s="111">
        <f>SUM(BL9:BL10)</f>
        <v>0</v>
      </c>
      <c r="BM11" s="113">
        <f>IFERROR(BL11/$E11,0)</f>
        <v>0</v>
      </c>
      <c r="BN11" s="257"/>
      <c r="BO11" s="128">
        <f>SUM(BL11,BG11,BB11,AW11,AR11,AM11,AH11,AC11,X11,S11,N11,I11)</f>
        <v>0</v>
      </c>
      <c r="BP11" s="126">
        <f>SUM(BM11,BH11,BC11,AX11,AS11,AN11,AI11,AD11,Y11,T11,O11,J11)</f>
        <v>0</v>
      </c>
      <c r="BQ11" s="57"/>
      <c r="BR11" s="57"/>
      <c r="BS11" s="57"/>
      <c r="BT11" s="57"/>
      <c r="BU11" s="57"/>
      <c r="BV11" s="57"/>
      <c r="BW11" s="57"/>
      <c r="BX11" s="57"/>
      <c r="BY11" s="57"/>
      <c r="BZ11" s="57"/>
      <c r="CA11" s="57"/>
      <c r="CB11" s="57"/>
      <c r="CC11" s="57"/>
      <c r="CD11" s="57"/>
    </row>
    <row r="12" spans="1:82" s="56" customFormat="1" x14ac:dyDescent="0.2">
      <c r="AQ12" s="114"/>
      <c r="BQ12" s="57"/>
      <c r="BR12" s="57"/>
      <c r="BS12" s="57"/>
      <c r="BT12" s="57"/>
      <c r="BU12" s="57"/>
      <c r="BV12" s="57"/>
      <c r="BW12" s="57"/>
      <c r="BX12" s="57"/>
      <c r="BY12" s="57"/>
      <c r="BZ12" s="57"/>
      <c r="CA12" s="57"/>
      <c r="CB12" s="57"/>
      <c r="CC12" s="57"/>
      <c r="CD12" s="57"/>
    </row>
    <row r="13" spans="1:82" s="56" customFormat="1" x14ac:dyDescent="0.2">
      <c r="BQ13" s="57"/>
      <c r="BR13" s="57"/>
      <c r="BS13" s="57"/>
      <c r="BT13" s="57"/>
      <c r="BU13" s="57"/>
      <c r="BV13" s="57"/>
      <c r="BW13" s="57"/>
      <c r="BX13" s="57"/>
      <c r="BY13" s="57"/>
      <c r="BZ13" s="57"/>
      <c r="CA13" s="57"/>
      <c r="CB13" s="57"/>
      <c r="CC13" s="57"/>
      <c r="CD13" s="57"/>
    </row>
    <row r="14" spans="1:82" s="56" customFormat="1" x14ac:dyDescent="0.2">
      <c r="BQ14" s="57"/>
      <c r="BR14" s="57"/>
      <c r="BS14" s="57"/>
      <c r="BT14" s="57"/>
      <c r="BU14" s="57"/>
      <c r="BV14" s="57"/>
      <c r="BW14" s="57"/>
      <c r="BX14" s="57"/>
      <c r="BY14" s="57"/>
      <c r="BZ14" s="57"/>
      <c r="CA14" s="57"/>
      <c r="CB14" s="57"/>
      <c r="CC14" s="57"/>
      <c r="CD14" s="57"/>
    </row>
    <row r="15" spans="1:82" s="56" customFormat="1" x14ac:dyDescent="0.2"/>
    <row r="16" spans="1:82" s="56" customFormat="1" x14ac:dyDescent="0.2"/>
    <row r="17" s="56" customFormat="1" x14ac:dyDescent="0.2"/>
    <row r="18" s="56" customFormat="1" x14ac:dyDescent="0.2"/>
    <row r="19" s="56" customFormat="1" x14ac:dyDescent="0.2"/>
    <row r="20" s="56" customFormat="1" x14ac:dyDescent="0.2"/>
    <row r="21" s="56" customFormat="1" x14ac:dyDescent="0.2"/>
    <row r="22" s="56" customFormat="1" x14ac:dyDescent="0.2"/>
    <row r="23" s="56" customFormat="1" x14ac:dyDescent="0.2"/>
    <row r="24" s="56" customFormat="1" x14ac:dyDescent="0.2"/>
    <row r="25" s="56" customFormat="1" x14ac:dyDescent="0.2"/>
    <row r="26" s="56" customFormat="1" x14ac:dyDescent="0.2"/>
    <row r="27" s="56" customFormat="1" x14ac:dyDescent="0.2"/>
    <row r="28" s="56" customFormat="1" x14ac:dyDescent="0.2"/>
    <row r="29" s="56" customFormat="1" x14ac:dyDescent="0.2"/>
    <row r="30" s="56" customFormat="1" x14ac:dyDescent="0.2"/>
    <row r="31" s="56" customFormat="1" x14ac:dyDescent="0.2"/>
    <row r="32" s="56" customFormat="1" x14ac:dyDescent="0.2"/>
    <row r="33" s="56" customFormat="1" x14ac:dyDescent="0.2"/>
    <row r="34" s="56" customFormat="1" x14ac:dyDescent="0.2"/>
    <row r="35" s="56" customFormat="1" x14ac:dyDescent="0.2"/>
    <row r="36" s="56" customFormat="1" x14ac:dyDescent="0.2"/>
    <row r="37" s="56" customFormat="1" x14ac:dyDescent="0.2"/>
    <row r="38" s="56" customFormat="1" x14ac:dyDescent="0.2"/>
    <row r="39" s="56" customFormat="1" x14ac:dyDescent="0.2"/>
    <row r="40" s="56" customFormat="1" x14ac:dyDescent="0.2"/>
    <row r="41" s="56" customFormat="1" x14ac:dyDescent="0.2"/>
    <row r="42" s="56" customFormat="1" x14ac:dyDescent="0.2"/>
    <row r="43" s="56" customFormat="1" x14ac:dyDescent="0.2"/>
    <row r="44" s="56" customFormat="1" x14ac:dyDescent="0.2"/>
    <row r="45" s="56" customFormat="1" x14ac:dyDescent="0.2"/>
    <row r="46" s="56" customFormat="1" x14ac:dyDescent="0.2"/>
    <row r="47" s="56" customFormat="1" x14ac:dyDescent="0.2"/>
    <row r="48" s="56" customFormat="1" x14ac:dyDescent="0.2"/>
    <row r="49" s="56" customFormat="1" x14ac:dyDescent="0.2"/>
    <row r="50" s="56" customFormat="1" x14ac:dyDescent="0.2"/>
    <row r="51" s="56" customFormat="1" x14ac:dyDescent="0.2"/>
    <row r="52" s="56" customFormat="1" x14ac:dyDescent="0.2"/>
    <row r="53" s="56" customFormat="1" x14ac:dyDescent="0.2"/>
    <row r="54" s="56" customFormat="1" x14ac:dyDescent="0.2"/>
    <row r="55" s="56" customFormat="1" x14ac:dyDescent="0.2"/>
    <row r="56" s="56" customFormat="1" x14ac:dyDescent="0.2"/>
    <row r="57" s="56" customFormat="1" x14ac:dyDescent="0.2"/>
    <row r="58" s="56" customFormat="1" x14ac:dyDescent="0.2"/>
    <row r="59" s="56" customFormat="1" x14ac:dyDescent="0.2"/>
    <row r="60" s="56" customFormat="1" x14ac:dyDescent="0.2"/>
    <row r="61" s="56" customFormat="1" x14ac:dyDescent="0.2"/>
    <row r="62" s="56" customFormat="1" x14ac:dyDescent="0.2"/>
    <row r="63" s="56" customFormat="1" x14ac:dyDescent="0.2"/>
    <row r="64" s="56" customFormat="1" x14ac:dyDescent="0.2"/>
    <row r="65" s="56" customFormat="1" x14ac:dyDescent="0.2"/>
    <row r="66" s="56" customFormat="1" x14ac:dyDescent="0.2"/>
    <row r="67" s="56" customFormat="1" x14ac:dyDescent="0.2"/>
    <row r="68" s="56" customFormat="1" x14ac:dyDescent="0.2"/>
    <row r="69" s="56" customFormat="1" x14ac:dyDescent="0.2"/>
    <row r="70" s="56" customFormat="1" x14ac:dyDescent="0.2"/>
    <row r="71" s="56" customFormat="1" x14ac:dyDescent="0.2"/>
    <row r="72" s="56" customFormat="1" x14ac:dyDescent="0.2"/>
    <row r="73" s="56" customFormat="1" x14ac:dyDescent="0.2"/>
    <row r="74" s="56" customFormat="1" x14ac:dyDescent="0.2"/>
    <row r="75" s="56" customFormat="1" x14ac:dyDescent="0.2"/>
    <row r="76" s="56" customFormat="1" x14ac:dyDescent="0.2"/>
    <row r="77" s="56" customFormat="1" x14ac:dyDescent="0.2"/>
    <row r="78" s="56" customFormat="1" x14ac:dyDescent="0.2"/>
    <row r="79" s="56" customFormat="1" x14ac:dyDescent="0.2"/>
    <row r="80" s="56" customFormat="1" x14ac:dyDescent="0.2"/>
    <row r="81" s="56" customFormat="1" x14ac:dyDescent="0.2"/>
    <row r="82" s="56" customFormat="1" x14ac:dyDescent="0.2"/>
    <row r="83" s="56" customFormat="1" x14ac:dyDescent="0.2"/>
    <row r="84" s="56" customFormat="1" x14ac:dyDescent="0.2"/>
    <row r="85" s="56" customFormat="1" x14ac:dyDescent="0.2"/>
    <row r="86" s="56" customFormat="1" x14ac:dyDescent="0.2"/>
    <row r="87" s="56" customFormat="1" x14ac:dyDescent="0.2"/>
    <row r="88" s="56" customFormat="1" x14ac:dyDescent="0.2"/>
    <row r="89" s="56" customFormat="1" x14ac:dyDescent="0.2"/>
    <row r="90" s="56" customFormat="1" x14ac:dyDescent="0.2"/>
    <row r="91" s="56" customFormat="1" x14ac:dyDescent="0.2"/>
    <row r="92" s="56" customFormat="1" x14ac:dyDescent="0.2"/>
    <row r="93" s="56" customFormat="1" x14ac:dyDescent="0.2"/>
    <row r="94" s="56" customFormat="1" x14ac:dyDescent="0.2"/>
    <row r="95" s="56" customFormat="1" x14ac:dyDescent="0.2"/>
    <row r="96" s="56" customFormat="1" x14ac:dyDescent="0.2"/>
    <row r="97" s="56" customFormat="1" x14ac:dyDescent="0.2"/>
    <row r="98" s="56" customFormat="1" x14ac:dyDescent="0.2"/>
    <row r="99" s="56" customFormat="1" x14ac:dyDescent="0.2"/>
    <row r="100" s="56" customFormat="1" x14ac:dyDescent="0.2"/>
    <row r="101" s="56" customFormat="1" x14ac:dyDescent="0.2"/>
    <row r="102" s="56" customFormat="1" x14ac:dyDescent="0.2"/>
  </sheetData>
  <sheetProtection sheet="1" sort="0" autoFilter="0"/>
  <mergeCells count="40">
    <mergeCell ref="BR6:CC6"/>
    <mergeCell ref="CD6:CD8"/>
    <mergeCell ref="BR7:BR8"/>
    <mergeCell ref="BS7:BS8"/>
    <mergeCell ref="BT7:BT8"/>
    <mergeCell ref="BU7:BU8"/>
    <mergeCell ref="BV7:BV8"/>
    <mergeCell ref="BW7:BW8"/>
    <mergeCell ref="BX7:BX8"/>
    <mergeCell ref="BY7:BY8"/>
    <mergeCell ref="BZ7:BZ8"/>
    <mergeCell ref="CA7:CA8"/>
    <mergeCell ref="CB7:CB8"/>
    <mergeCell ref="CC7:CC8"/>
    <mergeCell ref="B6:B8"/>
    <mergeCell ref="C6:C8"/>
    <mergeCell ref="D6:D8"/>
    <mergeCell ref="E6:E8"/>
    <mergeCell ref="BQ6:BQ8"/>
    <mergeCell ref="BP7:BP8"/>
    <mergeCell ref="F6:F8"/>
    <mergeCell ref="G6:BP6"/>
    <mergeCell ref="G7:K7"/>
    <mergeCell ref="L7:P7"/>
    <mergeCell ref="Q7:U7"/>
    <mergeCell ref="V7:Z7"/>
    <mergeCell ref="AA7:AE7"/>
    <mergeCell ref="AF7:AJ7"/>
    <mergeCell ref="AK7:AO7"/>
    <mergeCell ref="AP7:AT7"/>
    <mergeCell ref="B1:R1"/>
    <mergeCell ref="T1:W1"/>
    <mergeCell ref="C3:R3"/>
    <mergeCell ref="S3:X3"/>
    <mergeCell ref="B4:X4"/>
    <mergeCell ref="AU7:AY7"/>
    <mergeCell ref="AZ7:BD7"/>
    <mergeCell ref="BE7:BI7"/>
    <mergeCell ref="BJ7:BN7"/>
    <mergeCell ref="BO7:BO8"/>
  </mergeCells>
  <conditionalFormatting sqref="BP9:BP10">
    <cfRule type="colorScale" priority="10">
      <colorScale>
        <cfvo type="num" val="0"/>
        <cfvo type="num" val="0.6"/>
        <cfvo type="num" val="0.99"/>
        <color rgb="FFC00000"/>
        <color rgb="FFFFEB84"/>
        <color rgb="FF1DA275"/>
      </colorScale>
    </cfRule>
  </conditionalFormatting>
  <conditionalFormatting sqref="BP9:BP11">
    <cfRule type="cellIs" dxfId="7" priority="1" operator="equal">
      <formula>1</formula>
    </cfRule>
  </conditionalFormatting>
  <conditionalFormatting sqref="BP11">
    <cfRule type="colorScale" priority="2">
      <colorScale>
        <cfvo type="num" val="0"/>
        <cfvo type="num" val="0.6"/>
        <cfvo type="num" val="0.99"/>
        <color rgb="FFC00000"/>
        <color rgb="FFFFEB84"/>
        <color rgb="FF1DA275"/>
      </colorScale>
    </cfRule>
  </conditionalFormatting>
  <pageMargins left="0.31496062992125984" right="0.70866141732283472" top="0.62992125984251968" bottom="0.74803149606299213" header="0.31496062992125984" footer="0.31496062992125984"/>
  <pageSetup paperSize="9" scale="33" fitToHeight="0" orientation="portrait" r:id="rId1"/>
  <headerFooter>
    <oddHeader>&amp;L&amp;G&amp;C&amp;"Arial,Negrita"&amp;12PLAN DE ACCION INSTITUCIONAL</oddHeader>
    <oddFooter>&amp;L&amp;G&amp;C&amp;N
IPC-M-2&amp;RDES-FM-05
V9</oddFooter>
  </headerFooter>
  <colBreaks count="1" manualBreakCount="1">
    <brk id="56" max="15" man="1"/>
  </colBreaks>
  <drawing r:id="rId2"/>
  <legacyDrawing r:id="rId3"/>
  <legacyDrawingHF r:id="rId4"/>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FD30F-D590-4678-BD29-9B9F55708CA8}">
  <sheetPr codeName="Hoja17">
    <tabColor rgb="FF6EB993"/>
  </sheetPr>
  <dimension ref="A1:CD106"/>
  <sheetViews>
    <sheetView view="pageBreakPreview" zoomScale="70" zoomScaleNormal="90" zoomScaleSheetLayoutView="70" zoomScalePageLayoutView="50" workbookViewId="0"/>
  </sheetViews>
  <sheetFormatPr baseColWidth="10" defaultColWidth="11.42578125" defaultRowHeight="15" x14ac:dyDescent="0.2"/>
  <cols>
    <col min="1" max="1" width="5.140625" style="57" customWidth="1"/>
    <col min="2" max="2" width="41.140625" style="57" customWidth="1"/>
    <col min="3" max="3" width="25.5703125" style="57" customWidth="1"/>
    <col min="4" max="4" width="16" style="57" customWidth="1"/>
    <col min="5" max="5" width="16.5703125" style="57" customWidth="1"/>
    <col min="6" max="6" width="15.5703125" style="57" customWidth="1"/>
    <col min="7" max="10" width="12.5703125" style="57" customWidth="1"/>
    <col min="11" max="11" width="21.5703125" style="57" customWidth="1"/>
    <col min="12" max="15" width="12.5703125" style="57" customWidth="1"/>
    <col min="16" max="16" width="25" style="57" customWidth="1"/>
    <col min="17" max="20" width="12.5703125" style="57" customWidth="1"/>
    <col min="21" max="21" width="21" style="57" customWidth="1"/>
    <col min="22" max="24" width="12.5703125" style="57" customWidth="1"/>
    <col min="25" max="25" width="12.5703125" style="56" customWidth="1"/>
    <col min="26" max="26" width="22.140625" style="56" customWidth="1"/>
    <col min="27" max="30" width="12.5703125" style="56" customWidth="1"/>
    <col min="31" max="31" width="21.7109375" style="56" customWidth="1"/>
    <col min="32" max="35" width="12.5703125" style="56" customWidth="1"/>
    <col min="36" max="36" width="23.5703125" style="56" customWidth="1"/>
    <col min="37" max="39" width="12.5703125" style="56" customWidth="1"/>
    <col min="40" max="40" width="12.5703125" style="57" customWidth="1"/>
    <col min="41" max="41" width="20.85546875" style="57" customWidth="1"/>
    <col min="42" max="45" width="12.5703125" style="57" customWidth="1"/>
    <col min="46" max="46" width="21.42578125" style="57" customWidth="1"/>
    <col min="47" max="50" width="12.5703125" style="57" customWidth="1"/>
    <col min="51" max="51" width="21" style="57" customWidth="1"/>
    <col min="52" max="55" width="12.5703125" style="57" customWidth="1"/>
    <col min="56" max="56" width="18.7109375" style="57" customWidth="1"/>
    <col min="57" max="60" width="12.5703125" style="57" customWidth="1"/>
    <col min="61" max="61" width="18.5703125" style="57" customWidth="1"/>
    <col min="62" max="65" width="12.5703125" style="57" customWidth="1"/>
    <col min="66" max="66" width="18.5703125" style="57" customWidth="1"/>
    <col min="67" max="68" width="18.28515625" style="57" customWidth="1"/>
    <col min="69" max="69" width="23.42578125" style="57" customWidth="1"/>
    <col min="70" max="70" width="11.42578125" style="57"/>
    <col min="71" max="71" width="17.7109375" style="57" customWidth="1"/>
    <col min="72" max="77" width="11.42578125" style="57"/>
    <col min="78" max="78" width="17.7109375" style="57" customWidth="1"/>
    <col min="79" max="79" width="15.42578125" style="57" customWidth="1"/>
    <col min="80" max="80" width="16.85546875" style="57" customWidth="1"/>
    <col min="81" max="81" width="17.42578125" style="57" customWidth="1"/>
    <col min="82" max="82" width="41.5703125" style="57" customWidth="1"/>
    <col min="83" max="16384" width="11.42578125" style="57"/>
  </cols>
  <sheetData>
    <row r="1" spans="1:82" ht="69.75" customHeight="1" x14ac:dyDescent="0.2">
      <c r="A1" s="56"/>
      <c r="B1" s="347" t="s">
        <v>119</v>
      </c>
      <c r="C1" s="347"/>
      <c r="D1" s="347"/>
      <c r="E1" s="347"/>
      <c r="F1" s="347"/>
      <c r="G1" s="347"/>
      <c r="H1" s="347"/>
      <c r="I1" s="347"/>
      <c r="J1" s="347"/>
      <c r="K1" s="347"/>
      <c r="L1" s="347"/>
      <c r="M1" s="347"/>
      <c r="N1" s="347"/>
      <c r="O1" s="347"/>
      <c r="P1" s="347"/>
      <c r="Q1" s="347"/>
      <c r="R1" s="347"/>
      <c r="S1" s="84"/>
      <c r="T1" s="348"/>
      <c r="U1" s="348"/>
      <c r="V1" s="348"/>
      <c r="W1" s="348"/>
      <c r="X1" s="84"/>
    </row>
    <row r="2" spans="1:82" ht="15.75" thickBot="1" x14ac:dyDescent="0.25">
      <c r="A2" s="56"/>
      <c r="B2" s="56"/>
      <c r="C2" s="56"/>
      <c r="D2" s="56"/>
      <c r="E2" s="56"/>
      <c r="F2" s="56"/>
      <c r="G2" s="56"/>
      <c r="H2" s="56"/>
      <c r="I2" s="56"/>
      <c r="J2" s="56"/>
      <c r="K2" s="56"/>
      <c r="L2" s="56"/>
      <c r="M2" s="56"/>
      <c r="N2" s="56"/>
      <c r="O2" s="56"/>
      <c r="P2" s="56"/>
      <c r="Q2" s="56"/>
      <c r="R2" s="56"/>
      <c r="S2" s="56"/>
      <c r="T2" s="56"/>
      <c r="U2" s="56"/>
      <c r="V2" s="56"/>
      <c r="W2" s="56"/>
      <c r="X2" s="56"/>
    </row>
    <row r="3" spans="1:82" ht="47.25" customHeight="1" thickBot="1" x14ac:dyDescent="0.25">
      <c r="A3" s="56"/>
      <c r="B3" s="85" t="s">
        <v>198</v>
      </c>
      <c r="C3" s="488"/>
      <c r="D3" s="488"/>
      <c r="E3" s="488"/>
      <c r="F3" s="488"/>
      <c r="G3" s="488"/>
      <c r="H3" s="488"/>
      <c r="I3" s="488"/>
      <c r="J3" s="488"/>
      <c r="K3" s="488"/>
      <c r="L3" s="488"/>
      <c r="M3" s="488"/>
      <c r="N3" s="488"/>
      <c r="O3" s="488"/>
      <c r="P3" s="488"/>
      <c r="Q3" s="488"/>
      <c r="R3" s="489"/>
      <c r="S3" s="350"/>
      <c r="T3" s="350"/>
      <c r="U3" s="350"/>
      <c r="V3" s="350"/>
      <c r="W3" s="350"/>
      <c r="X3" s="350"/>
    </row>
    <row r="4" spans="1:82" ht="24.75" customHeight="1" x14ac:dyDescent="0.2">
      <c r="A4" s="56"/>
      <c r="B4" s="346" t="s">
        <v>199</v>
      </c>
      <c r="C4" s="346"/>
      <c r="D4" s="346"/>
      <c r="E4" s="346"/>
      <c r="F4" s="346"/>
      <c r="G4" s="346"/>
      <c r="H4" s="346"/>
      <c r="I4" s="346"/>
      <c r="J4" s="346"/>
      <c r="K4" s="346"/>
      <c r="L4" s="346"/>
      <c r="M4" s="346"/>
      <c r="N4" s="346"/>
      <c r="O4" s="346"/>
      <c r="P4" s="346"/>
      <c r="Q4" s="346"/>
      <c r="R4" s="346"/>
      <c r="S4" s="346"/>
      <c r="T4" s="346"/>
      <c r="U4" s="346"/>
      <c r="V4" s="346"/>
      <c r="W4" s="346"/>
      <c r="X4" s="346"/>
    </row>
    <row r="5" spans="1:82" ht="15.75" thickBot="1" x14ac:dyDescent="0.25">
      <c r="A5" s="56"/>
      <c r="B5" s="87"/>
      <c r="C5" s="56"/>
      <c r="D5" s="56"/>
      <c r="E5" s="56"/>
      <c r="F5" s="56"/>
      <c r="G5" s="56"/>
      <c r="H5" s="56"/>
      <c r="I5" s="56"/>
      <c r="J5" s="56"/>
      <c r="K5" s="56"/>
      <c r="L5" s="56"/>
      <c r="M5" s="56"/>
      <c r="N5" s="56"/>
      <c r="O5" s="56"/>
      <c r="P5" s="56"/>
      <c r="Q5" s="56"/>
      <c r="R5" s="56"/>
      <c r="S5" s="56"/>
      <c r="T5" s="56"/>
      <c r="U5" s="56"/>
      <c r="V5" s="56"/>
      <c r="W5" s="56"/>
      <c r="X5" s="56"/>
    </row>
    <row r="6" spans="1:82" ht="15" customHeight="1" thickBot="1" x14ac:dyDescent="0.25">
      <c r="A6" s="87"/>
      <c r="B6" s="359" t="s">
        <v>200</v>
      </c>
      <c r="C6" s="360" t="s">
        <v>201</v>
      </c>
      <c r="D6" s="432" t="s">
        <v>202</v>
      </c>
      <c r="E6" s="359" t="s">
        <v>203</v>
      </c>
      <c r="F6" s="360" t="s">
        <v>204</v>
      </c>
      <c r="G6" s="353" t="s">
        <v>205</v>
      </c>
      <c r="H6" s="370"/>
      <c r="I6" s="370"/>
      <c r="J6" s="370"/>
      <c r="K6" s="370"/>
      <c r="L6" s="370"/>
      <c r="M6" s="370"/>
      <c r="N6" s="370"/>
      <c r="O6" s="370"/>
      <c r="P6" s="370"/>
      <c r="Q6" s="370"/>
      <c r="R6" s="370"/>
      <c r="S6" s="370"/>
      <c r="T6" s="370"/>
      <c r="U6" s="370"/>
      <c r="V6" s="370"/>
      <c r="W6" s="370"/>
      <c r="X6" s="370"/>
      <c r="Y6" s="370"/>
      <c r="Z6" s="370"/>
      <c r="AA6" s="371"/>
      <c r="AB6" s="371"/>
      <c r="AC6" s="371"/>
      <c r="AD6" s="371"/>
      <c r="AE6" s="371"/>
      <c r="AF6" s="370"/>
      <c r="AG6" s="370"/>
      <c r="AH6" s="370"/>
      <c r="AI6" s="370"/>
      <c r="AJ6" s="370"/>
      <c r="AK6" s="370"/>
      <c r="AL6" s="370"/>
      <c r="AM6" s="370"/>
      <c r="AN6" s="370"/>
      <c r="AO6" s="370"/>
      <c r="AP6" s="370"/>
      <c r="AQ6" s="370"/>
      <c r="AR6" s="370"/>
      <c r="AS6" s="370"/>
      <c r="AT6" s="370"/>
      <c r="AU6" s="370"/>
      <c r="AV6" s="370"/>
      <c r="AW6" s="370"/>
      <c r="AX6" s="370"/>
      <c r="AY6" s="370"/>
      <c r="AZ6" s="370"/>
      <c r="BA6" s="370"/>
      <c r="BB6" s="370"/>
      <c r="BC6" s="370"/>
      <c r="BD6" s="370"/>
      <c r="BE6" s="370"/>
      <c r="BF6" s="370"/>
      <c r="BG6" s="370"/>
      <c r="BH6" s="370"/>
      <c r="BI6" s="370"/>
      <c r="BJ6" s="370"/>
      <c r="BK6" s="370"/>
      <c r="BL6" s="370"/>
      <c r="BM6" s="370"/>
      <c r="BN6" s="370"/>
      <c r="BO6" s="370"/>
      <c r="BP6" s="366"/>
      <c r="BQ6" s="395" t="s">
        <v>354</v>
      </c>
      <c r="BR6" s="397" t="s">
        <v>207</v>
      </c>
      <c r="BS6" s="398"/>
      <c r="BT6" s="398"/>
      <c r="BU6" s="398"/>
      <c r="BV6" s="398"/>
      <c r="BW6" s="398"/>
      <c r="BX6" s="398"/>
      <c r="BY6" s="398"/>
      <c r="BZ6" s="398"/>
      <c r="CA6" s="398"/>
      <c r="CB6" s="398"/>
      <c r="CC6" s="399"/>
      <c r="CD6" s="395" t="s">
        <v>208</v>
      </c>
    </row>
    <row r="7" spans="1:82" ht="15" customHeight="1" x14ac:dyDescent="0.2">
      <c r="A7" s="87"/>
      <c r="B7" s="361"/>
      <c r="C7" s="362"/>
      <c r="D7" s="433"/>
      <c r="E7" s="361"/>
      <c r="F7" s="362"/>
      <c r="G7" s="431" t="s">
        <v>209</v>
      </c>
      <c r="H7" s="373"/>
      <c r="I7" s="373"/>
      <c r="J7" s="373"/>
      <c r="K7" s="374"/>
      <c r="L7" s="375" t="s">
        <v>210</v>
      </c>
      <c r="M7" s="375"/>
      <c r="N7" s="375"/>
      <c r="O7" s="375"/>
      <c r="P7" s="375"/>
      <c r="Q7" s="364" t="s">
        <v>211</v>
      </c>
      <c r="R7" s="373"/>
      <c r="S7" s="373"/>
      <c r="T7" s="373"/>
      <c r="U7" s="374"/>
      <c r="V7" s="376" t="s">
        <v>212</v>
      </c>
      <c r="W7" s="377"/>
      <c r="X7" s="377"/>
      <c r="Y7" s="377"/>
      <c r="Z7" s="377"/>
      <c r="AA7" s="378" t="s">
        <v>213</v>
      </c>
      <c r="AB7" s="378"/>
      <c r="AC7" s="378"/>
      <c r="AD7" s="378"/>
      <c r="AE7" s="378"/>
      <c r="AF7" s="377" t="s">
        <v>214</v>
      </c>
      <c r="AG7" s="377"/>
      <c r="AH7" s="377"/>
      <c r="AI7" s="377"/>
      <c r="AJ7" s="379"/>
      <c r="AK7" s="364" t="s">
        <v>215</v>
      </c>
      <c r="AL7" s="373"/>
      <c r="AM7" s="373"/>
      <c r="AN7" s="373"/>
      <c r="AO7" s="374"/>
      <c r="AP7" s="376" t="s">
        <v>216</v>
      </c>
      <c r="AQ7" s="377"/>
      <c r="AR7" s="377"/>
      <c r="AS7" s="377"/>
      <c r="AT7" s="379"/>
      <c r="AU7" s="364" t="s">
        <v>217</v>
      </c>
      <c r="AV7" s="373"/>
      <c r="AW7" s="373"/>
      <c r="AX7" s="373"/>
      <c r="AY7" s="374"/>
      <c r="AZ7" s="375" t="s">
        <v>218</v>
      </c>
      <c r="BA7" s="375"/>
      <c r="BB7" s="375"/>
      <c r="BC7" s="375"/>
      <c r="BD7" s="375"/>
      <c r="BE7" s="364" t="s">
        <v>219</v>
      </c>
      <c r="BF7" s="373"/>
      <c r="BG7" s="373"/>
      <c r="BH7" s="373"/>
      <c r="BI7" s="374"/>
      <c r="BJ7" s="375" t="s">
        <v>220</v>
      </c>
      <c r="BK7" s="375"/>
      <c r="BL7" s="375"/>
      <c r="BM7" s="375"/>
      <c r="BN7" s="375"/>
      <c r="BO7" s="380" t="s">
        <v>221</v>
      </c>
      <c r="BP7" s="367" t="s">
        <v>222</v>
      </c>
      <c r="BQ7" s="396"/>
      <c r="BR7" s="436" t="s">
        <v>209</v>
      </c>
      <c r="BS7" s="434" t="s">
        <v>210</v>
      </c>
      <c r="BT7" s="434" t="s">
        <v>211</v>
      </c>
      <c r="BU7" s="434" t="s">
        <v>212</v>
      </c>
      <c r="BV7" s="434" t="s">
        <v>213</v>
      </c>
      <c r="BW7" s="434" t="s">
        <v>214</v>
      </c>
      <c r="BX7" s="434" t="s">
        <v>215</v>
      </c>
      <c r="BY7" s="434" t="s">
        <v>216</v>
      </c>
      <c r="BZ7" s="434" t="s">
        <v>217</v>
      </c>
      <c r="CA7" s="434" t="s">
        <v>218</v>
      </c>
      <c r="CB7" s="434" t="s">
        <v>219</v>
      </c>
      <c r="CC7" s="439" t="s">
        <v>220</v>
      </c>
      <c r="CD7" s="396"/>
    </row>
    <row r="8" spans="1:82" ht="78" customHeight="1" thickBot="1" x14ac:dyDescent="0.25">
      <c r="A8" s="87"/>
      <c r="B8" s="363"/>
      <c r="C8" s="362"/>
      <c r="D8" s="433"/>
      <c r="E8" s="361"/>
      <c r="F8" s="362"/>
      <c r="G8" s="88" t="s">
        <v>223</v>
      </c>
      <c r="H8" s="89" t="s">
        <v>224</v>
      </c>
      <c r="I8" s="89" t="s">
        <v>225</v>
      </c>
      <c r="J8" s="89" t="s">
        <v>226</v>
      </c>
      <c r="K8" s="89" t="s">
        <v>227</v>
      </c>
      <c r="L8" s="90" t="s">
        <v>223</v>
      </c>
      <c r="M8" s="90" t="s">
        <v>224</v>
      </c>
      <c r="N8" s="90" t="s">
        <v>225</v>
      </c>
      <c r="O8" s="90" t="s">
        <v>226</v>
      </c>
      <c r="P8" s="90" t="s">
        <v>227</v>
      </c>
      <c r="Q8" s="89" t="s">
        <v>223</v>
      </c>
      <c r="R8" s="89" t="s">
        <v>224</v>
      </c>
      <c r="S8" s="89" t="s">
        <v>225</v>
      </c>
      <c r="T8" s="89" t="s">
        <v>226</v>
      </c>
      <c r="U8" s="89" t="s">
        <v>227</v>
      </c>
      <c r="V8" s="90" t="s">
        <v>223</v>
      </c>
      <c r="W8" s="90" t="s">
        <v>224</v>
      </c>
      <c r="X8" s="90" t="s">
        <v>225</v>
      </c>
      <c r="Y8" s="90" t="s">
        <v>226</v>
      </c>
      <c r="Z8" s="90" t="s">
        <v>227</v>
      </c>
      <c r="AA8" s="91" t="s">
        <v>223</v>
      </c>
      <c r="AB8" s="91" t="s">
        <v>224</v>
      </c>
      <c r="AC8" s="91" t="s">
        <v>225</v>
      </c>
      <c r="AD8" s="91" t="s">
        <v>226</v>
      </c>
      <c r="AE8" s="91" t="s">
        <v>227</v>
      </c>
      <c r="AF8" s="90" t="s">
        <v>223</v>
      </c>
      <c r="AG8" s="90" t="s">
        <v>224</v>
      </c>
      <c r="AH8" s="90" t="s">
        <v>225</v>
      </c>
      <c r="AI8" s="90" t="s">
        <v>226</v>
      </c>
      <c r="AJ8" s="90" t="s">
        <v>227</v>
      </c>
      <c r="AK8" s="89" t="s">
        <v>223</v>
      </c>
      <c r="AL8" s="89" t="s">
        <v>224</v>
      </c>
      <c r="AM8" s="89" t="s">
        <v>225</v>
      </c>
      <c r="AN8" s="89" t="s">
        <v>226</v>
      </c>
      <c r="AO8" s="89" t="s">
        <v>227</v>
      </c>
      <c r="AP8" s="90" t="s">
        <v>223</v>
      </c>
      <c r="AQ8" s="92" t="s">
        <v>224</v>
      </c>
      <c r="AR8" s="90" t="s">
        <v>225</v>
      </c>
      <c r="AS8" s="90" t="s">
        <v>226</v>
      </c>
      <c r="AT8" s="90" t="s">
        <v>227</v>
      </c>
      <c r="AU8" s="89" t="s">
        <v>223</v>
      </c>
      <c r="AV8" s="89" t="s">
        <v>224</v>
      </c>
      <c r="AW8" s="89" t="s">
        <v>225</v>
      </c>
      <c r="AX8" s="93" t="s">
        <v>226</v>
      </c>
      <c r="AY8" s="89" t="s">
        <v>227</v>
      </c>
      <c r="AZ8" s="90" t="s">
        <v>223</v>
      </c>
      <c r="BA8" s="90" t="s">
        <v>224</v>
      </c>
      <c r="BB8" s="90" t="s">
        <v>225</v>
      </c>
      <c r="BC8" s="90" t="s">
        <v>226</v>
      </c>
      <c r="BD8" s="90" t="s">
        <v>227</v>
      </c>
      <c r="BE8" s="89" t="s">
        <v>223</v>
      </c>
      <c r="BF8" s="89" t="s">
        <v>224</v>
      </c>
      <c r="BG8" s="89" t="s">
        <v>225</v>
      </c>
      <c r="BH8" s="89" t="s">
        <v>226</v>
      </c>
      <c r="BI8" s="89" t="s">
        <v>227</v>
      </c>
      <c r="BJ8" s="90" t="s">
        <v>223</v>
      </c>
      <c r="BK8" s="90" t="s">
        <v>224</v>
      </c>
      <c r="BL8" s="90" t="s">
        <v>225</v>
      </c>
      <c r="BM8" s="90" t="s">
        <v>226</v>
      </c>
      <c r="BN8" s="89" t="s">
        <v>227</v>
      </c>
      <c r="BO8" s="381"/>
      <c r="BP8" s="438"/>
      <c r="BQ8" s="460"/>
      <c r="BR8" s="476"/>
      <c r="BS8" s="475"/>
      <c r="BT8" s="475"/>
      <c r="BU8" s="475"/>
      <c r="BV8" s="475"/>
      <c r="BW8" s="475"/>
      <c r="BX8" s="475"/>
      <c r="BY8" s="475"/>
      <c r="BZ8" s="475"/>
      <c r="CA8" s="475"/>
      <c r="CB8" s="475"/>
      <c r="CC8" s="477"/>
      <c r="CD8" s="460"/>
    </row>
    <row r="9" spans="1:82" ht="108.75" customHeight="1" x14ac:dyDescent="0.2">
      <c r="A9" s="87"/>
      <c r="B9" s="183" t="s">
        <v>355</v>
      </c>
      <c r="C9" s="95" t="s">
        <v>356</v>
      </c>
      <c r="D9" s="293" t="s">
        <v>357</v>
      </c>
      <c r="E9" s="96">
        <f t="shared" ref="E9:F12" si="0">G9+L9+Q9+V9+AA9+AF9+AK9+AP9+AU9+AZ9+BE9+BJ9</f>
        <v>1</v>
      </c>
      <c r="F9" s="199">
        <f t="shared" si="0"/>
        <v>1</v>
      </c>
      <c r="G9" s="196">
        <v>1</v>
      </c>
      <c r="H9" s="116">
        <f>IFERROR(G9/$E9,0)</f>
        <v>1</v>
      </c>
      <c r="I9" s="97"/>
      <c r="J9" s="116">
        <f>IFERROR(I9/$E9,0)</f>
        <v>0</v>
      </c>
      <c r="K9" s="97"/>
      <c r="L9" s="97"/>
      <c r="M9" s="116">
        <f>IFERROR(L9/$E9,0)</f>
        <v>0</v>
      </c>
      <c r="N9" s="97"/>
      <c r="O9" s="116">
        <f>IFERROR(N9/$E9,0)</f>
        <v>0</v>
      </c>
      <c r="P9" s="97"/>
      <c r="Q9" s="97"/>
      <c r="R9" s="116">
        <f>IFERROR(Q9/$E9,0)</f>
        <v>0</v>
      </c>
      <c r="S9" s="97"/>
      <c r="T9" s="116">
        <f>IFERROR(S9/$E9,0)</f>
        <v>0</v>
      </c>
      <c r="U9" s="97"/>
      <c r="V9" s="97"/>
      <c r="W9" s="116">
        <f>IFERROR(V9/$E9,0)</f>
        <v>0</v>
      </c>
      <c r="X9" s="97"/>
      <c r="Y9" s="116">
        <f>IFERROR(X9/$E9,0)</f>
        <v>0</v>
      </c>
      <c r="Z9" s="97"/>
      <c r="AA9" s="118"/>
      <c r="AB9" s="117">
        <f>IFERROR(AA9/$E9,0)</f>
        <v>0</v>
      </c>
      <c r="AC9" s="118"/>
      <c r="AD9" s="117">
        <f>IFERROR(AC9/$E9,0)</f>
        <v>0</v>
      </c>
      <c r="AE9" s="118"/>
      <c r="AF9" s="118"/>
      <c r="AG9" s="117">
        <f>IFERROR(AF9/$E9,0)</f>
        <v>0</v>
      </c>
      <c r="AH9" s="118"/>
      <c r="AI9" s="117">
        <f>IFERROR(AH9/$E9,0)</f>
        <v>0</v>
      </c>
      <c r="AJ9" s="118"/>
      <c r="AK9" s="118"/>
      <c r="AL9" s="117">
        <f>IFERROR(AK9/$E9,0)</f>
        <v>0</v>
      </c>
      <c r="AM9" s="118"/>
      <c r="AN9" s="119">
        <f>IFERROR(AM9/$E9,0)</f>
        <v>0</v>
      </c>
      <c r="AO9" s="98"/>
      <c r="AP9" s="98"/>
      <c r="AQ9" s="119">
        <f>IFERROR(AP9/$E9,0)</f>
        <v>0</v>
      </c>
      <c r="AR9" s="98"/>
      <c r="AS9" s="119">
        <f>IFERROR(AR9/$E9,0)</f>
        <v>0</v>
      </c>
      <c r="AT9" s="98"/>
      <c r="AU9" s="98"/>
      <c r="AV9" s="119">
        <f>IFERROR(AU9/$E9,0)</f>
        <v>0</v>
      </c>
      <c r="AW9" s="98"/>
      <c r="AX9" s="119">
        <f>IFERROR(AW9/$E9,0)</f>
        <v>0</v>
      </c>
      <c r="AY9" s="98"/>
      <c r="AZ9" s="98"/>
      <c r="BA9" s="119">
        <f>IFERROR(AZ9/$E9,0)</f>
        <v>0</v>
      </c>
      <c r="BB9" s="98"/>
      <c r="BC9" s="119">
        <f>IFERROR(BB9/$E9,0)</f>
        <v>0</v>
      </c>
      <c r="BD9" s="98"/>
      <c r="BE9" s="98"/>
      <c r="BF9" s="119">
        <f>IFERROR(BE9/$E9,0)</f>
        <v>0</v>
      </c>
      <c r="BG9" s="98"/>
      <c r="BH9" s="119">
        <f>IFERROR(BG9/$E9,0)</f>
        <v>0</v>
      </c>
      <c r="BI9" s="98"/>
      <c r="BJ9" s="98"/>
      <c r="BK9" s="119">
        <f>IFERROR(BJ9/$E9,0)</f>
        <v>0</v>
      </c>
      <c r="BL9" s="98"/>
      <c r="BM9" s="119">
        <f>IFERROR(BL9/$E9,0)</f>
        <v>0</v>
      </c>
      <c r="BN9" s="254"/>
      <c r="BO9" s="170">
        <f t="shared" ref="BO9:BO12" si="1">SUM(BL9,BG9,BB9,AW9,AR9,AM9,AH9,AC9,X9,S9,N9,I9)</f>
        <v>0</v>
      </c>
      <c r="BP9" s="120">
        <f>SUM(BM9,BH9,BC9,AX9,AS9,AN9,AI9,AD9,Y9,T9,O9,J9)</f>
        <v>0</v>
      </c>
      <c r="BQ9" s="249"/>
      <c r="BR9" s="151"/>
      <c r="BS9" s="151"/>
      <c r="BT9" s="151"/>
      <c r="BU9" s="151"/>
      <c r="BV9" s="151"/>
      <c r="BW9" s="151"/>
      <c r="BX9" s="151"/>
      <c r="BY9" s="151"/>
      <c r="BZ9" s="151"/>
      <c r="CA9" s="151"/>
      <c r="CB9" s="151"/>
      <c r="CC9" s="152"/>
      <c r="CD9" s="206"/>
    </row>
    <row r="10" spans="1:82" ht="108.75" customHeight="1" x14ac:dyDescent="0.2">
      <c r="A10" s="87"/>
      <c r="B10" s="185" t="s">
        <v>358</v>
      </c>
      <c r="C10" s="101" t="s">
        <v>318</v>
      </c>
      <c r="D10" s="294" t="s">
        <v>359</v>
      </c>
      <c r="E10" s="102">
        <f t="shared" si="0"/>
        <v>1</v>
      </c>
      <c r="F10" s="217">
        <f t="shared" si="0"/>
        <v>1</v>
      </c>
      <c r="G10" s="210">
        <v>1</v>
      </c>
      <c r="H10" s="121">
        <f>IFERROR(G10/$E10,0)</f>
        <v>1</v>
      </c>
      <c r="I10" s="103"/>
      <c r="J10" s="121">
        <f>IFERROR(I10/$E10,0)</f>
        <v>0</v>
      </c>
      <c r="K10" s="103"/>
      <c r="L10" s="103"/>
      <c r="M10" s="121">
        <f t="shared" ref="M10" si="2">IFERROR(L10/$E10,0)</f>
        <v>0</v>
      </c>
      <c r="N10" s="103"/>
      <c r="O10" s="121">
        <f t="shared" ref="O10" si="3">IFERROR(N10/$E10,0)</f>
        <v>0</v>
      </c>
      <c r="P10" s="103"/>
      <c r="Q10" s="103"/>
      <c r="R10" s="121">
        <f t="shared" ref="R10" si="4">IFERROR(Q10/$E10,0)</f>
        <v>0</v>
      </c>
      <c r="S10" s="103"/>
      <c r="T10" s="121">
        <f t="shared" ref="T10" si="5">IFERROR(S10/$E10,0)</f>
        <v>0</v>
      </c>
      <c r="U10" s="103"/>
      <c r="V10" s="103"/>
      <c r="W10" s="121">
        <f t="shared" ref="W10" si="6">IFERROR(V10/$E10,0)</f>
        <v>0</v>
      </c>
      <c r="X10" s="103"/>
      <c r="Y10" s="121">
        <f t="shared" ref="Y10" si="7">IFERROR(X10/$E10,0)</f>
        <v>0</v>
      </c>
      <c r="Z10" s="103"/>
      <c r="AA10" s="123"/>
      <c r="AB10" s="122">
        <f t="shared" ref="AB10" si="8">IFERROR(AA10/$E10,0)</f>
        <v>0</v>
      </c>
      <c r="AC10" s="123"/>
      <c r="AD10" s="122">
        <f t="shared" ref="AD10" si="9">IFERROR(AC10/$E10,0)</f>
        <v>0</v>
      </c>
      <c r="AE10" s="123"/>
      <c r="AF10" s="123"/>
      <c r="AG10" s="122">
        <f t="shared" ref="AG10" si="10">IFERROR(AF10/$E10,0)</f>
        <v>0</v>
      </c>
      <c r="AH10" s="123"/>
      <c r="AI10" s="122">
        <f t="shared" ref="AI10" si="11">IFERROR(AH10/$E10,0)</f>
        <v>0</v>
      </c>
      <c r="AJ10" s="123"/>
      <c r="AK10" s="123"/>
      <c r="AL10" s="122">
        <f t="shared" ref="AL10" si="12">IFERROR(AK10/$E10,0)</f>
        <v>0</v>
      </c>
      <c r="AM10" s="123"/>
      <c r="AN10" s="124">
        <f t="shared" ref="AN10" si="13">IFERROR(AM10/$E10,0)</f>
        <v>0</v>
      </c>
      <c r="AO10" s="104"/>
      <c r="AP10" s="104"/>
      <c r="AQ10" s="124">
        <f t="shared" ref="AQ10" si="14">IFERROR(AP10/$E10,0)</f>
        <v>0</v>
      </c>
      <c r="AR10" s="104"/>
      <c r="AS10" s="124">
        <f t="shared" ref="AS10" si="15">IFERROR(AR10/$E10,0)</f>
        <v>0</v>
      </c>
      <c r="AT10" s="104"/>
      <c r="AU10" s="104"/>
      <c r="AV10" s="124">
        <f t="shared" ref="AV10" si="16">IFERROR(AU10/$E10,0)</f>
        <v>0</v>
      </c>
      <c r="AW10" s="104"/>
      <c r="AX10" s="124">
        <f t="shared" ref="AX10" si="17">IFERROR(AW10/$E10,0)</f>
        <v>0</v>
      </c>
      <c r="AY10" s="104"/>
      <c r="AZ10" s="104"/>
      <c r="BA10" s="124">
        <f t="shared" ref="BA10" si="18">IFERROR(AZ10/$E10,0)</f>
        <v>0</v>
      </c>
      <c r="BB10" s="104"/>
      <c r="BC10" s="124">
        <f t="shared" ref="BC10" si="19">IFERROR(BB10/$E10,0)</f>
        <v>0</v>
      </c>
      <c r="BD10" s="104"/>
      <c r="BE10" s="104"/>
      <c r="BF10" s="124">
        <f t="shared" ref="BF10" si="20">IFERROR(BE10/$E10,0)</f>
        <v>0</v>
      </c>
      <c r="BG10" s="104"/>
      <c r="BH10" s="124">
        <f t="shared" ref="BH10" si="21">IFERROR(BG10/$E10,0)</f>
        <v>0</v>
      </c>
      <c r="BI10" s="104"/>
      <c r="BJ10" s="104"/>
      <c r="BK10" s="124">
        <f t="shared" ref="BK10" si="22">IFERROR(BJ10/$E10,0)</f>
        <v>0</v>
      </c>
      <c r="BL10" s="104"/>
      <c r="BM10" s="124">
        <f t="shared" ref="BM10" si="23">IFERROR(BL10/$E10,0)</f>
        <v>0</v>
      </c>
      <c r="BN10" s="255"/>
      <c r="BO10" s="171">
        <f t="shared" ref="BO10" si="24">SUM(BL10,BG10,BB10,AW10,AR10,AM10,AH10,AC10,X10,S10,N10,I10)</f>
        <v>0</v>
      </c>
      <c r="BP10" s="125">
        <f>SUM(BM10,BH10,BC10,AX10,AS10,AN10,AI10,AD10,Y10,T10,O10,J10)</f>
        <v>0</v>
      </c>
      <c r="BQ10" s="280"/>
      <c r="BR10" s="99"/>
      <c r="BS10" s="99"/>
      <c r="BT10" s="99"/>
      <c r="BU10" s="99"/>
      <c r="BV10" s="99"/>
      <c r="BW10" s="99"/>
      <c r="BX10" s="99"/>
      <c r="BY10" s="99"/>
      <c r="BZ10" s="99"/>
      <c r="CA10" s="99"/>
      <c r="CB10" s="99"/>
      <c r="CC10" s="281"/>
      <c r="CD10" s="231"/>
    </row>
    <row r="11" spans="1:82" ht="108.75" customHeight="1" x14ac:dyDescent="0.2">
      <c r="A11" s="87"/>
      <c r="B11" s="185" t="s">
        <v>360</v>
      </c>
      <c r="C11" s="101" t="s">
        <v>232</v>
      </c>
      <c r="D11" s="294" t="s">
        <v>233</v>
      </c>
      <c r="E11" s="102">
        <f t="shared" si="0"/>
        <v>2</v>
      </c>
      <c r="F11" s="217">
        <f t="shared" si="0"/>
        <v>1</v>
      </c>
      <c r="G11" s="210">
        <v>2</v>
      </c>
      <c r="H11" s="121">
        <f>IFERROR(G11/$E11,0)</f>
        <v>1</v>
      </c>
      <c r="I11" s="103"/>
      <c r="J11" s="121">
        <f>IFERROR(I11/$E11,0)</f>
        <v>0</v>
      </c>
      <c r="K11" s="103"/>
      <c r="L11" s="103"/>
      <c r="M11" s="121">
        <f t="shared" ref="M11:M12" si="25">IFERROR(L11/$E11,0)</f>
        <v>0</v>
      </c>
      <c r="N11" s="103"/>
      <c r="O11" s="121">
        <f t="shared" ref="O11:O12" si="26">IFERROR(N11/$E11,0)</f>
        <v>0</v>
      </c>
      <c r="P11" s="103"/>
      <c r="Q11" s="103"/>
      <c r="R11" s="121">
        <f t="shared" ref="R11:R12" si="27">IFERROR(Q11/$E11,0)</f>
        <v>0</v>
      </c>
      <c r="S11" s="103"/>
      <c r="T11" s="121">
        <f t="shared" ref="T11:T12" si="28">IFERROR(S11/$E11,0)</f>
        <v>0</v>
      </c>
      <c r="U11" s="103"/>
      <c r="V11" s="103"/>
      <c r="W11" s="121">
        <f t="shared" ref="W11:W12" si="29">IFERROR(V11/$E11,0)</f>
        <v>0</v>
      </c>
      <c r="X11" s="103"/>
      <c r="Y11" s="121">
        <f t="shared" ref="Y11:Y12" si="30">IFERROR(X11/$E11,0)</f>
        <v>0</v>
      </c>
      <c r="Z11" s="103"/>
      <c r="AA11" s="123"/>
      <c r="AB11" s="122">
        <f t="shared" ref="AB11:AB12" si="31">IFERROR(AA11/$E11,0)</f>
        <v>0</v>
      </c>
      <c r="AC11" s="123"/>
      <c r="AD11" s="122">
        <f t="shared" ref="AD11:AD12" si="32">IFERROR(AC11/$E11,0)</f>
        <v>0</v>
      </c>
      <c r="AE11" s="123"/>
      <c r="AF11" s="123"/>
      <c r="AG11" s="122">
        <f t="shared" ref="AG11:AG12" si="33">IFERROR(AF11/$E11,0)</f>
        <v>0</v>
      </c>
      <c r="AH11" s="123"/>
      <c r="AI11" s="122">
        <f t="shared" ref="AI11:AI12" si="34">IFERROR(AH11/$E11,0)</f>
        <v>0</v>
      </c>
      <c r="AJ11" s="123"/>
      <c r="AK11" s="123"/>
      <c r="AL11" s="122">
        <f t="shared" ref="AL11:AL12" si="35">IFERROR(AK11/$E11,0)</f>
        <v>0</v>
      </c>
      <c r="AM11" s="123"/>
      <c r="AN11" s="124">
        <f t="shared" ref="AN11:AN12" si="36">IFERROR(AM11/$E11,0)</f>
        <v>0</v>
      </c>
      <c r="AO11" s="104"/>
      <c r="AP11" s="104"/>
      <c r="AQ11" s="124">
        <f t="shared" ref="AQ11:AQ12" si="37">IFERROR(AP11/$E11,0)</f>
        <v>0</v>
      </c>
      <c r="AR11" s="104"/>
      <c r="AS11" s="124">
        <f t="shared" ref="AS11:AS12" si="38">IFERROR(AR11/$E11,0)</f>
        <v>0</v>
      </c>
      <c r="AT11" s="104"/>
      <c r="AU11" s="104"/>
      <c r="AV11" s="124">
        <f t="shared" ref="AV11:AV12" si="39">IFERROR(AU11/$E11,0)</f>
        <v>0</v>
      </c>
      <c r="AW11" s="104"/>
      <c r="AX11" s="124">
        <f t="shared" ref="AX11:AX12" si="40">IFERROR(AW11/$E11,0)</f>
        <v>0</v>
      </c>
      <c r="AY11" s="104"/>
      <c r="AZ11" s="104"/>
      <c r="BA11" s="124">
        <f t="shared" ref="BA11:BA12" si="41">IFERROR(AZ11/$E11,0)</f>
        <v>0</v>
      </c>
      <c r="BB11" s="104"/>
      <c r="BC11" s="124">
        <f t="shared" ref="BC11:BC12" si="42">IFERROR(BB11/$E11,0)</f>
        <v>0</v>
      </c>
      <c r="BD11" s="104"/>
      <c r="BE11" s="104"/>
      <c r="BF11" s="124">
        <f t="shared" ref="BF11:BF12" si="43">IFERROR(BE11/$E11,0)</f>
        <v>0</v>
      </c>
      <c r="BG11" s="104"/>
      <c r="BH11" s="124">
        <f t="shared" ref="BH11:BH12" si="44">IFERROR(BG11/$E11,0)</f>
        <v>0</v>
      </c>
      <c r="BI11" s="104"/>
      <c r="BJ11" s="104"/>
      <c r="BK11" s="124">
        <f t="shared" ref="BK11:BK12" si="45">IFERROR(BJ11/$E11,0)</f>
        <v>0</v>
      </c>
      <c r="BL11" s="104"/>
      <c r="BM11" s="124">
        <f t="shared" ref="BM11:BM12" si="46">IFERROR(BL11/$E11,0)</f>
        <v>0</v>
      </c>
      <c r="BN11" s="255"/>
      <c r="BO11" s="171">
        <f t="shared" si="1"/>
        <v>0</v>
      </c>
      <c r="BP11" s="125">
        <f>SUM(BM11,BH11,BC11,AX11,AS11,AN11,AI11,AD11,Y11,T11,O11,J11)</f>
        <v>0</v>
      </c>
      <c r="BQ11" s="280"/>
      <c r="BR11" s="99"/>
      <c r="BS11" s="99"/>
      <c r="BT11" s="99"/>
      <c r="BU11" s="99"/>
      <c r="BV11" s="99"/>
      <c r="BW11" s="99"/>
      <c r="BX11" s="99"/>
      <c r="BY11" s="99"/>
      <c r="BZ11" s="99"/>
      <c r="CA11" s="99"/>
      <c r="CB11" s="99"/>
      <c r="CC11" s="281"/>
      <c r="CD11" s="231"/>
    </row>
    <row r="12" spans="1:82" ht="108.75" customHeight="1" x14ac:dyDescent="0.2">
      <c r="A12" s="87"/>
      <c r="B12" s="185" t="s">
        <v>361</v>
      </c>
      <c r="C12" s="101" t="s">
        <v>235</v>
      </c>
      <c r="D12" s="294" t="s">
        <v>288</v>
      </c>
      <c r="E12" s="102">
        <f t="shared" si="0"/>
        <v>4</v>
      </c>
      <c r="F12" s="217">
        <f t="shared" si="0"/>
        <v>1</v>
      </c>
      <c r="G12" s="210"/>
      <c r="H12" s="121">
        <f>IFERROR(G12/$E12,0)</f>
        <v>0</v>
      </c>
      <c r="I12" s="103"/>
      <c r="J12" s="121">
        <f>IFERROR(I12/$E12,0)</f>
        <v>0</v>
      </c>
      <c r="K12" s="103"/>
      <c r="L12" s="103"/>
      <c r="M12" s="121">
        <f t="shared" si="25"/>
        <v>0</v>
      </c>
      <c r="N12" s="103"/>
      <c r="O12" s="121">
        <f t="shared" si="26"/>
        <v>0</v>
      </c>
      <c r="P12" s="103"/>
      <c r="Q12" s="103">
        <v>1</v>
      </c>
      <c r="R12" s="121">
        <f t="shared" si="27"/>
        <v>0.25</v>
      </c>
      <c r="S12" s="103"/>
      <c r="T12" s="121">
        <f t="shared" si="28"/>
        <v>0</v>
      </c>
      <c r="U12" s="103"/>
      <c r="V12" s="103"/>
      <c r="W12" s="121">
        <f t="shared" si="29"/>
        <v>0</v>
      </c>
      <c r="X12" s="103"/>
      <c r="Y12" s="121">
        <f t="shared" si="30"/>
        <v>0</v>
      </c>
      <c r="Z12" s="103"/>
      <c r="AA12" s="123"/>
      <c r="AB12" s="122">
        <f t="shared" si="31"/>
        <v>0</v>
      </c>
      <c r="AC12" s="123"/>
      <c r="AD12" s="122">
        <f t="shared" si="32"/>
        <v>0</v>
      </c>
      <c r="AE12" s="123"/>
      <c r="AF12" s="123">
        <v>1</v>
      </c>
      <c r="AG12" s="122">
        <f t="shared" si="33"/>
        <v>0.25</v>
      </c>
      <c r="AH12" s="123"/>
      <c r="AI12" s="122">
        <f t="shared" si="34"/>
        <v>0</v>
      </c>
      <c r="AJ12" s="123"/>
      <c r="AK12" s="123"/>
      <c r="AL12" s="122">
        <f t="shared" si="35"/>
        <v>0</v>
      </c>
      <c r="AM12" s="123"/>
      <c r="AN12" s="124">
        <f t="shared" si="36"/>
        <v>0</v>
      </c>
      <c r="AO12" s="104"/>
      <c r="AP12" s="104"/>
      <c r="AQ12" s="124">
        <f t="shared" si="37"/>
        <v>0</v>
      </c>
      <c r="AR12" s="104"/>
      <c r="AS12" s="124">
        <f t="shared" si="38"/>
        <v>0</v>
      </c>
      <c r="AT12" s="104"/>
      <c r="AU12" s="104">
        <v>1</v>
      </c>
      <c r="AV12" s="124">
        <f t="shared" si="39"/>
        <v>0.25</v>
      </c>
      <c r="AW12" s="104"/>
      <c r="AX12" s="124">
        <f t="shared" si="40"/>
        <v>0</v>
      </c>
      <c r="AY12" s="104"/>
      <c r="AZ12" s="104"/>
      <c r="BA12" s="124">
        <f t="shared" si="41"/>
        <v>0</v>
      </c>
      <c r="BB12" s="104"/>
      <c r="BC12" s="124">
        <f t="shared" si="42"/>
        <v>0</v>
      </c>
      <c r="BD12" s="104"/>
      <c r="BE12" s="104"/>
      <c r="BF12" s="124">
        <f t="shared" si="43"/>
        <v>0</v>
      </c>
      <c r="BG12" s="104"/>
      <c r="BH12" s="124">
        <f t="shared" si="44"/>
        <v>0</v>
      </c>
      <c r="BI12" s="104"/>
      <c r="BJ12" s="104">
        <v>1</v>
      </c>
      <c r="BK12" s="124">
        <f t="shared" si="45"/>
        <v>0.25</v>
      </c>
      <c r="BL12" s="104"/>
      <c r="BM12" s="124">
        <f t="shared" si="46"/>
        <v>0</v>
      </c>
      <c r="BN12" s="255"/>
      <c r="BO12" s="171">
        <f t="shared" si="1"/>
        <v>0</v>
      </c>
      <c r="BP12" s="125">
        <f>SUM(BM12,BH12,BC12,AX12,AS12,AN12,AI12,AD12,Y12,T12,O12,J12)</f>
        <v>0</v>
      </c>
      <c r="BQ12" s="280"/>
      <c r="BR12" s="99"/>
      <c r="BS12" s="99"/>
      <c r="BT12" s="99"/>
      <c r="BU12" s="99"/>
      <c r="BV12" s="99"/>
      <c r="BW12" s="99"/>
      <c r="BX12" s="99"/>
      <c r="BY12" s="99"/>
      <c r="BZ12" s="99"/>
      <c r="CA12" s="99"/>
      <c r="CB12" s="99"/>
      <c r="CC12" s="281"/>
      <c r="CD12" s="231"/>
    </row>
    <row r="13" spans="1:82" ht="83.25" customHeight="1" x14ac:dyDescent="0.2">
      <c r="A13" s="87"/>
      <c r="B13" s="185" t="s">
        <v>362</v>
      </c>
      <c r="C13" s="101" t="s">
        <v>281</v>
      </c>
      <c r="D13" s="294" t="s">
        <v>282</v>
      </c>
      <c r="E13" s="102">
        <f t="shared" ref="E13:F14" si="47">G13+L13+Q13+V13+AA13+AF13+AK13+AP13+AU13+AZ13+BE13+BJ13</f>
        <v>1</v>
      </c>
      <c r="F13" s="217">
        <f t="shared" si="47"/>
        <v>1</v>
      </c>
      <c r="G13" s="210"/>
      <c r="H13" s="121">
        <f t="shared" ref="H13:H14" si="48">IFERROR(G13/$E13,0)</f>
        <v>0</v>
      </c>
      <c r="I13" s="103"/>
      <c r="J13" s="121">
        <f t="shared" ref="J13:J14" si="49">IFERROR(I13/$E13,0)</f>
        <v>0</v>
      </c>
      <c r="K13" s="103"/>
      <c r="L13" s="103"/>
      <c r="M13" s="121">
        <f t="shared" ref="M13:M14" si="50">IFERROR(L13/$E13,0)</f>
        <v>0</v>
      </c>
      <c r="N13" s="103"/>
      <c r="O13" s="121">
        <f t="shared" ref="O13:O14" si="51">IFERROR(N13/$E13,0)</f>
        <v>0</v>
      </c>
      <c r="P13" s="103"/>
      <c r="Q13" s="103"/>
      <c r="R13" s="121">
        <f t="shared" ref="R13:R14" si="52">IFERROR(Q13/$E13,0)</f>
        <v>0</v>
      </c>
      <c r="S13" s="103"/>
      <c r="T13" s="121">
        <f t="shared" ref="T13:T14" si="53">IFERROR(S13/$E13,0)</f>
        <v>0</v>
      </c>
      <c r="U13" s="103"/>
      <c r="V13" s="103"/>
      <c r="W13" s="121">
        <f t="shared" ref="W13:W14" si="54">IFERROR(V13/$E13,0)</f>
        <v>0</v>
      </c>
      <c r="X13" s="103"/>
      <c r="Y13" s="122">
        <f t="shared" ref="Y13:Y14" si="55">IFERROR(X13/$E13,0)</f>
        <v>0</v>
      </c>
      <c r="Z13" s="123"/>
      <c r="AA13" s="123"/>
      <c r="AB13" s="122">
        <f t="shared" ref="AB13:AB14" si="56">IFERROR(AA13/$E13,0)</f>
        <v>0</v>
      </c>
      <c r="AC13" s="123"/>
      <c r="AD13" s="122">
        <f t="shared" ref="AD13:AD14" si="57">IFERROR(AC13/$E13,0)</f>
        <v>0</v>
      </c>
      <c r="AE13" s="123"/>
      <c r="AF13" s="123">
        <v>1</v>
      </c>
      <c r="AG13" s="122">
        <f t="shared" ref="AG13:AG14" si="58">IFERROR(AF13/$E13,0)</f>
        <v>1</v>
      </c>
      <c r="AH13" s="123"/>
      <c r="AI13" s="122">
        <f t="shared" ref="AI13:AI15" si="59">IFERROR(AH13/$E13,0)</f>
        <v>0</v>
      </c>
      <c r="AJ13" s="123"/>
      <c r="AK13" s="123"/>
      <c r="AL13" s="122">
        <f t="shared" ref="AL13:AL14" si="60">IFERROR(AK13/$E13,0)</f>
        <v>0</v>
      </c>
      <c r="AM13" s="123"/>
      <c r="AN13" s="124">
        <f t="shared" ref="AN13:AN14" si="61">IFERROR(AM13/$E13,0)</f>
        <v>0</v>
      </c>
      <c r="AO13" s="104"/>
      <c r="AP13" s="104"/>
      <c r="AQ13" s="124">
        <f t="shared" ref="AQ13:AQ14" si="62">IFERROR(AP13/$E13,0)</f>
        <v>0</v>
      </c>
      <c r="AR13" s="104"/>
      <c r="AS13" s="124">
        <f t="shared" ref="AS13:AS14" si="63">IFERROR(AR13/$E13,0)</f>
        <v>0</v>
      </c>
      <c r="AT13" s="104"/>
      <c r="AU13" s="104"/>
      <c r="AV13" s="124">
        <f t="shared" ref="AV13:AV14" si="64">IFERROR(AU13/$E13,0)</f>
        <v>0</v>
      </c>
      <c r="AW13" s="104"/>
      <c r="AX13" s="124">
        <f t="shared" ref="AX13:AX14" si="65">IFERROR(AW13/$E13,0)</f>
        <v>0</v>
      </c>
      <c r="AY13" s="104"/>
      <c r="AZ13" s="104"/>
      <c r="BA13" s="124">
        <f t="shared" ref="BA13:BA14" si="66">IFERROR(AZ13/$E13,0)</f>
        <v>0</v>
      </c>
      <c r="BB13" s="104"/>
      <c r="BC13" s="124">
        <f t="shared" ref="BC13:BC14" si="67">IFERROR(BB13/$E13,0)</f>
        <v>0</v>
      </c>
      <c r="BD13" s="104"/>
      <c r="BE13" s="104"/>
      <c r="BF13" s="124">
        <f t="shared" ref="BF13:BF14" si="68">IFERROR(BE13/$E13,0)</f>
        <v>0</v>
      </c>
      <c r="BG13" s="104"/>
      <c r="BH13" s="124">
        <f t="shared" ref="BH13:BH14" si="69">IFERROR(BG13/$E13,0)</f>
        <v>0</v>
      </c>
      <c r="BI13" s="104"/>
      <c r="BJ13" s="104"/>
      <c r="BK13" s="124">
        <f t="shared" ref="BK13:BK14" si="70">IFERROR(BJ13/$E13,0)</f>
        <v>0</v>
      </c>
      <c r="BL13" s="104"/>
      <c r="BM13" s="124">
        <f t="shared" ref="BM13:BM14" si="71">IFERROR(BL13/$E13,0)</f>
        <v>0</v>
      </c>
      <c r="BN13" s="255"/>
      <c r="BO13" s="171">
        <f t="shared" ref="BO13:BO14" si="72">SUM(BL13,BG13,BB13,AW13,AR13,AM13,AH13,AC13,X13,S13,N13,I13)</f>
        <v>0</v>
      </c>
      <c r="BP13" s="125">
        <f t="shared" ref="BP13:BP14" si="73">SUM(BM13,BH13,BC13,AX13,AS13,AN13,AI13,AD13,Y13,T13,O13,J13)</f>
        <v>0</v>
      </c>
      <c r="BQ13" s="250"/>
      <c r="BR13" s="106"/>
      <c r="BS13" s="106"/>
      <c r="BT13" s="106"/>
      <c r="BU13" s="106"/>
      <c r="BV13" s="106"/>
      <c r="BW13" s="106"/>
      <c r="BX13" s="106"/>
      <c r="BY13" s="106"/>
      <c r="BZ13" s="106"/>
      <c r="CA13" s="106"/>
      <c r="CB13" s="106"/>
      <c r="CC13" s="153"/>
      <c r="CD13" s="230"/>
    </row>
    <row r="14" spans="1:82" ht="86.25" customHeight="1" thickBot="1" x14ac:dyDescent="0.25">
      <c r="A14" s="56"/>
      <c r="B14" s="184" t="s">
        <v>363</v>
      </c>
      <c r="C14" s="108" t="s">
        <v>363</v>
      </c>
      <c r="D14" s="295" t="s">
        <v>364</v>
      </c>
      <c r="E14" s="129">
        <f t="shared" si="47"/>
        <v>1</v>
      </c>
      <c r="F14" s="200">
        <f t="shared" si="47"/>
        <v>1</v>
      </c>
      <c r="G14" s="197"/>
      <c r="H14" s="132">
        <f t="shared" si="48"/>
        <v>0</v>
      </c>
      <c r="I14" s="133"/>
      <c r="J14" s="132">
        <f t="shared" si="49"/>
        <v>0</v>
      </c>
      <c r="K14" s="133"/>
      <c r="L14" s="133"/>
      <c r="M14" s="132">
        <f t="shared" si="50"/>
        <v>0</v>
      </c>
      <c r="N14" s="133"/>
      <c r="O14" s="132">
        <f t="shared" si="51"/>
        <v>0</v>
      </c>
      <c r="P14" s="133"/>
      <c r="Q14" s="133"/>
      <c r="R14" s="132">
        <f t="shared" si="52"/>
        <v>0</v>
      </c>
      <c r="S14" s="133"/>
      <c r="T14" s="132">
        <f t="shared" si="53"/>
        <v>0</v>
      </c>
      <c r="U14" s="133"/>
      <c r="V14" s="133"/>
      <c r="W14" s="132">
        <f t="shared" si="54"/>
        <v>0</v>
      </c>
      <c r="X14" s="133"/>
      <c r="Y14" s="134">
        <f t="shared" si="55"/>
        <v>0</v>
      </c>
      <c r="Z14" s="135"/>
      <c r="AA14" s="135"/>
      <c r="AB14" s="134">
        <f t="shared" si="56"/>
        <v>0</v>
      </c>
      <c r="AC14" s="135"/>
      <c r="AD14" s="134">
        <f t="shared" si="57"/>
        <v>0</v>
      </c>
      <c r="AE14" s="135"/>
      <c r="AF14" s="135"/>
      <c r="AG14" s="134">
        <f t="shared" si="58"/>
        <v>0</v>
      </c>
      <c r="AH14" s="135"/>
      <c r="AI14" s="134">
        <f t="shared" si="59"/>
        <v>0</v>
      </c>
      <c r="AJ14" s="135"/>
      <c r="AK14" s="135"/>
      <c r="AL14" s="134">
        <f t="shared" si="60"/>
        <v>0</v>
      </c>
      <c r="AM14" s="135"/>
      <c r="AN14" s="136">
        <f t="shared" si="61"/>
        <v>0</v>
      </c>
      <c r="AO14" s="137"/>
      <c r="AP14" s="137"/>
      <c r="AQ14" s="136">
        <f t="shared" si="62"/>
        <v>0</v>
      </c>
      <c r="AR14" s="137"/>
      <c r="AS14" s="136">
        <f t="shared" si="63"/>
        <v>0</v>
      </c>
      <c r="AT14" s="137"/>
      <c r="AU14" s="137"/>
      <c r="AV14" s="136">
        <f t="shared" si="64"/>
        <v>0</v>
      </c>
      <c r="AW14" s="137"/>
      <c r="AX14" s="136">
        <f t="shared" si="65"/>
        <v>0</v>
      </c>
      <c r="AY14" s="137"/>
      <c r="AZ14" s="137"/>
      <c r="BA14" s="136">
        <f t="shared" si="66"/>
        <v>0</v>
      </c>
      <c r="BB14" s="137"/>
      <c r="BC14" s="136">
        <f t="shared" si="67"/>
        <v>0</v>
      </c>
      <c r="BD14" s="137"/>
      <c r="BE14" s="137"/>
      <c r="BF14" s="136">
        <f t="shared" si="68"/>
        <v>0</v>
      </c>
      <c r="BG14" s="137"/>
      <c r="BH14" s="136">
        <f t="shared" si="69"/>
        <v>0</v>
      </c>
      <c r="BI14" s="137"/>
      <c r="BJ14" s="137">
        <v>1</v>
      </c>
      <c r="BK14" s="136">
        <f t="shared" si="70"/>
        <v>1</v>
      </c>
      <c r="BL14" s="137"/>
      <c r="BM14" s="136">
        <f t="shared" si="71"/>
        <v>0</v>
      </c>
      <c r="BN14" s="276"/>
      <c r="BO14" s="172">
        <f t="shared" si="72"/>
        <v>0</v>
      </c>
      <c r="BP14" s="273">
        <f t="shared" si="73"/>
        <v>0</v>
      </c>
      <c r="BQ14" s="252"/>
      <c r="BR14" s="157"/>
      <c r="BS14" s="157"/>
      <c r="BT14" s="157"/>
      <c r="BU14" s="157"/>
      <c r="BV14" s="157"/>
      <c r="BW14" s="157"/>
      <c r="BX14" s="157"/>
      <c r="BY14" s="157"/>
      <c r="BZ14" s="157"/>
      <c r="CA14" s="157"/>
      <c r="CB14" s="157"/>
      <c r="CC14" s="158"/>
      <c r="CD14" s="207"/>
    </row>
    <row r="15" spans="1:82" s="56" customFormat="1" ht="15.75" thickBot="1" x14ac:dyDescent="0.25">
      <c r="D15" s="228" t="s">
        <v>241</v>
      </c>
      <c r="E15" s="109">
        <f>SUM(E9:E14)</f>
        <v>10</v>
      </c>
      <c r="F15" s="253">
        <f>AVERAGE(F9:F14)</f>
        <v>1</v>
      </c>
      <c r="G15" s="128">
        <f>SUM(G9:G14)</f>
        <v>4</v>
      </c>
      <c r="H15" s="112">
        <f>IFERROR(G15/$E15,0)</f>
        <v>0.4</v>
      </c>
      <c r="I15" s="111">
        <f>SUM(I9:I14)</f>
        <v>0</v>
      </c>
      <c r="J15" s="113">
        <f>IFERROR(I15/$E15,0)</f>
        <v>0</v>
      </c>
      <c r="K15" s="111"/>
      <c r="L15" s="111">
        <f>SUM(L9:L14)</f>
        <v>0</v>
      </c>
      <c r="M15" s="112">
        <f>IFERROR(L15/$E15,0)</f>
        <v>0</v>
      </c>
      <c r="N15" s="111">
        <f>SUM(N9:N14)</f>
        <v>0</v>
      </c>
      <c r="O15" s="112">
        <f>IFERROR(N15/$E15,0)</f>
        <v>0</v>
      </c>
      <c r="P15" s="111"/>
      <c r="Q15" s="111">
        <f>SUM(Q9:Q14)</f>
        <v>1</v>
      </c>
      <c r="R15" s="112">
        <f>IFERROR(Q15/$E15,0)</f>
        <v>0.1</v>
      </c>
      <c r="S15" s="111">
        <f>SUM(S9:S14)</f>
        <v>0</v>
      </c>
      <c r="T15" s="112">
        <f>IFERROR(S15/$E15,0)</f>
        <v>0</v>
      </c>
      <c r="U15" s="111"/>
      <c r="V15" s="111">
        <f>SUM(V9:V14)</f>
        <v>0</v>
      </c>
      <c r="W15" s="112">
        <f>IFERROR(V15/$E15,0)</f>
        <v>0</v>
      </c>
      <c r="X15" s="111">
        <f>SUM(X9:X14)</f>
        <v>0</v>
      </c>
      <c r="Y15" s="112">
        <f>IFERROR(X15/$E15,0)</f>
        <v>0</v>
      </c>
      <c r="Z15" s="111"/>
      <c r="AA15" s="111">
        <f>SUM(AA9:AA14)</f>
        <v>0</v>
      </c>
      <c r="AB15" s="112">
        <f>IFERROR(AA15/$E15,0)</f>
        <v>0</v>
      </c>
      <c r="AC15" s="111">
        <f>SUM(AC9:AC14)</f>
        <v>0</v>
      </c>
      <c r="AD15" s="112">
        <f>IFERROR(AC15/$E15,0)</f>
        <v>0</v>
      </c>
      <c r="AE15" s="111"/>
      <c r="AF15" s="111">
        <f>SUM(AF9:AF14)</f>
        <v>2</v>
      </c>
      <c r="AG15" s="112">
        <f>IFERROR(AF15/$E15,0)</f>
        <v>0.2</v>
      </c>
      <c r="AH15" s="111">
        <f>SUM(AH9:AH14)</f>
        <v>0</v>
      </c>
      <c r="AI15" s="112">
        <f t="shared" si="59"/>
        <v>0</v>
      </c>
      <c r="AJ15" s="111"/>
      <c r="AK15" s="111">
        <f>SUM(AK9:AK14)</f>
        <v>0</v>
      </c>
      <c r="AL15" s="112">
        <f>IFERROR(AK15/$E15,0)</f>
        <v>0</v>
      </c>
      <c r="AM15" s="111">
        <f>SUM(AM9:AM14)</f>
        <v>0</v>
      </c>
      <c r="AN15" s="112">
        <f>IFERROR(AM15/$E15,0)</f>
        <v>0</v>
      </c>
      <c r="AO15" s="111"/>
      <c r="AP15" s="111">
        <f>SUM(AP9:AP14)</f>
        <v>0</v>
      </c>
      <c r="AQ15" s="112">
        <f>IFERROR(AP15/$E15,0)</f>
        <v>0</v>
      </c>
      <c r="AR15" s="111">
        <f>SUM(AR9:AR14)</f>
        <v>0</v>
      </c>
      <c r="AS15" s="112">
        <f>IFERROR(AR15/$E15,0)</f>
        <v>0</v>
      </c>
      <c r="AT15" s="111"/>
      <c r="AU15" s="111">
        <f>SUM(AU9:AU14)</f>
        <v>1</v>
      </c>
      <c r="AV15" s="112">
        <f>IFERROR(AU15/$E15,0)</f>
        <v>0.1</v>
      </c>
      <c r="AW15" s="111">
        <f>SUM(AW9:AW14)</f>
        <v>0</v>
      </c>
      <c r="AX15" s="112">
        <f>IFERROR(AW15/$E15,0)</f>
        <v>0</v>
      </c>
      <c r="AY15" s="111"/>
      <c r="AZ15" s="111">
        <f>SUM(AZ9:AZ14)</f>
        <v>0</v>
      </c>
      <c r="BA15" s="112">
        <f>IFERROR(AZ15/$E15,0)</f>
        <v>0</v>
      </c>
      <c r="BB15" s="111">
        <f>SUM(BB9:BB14)</f>
        <v>0</v>
      </c>
      <c r="BC15" s="112">
        <f>IFERROR(BB15/$E15,0)</f>
        <v>0</v>
      </c>
      <c r="BD15" s="111"/>
      <c r="BE15" s="111">
        <f>SUM(BE9:BE14)</f>
        <v>0</v>
      </c>
      <c r="BF15" s="112">
        <f>IFERROR(BE15/$E15,0)</f>
        <v>0</v>
      </c>
      <c r="BG15" s="111">
        <f>SUM(BG9:BG14)</f>
        <v>0</v>
      </c>
      <c r="BH15" s="111">
        <f>IFERROR(BG15/$E15,0)</f>
        <v>0</v>
      </c>
      <c r="BI15" s="111"/>
      <c r="BJ15" s="111">
        <f>SUM(BJ9:BJ14)</f>
        <v>2</v>
      </c>
      <c r="BK15" s="112">
        <f>IFERROR(BJ15/$E15,0)</f>
        <v>0.2</v>
      </c>
      <c r="BL15" s="111">
        <f>SUM(BL9:BL14)</f>
        <v>0</v>
      </c>
      <c r="BM15" s="113">
        <f>IFERROR(BL15/$E15,0)</f>
        <v>0</v>
      </c>
      <c r="BN15" s="257"/>
      <c r="BO15" s="128">
        <f>SUM(BL15,BG15,BB15,AW15,AR15,AM15,AH15,AC15,X15,S15,N15,I15)</f>
        <v>0</v>
      </c>
      <c r="BP15" s="126">
        <f>SUM(BM15,BH15,BC15,AX15,AS15,AN15,AI15,AD15,Y15,T15,O15,J15)</f>
        <v>0</v>
      </c>
      <c r="BQ15" s="57"/>
      <c r="BR15" s="57"/>
      <c r="BS15" s="57"/>
      <c r="BT15" s="57"/>
      <c r="BU15" s="57"/>
      <c r="BV15" s="57"/>
      <c r="BW15" s="57"/>
      <c r="BX15" s="57"/>
      <c r="BY15" s="57"/>
      <c r="BZ15" s="57"/>
      <c r="CA15" s="57"/>
      <c r="CB15" s="57"/>
      <c r="CC15" s="57"/>
      <c r="CD15" s="57"/>
    </row>
    <row r="16" spans="1:82" s="56" customFormat="1" x14ac:dyDescent="0.2">
      <c r="AQ16" s="114"/>
      <c r="BQ16" s="57"/>
      <c r="BR16" s="57"/>
      <c r="BS16" s="57"/>
      <c r="BT16" s="57"/>
      <c r="BU16" s="57"/>
      <c r="BV16" s="57"/>
      <c r="BW16" s="57"/>
      <c r="BX16" s="57"/>
      <c r="BY16" s="57"/>
      <c r="BZ16" s="57"/>
      <c r="CA16" s="57"/>
      <c r="CB16" s="57"/>
      <c r="CC16" s="57"/>
      <c r="CD16" s="57"/>
    </row>
    <row r="17" s="56" customFormat="1" x14ac:dyDescent="0.2"/>
    <row r="18" s="56" customFormat="1" x14ac:dyDescent="0.2"/>
    <row r="19" s="56" customFormat="1" x14ac:dyDescent="0.2"/>
    <row r="20" s="56" customFormat="1" x14ac:dyDescent="0.2"/>
    <row r="21" s="56" customFormat="1" x14ac:dyDescent="0.2"/>
    <row r="22" s="56" customFormat="1" x14ac:dyDescent="0.2"/>
    <row r="23" s="56" customFormat="1" x14ac:dyDescent="0.2"/>
    <row r="24" s="56" customFormat="1" x14ac:dyDescent="0.2"/>
    <row r="25" s="56" customFormat="1" x14ac:dyDescent="0.2"/>
    <row r="26" s="56" customFormat="1" x14ac:dyDescent="0.2"/>
    <row r="27" s="56" customFormat="1" x14ac:dyDescent="0.2"/>
    <row r="28" s="56" customFormat="1" x14ac:dyDescent="0.2"/>
    <row r="29" s="56" customFormat="1" x14ac:dyDescent="0.2"/>
    <row r="30" s="56" customFormat="1" x14ac:dyDescent="0.2"/>
    <row r="31" s="56" customFormat="1" x14ac:dyDescent="0.2"/>
    <row r="32" s="56" customFormat="1" x14ac:dyDescent="0.2"/>
    <row r="33" s="56" customFormat="1" x14ac:dyDescent="0.2"/>
    <row r="34" s="56" customFormat="1" x14ac:dyDescent="0.2"/>
    <row r="35" s="56" customFormat="1" x14ac:dyDescent="0.2"/>
    <row r="36" s="56" customFormat="1" x14ac:dyDescent="0.2"/>
    <row r="37" s="56" customFormat="1" x14ac:dyDescent="0.2"/>
    <row r="38" s="56" customFormat="1" x14ac:dyDescent="0.2"/>
    <row r="39" s="56" customFormat="1" x14ac:dyDescent="0.2"/>
    <row r="40" s="56" customFormat="1" x14ac:dyDescent="0.2"/>
    <row r="41" s="56" customFormat="1" x14ac:dyDescent="0.2"/>
    <row r="42" s="56" customFormat="1" x14ac:dyDescent="0.2"/>
    <row r="43" s="56" customFormat="1" x14ac:dyDescent="0.2"/>
    <row r="44" s="56" customFormat="1" x14ac:dyDescent="0.2"/>
    <row r="45" s="56" customFormat="1" x14ac:dyDescent="0.2"/>
    <row r="46" s="56" customFormat="1" x14ac:dyDescent="0.2"/>
    <row r="47" s="56" customFormat="1" x14ac:dyDescent="0.2"/>
    <row r="48" s="56" customFormat="1" x14ac:dyDescent="0.2"/>
    <row r="49" s="56" customFormat="1" x14ac:dyDescent="0.2"/>
    <row r="50" s="56" customFormat="1" x14ac:dyDescent="0.2"/>
    <row r="51" s="56" customFormat="1" x14ac:dyDescent="0.2"/>
    <row r="52" s="56" customFormat="1" x14ac:dyDescent="0.2"/>
    <row r="53" s="56" customFormat="1" x14ac:dyDescent="0.2"/>
    <row r="54" s="56" customFormat="1" x14ac:dyDescent="0.2"/>
    <row r="55" s="56" customFormat="1" x14ac:dyDescent="0.2"/>
    <row r="56" s="56" customFormat="1" x14ac:dyDescent="0.2"/>
    <row r="57" s="56" customFormat="1" x14ac:dyDescent="0.2"/>
    <row r="58" s="56" customFormat="1" x14ac:dyDescent="0.2"/>
    <row r="59" s="56" customFormat="1" x14ac:dyDescent="0.2"/>
    <row r="60" s="56" customFormat="1" x14ac:dyDescent="0.2"/>
    <row r="61" s="56" customFormat="1" x14ac:dyDescent="0.2"/>
    <row r="62" s="56" customFormat="1" x14ac:dyDescent="0.2"/>
    <row r="63" s="56" customFormat="1" x14ac:dyDescent="0.2"/>
    <row r="64" s="56" customFormat="1" x14ac:dyDescent="0.2"/>
    <row r="65" s="56" customFormat="1" x14ac:dyDescent="0.2"/>
    <row r="66" s="56" customFormat="1" x14ac:dyDescent="0.2"/>
    <row r="67" s="56" customFormat="1" x14ac:dyDescent="0.2"/>
    <row r="68" s="56" customFormat="1" x14ac:dyDescent="0.2"/>
    <row r="69" s="56" customFormat="1" x14ac:dyDescent="0.2"/>
    <row r="70" s="56" customFormat="1" x14ac:dyDescent="0.2"/>
    <row r="71" s="56" customFormat="1" x14ac:dyDescent="0.2"/>
    <row r="72" s="56" customFormat="1" x14ac:dyDescent="0.2"/>
    <row r="73" s="56" customFormat="1" x14ac:dyDescent="0.2"/>
    <row r="74" s="56" customFormat="1" x14ac:dyDescent="0.2"/>
    <row r="75" s="56" customFormat="1" x14ac:dyDescent="0.2"/>
    <row r="76" s="56" customFormat="1" x14ac:dyDescent="0.2"/>
    <row r="77" s="56" customFormat="1" x14ac:dyDescent="0.2"/>
    <row r="78" s="56" customFormat="1" x14ac:dyDescent="0.2"/>
    <row r="79" s="56" customFormat="1" x14ac:dyDescent="0.2"/>
    <row r="80" s="56" customFormat="1" x14ac:dyDescent="0.2"/>
    <row r="81" s="56" customFormat="1" x14ac:dyDescent="0.2"/>
    <row r="82" s="56" customFormat="1" x14ac:dyDescent="0.2"/>
    <row r="83" s="56" customFormat="1" x14ac:dyDescent="0.2"/>
    <row r="84" s="56" customFormat="1" x14ac:dyDescent="0.2"/>
    <row r="85" s="56" customFormat="1" x14ac:dyDescent="0.2"/>
    <row r="86" s="56" customFormat="1" x14ac:dyDescent="0.2"/>
    <row r="87" s="56" customFormat="1" x14ac:dyDescent="0.2"/>
    <row r="88" s="56" customFormat="1" x14ac:dyDescent="0.2"/>
    <row r="89" s="56" customFormat="1" x14ac:dyDescent="0.2"/>
    <row r="90" s="56" customFormat="1" x14ac:dyDescent="0.2"/>
    <row r="91" s="56" customFormat="1" x14ac:dyDescent="0.2"/>
    <row r="92" s="56" customFormat="1" x14ac:dyDescent="0.2"/>
    <row r="93" s="56" customFormat="1" x14ac:dyDescent="0.2"/>
    <row r="94" s="56" customFormat="1" x14ac:dyDescent="0.2"/>
    <row r="95" s="56" customFormat="1" x14ac:dyDescent="0.2"/>
    <row r="96" s="56" customFormat="1" x14ac:dyDescent="0.2"/>
    <row r="97" s="56" customFormat="1" x14ac:dyDescent="0.2"/>
    <row r="98" s="56" customFormat="1" x14ac:dyDescent="0.2"/>
    <row r="99" s="56" customFormat="1" x14ac:dyDescent="0.2"/>
    <row r="100" s="56" customFormat="1" x14ac:dyDescent="0.2"/>
    <row r="101" s="56" customFormat="1" x14ac:dyDescent="0.2"/>
    <row r="102" s="56" customFormat="1" x14ac:dyDescent="0.2"/>
    <row r="103" s="56" customFormat="1" x14ac:dyDescent="0.2"/>
    <row r="104" s="56" customFormat="1" x14ac:dyDescent="0.2"/>
    <row r="105" s="56" customFormat="1" x14ac:dyDescent="0.2"/>
    <row r="106" s="56" customFormat="1" x14ac:dyDescent="0.2"/>
  </sheetData>
  <sheetProtection sheet="1" sort="0" autoFilter="0"/>
  <mergeCells count="40">
    <mergeCell ref="BQ6:BQ8"/>
    <mergeCell ref="BR6:CC6"/>
    <mergeCell ref="CD6:CD8"/>
    <mergeCell ref="BR7:BR8"/>
    <mergeCell ref="BS7:BS8"/>
    <mergeCell ref="BT7:BT8"/>
    <mergeCell ref="BU7:BU8"/>
    <mergeCell ref="BV7:BV8"/>
    <mergeCell ref="BW7:BW8"/>
    <mergeCell ref="BX7:BX8"/>
    <mergeCell ref="BY7:BY8"/>
    <mergeCell ref="BZ7:BZ8"/>
    <mergeCell ref="CA7:CA8"/>
    <mergeCell ref="CB7:CB8"/>
    <mergeCell ref="CC7:CC8"/>
    <mergeCell ref="D6:D8"/>
    <mergeCell ref="E6:E8"/>
    <mergeCell ref="B1:R1"/>
    <mergeCell ref="T1:W1"/>
    <mergeCell ref="C3:R3"/>
    <mergeCell ref="S3:X3"/>
    <mergeCell ref="B4:X4"/>
    <mergeCell ref="B6:B8"/>
    <mergeCell ref="C6:C8"/>
    <mergeCell ref="BP7:BP8"/>
    <mergeCell ref="F6:F8"/>
    <mergeCell ref="G6:BP6"/>
    <mergeCell ref="G7:K7"/>
    <mergeCell ref="L7:P7"/>
    <mergeCell ref="Q7:U7"/>
    <mergeCell ref="V7:Z7"/>
    <mergeCell ref="AA7:AE7"/>
    <mergeCell ref="AF7:AJ7"/>
    <mergeCell ref="AK7:AO7"/>
    <mergeCell ref="AP7:AT7"/>
    <mergeCell ref="AU7:AY7"/>
    <mergeCell ref="AZ7:BD7"/>
    <mergeCell ref="BE7:BI7"/>
    <mergeCell ref="BJ7:BN7"/>
    <mergeCell ref="BO7:BO8"/>
  </mergeCells>
  <conditionalFormatting sqref="BP9:BP14">
    <cfRule type="colorScale" priority="8">
      <colorScale>
        <cfvo type="num" val="0"/>
        <cfvo type="num" val="0.6"/>
        <cfvo type="num" val="0.99"/>
        <color rgb="FFC00000"/>
        <color rgb="FFFFEB84"/>
        <color rgb="FF1DA275"/>
      </colorScale>
    </cfRule>
  </conditionalFormatting>
  <conditionalFormatting sqref="BP9:BP15">
    <cfRule type="cellIs" dxfId="6" priority="1" operator="equal">
      <formula>1</formula>
    </cfRule>
  </conditionalFormatting>
  <conditionalFormatting sqref="BP15">
    <cfRule type="colorScale" priority="2">
      <colorScale>
        <cfvo type="num" val="0"/>
        <cfvo type="num" val="0.6"/>
        <cfvo type="num" val="0.99"/>
        <color rgb="FFC00000"/>
        <color rgb="FFFFEB84"/>
        <color rgb="FF1DA275"/>
      </colorScale>
    </cfRule>
  </conditionalFormatting>
  <pageMargins left="0.31496062992125984" right="0.70866141732283472" top="0.62992125984251968" bottom="0.74803149606299213" header="0.31496062992125984" footer="0.31496062992125984"/>
  <pageSetup paperSize="9" scale="33" fitToHeight="0" orientation="portrait" r:id="rId1"/>
  <headerFooter>
    <oddHeader>&amp;L&amp;G&amp;C&amp;"Arial,Negrita"&amp;12PLAN DE ACCION INSTITUCIONAL</oddHeader>
    <oddFooter>&amp;L&amp;G&amp;C&amp;N
IPC-M-2&amp;RDES-FM-05
V9</oddFooter>
  </headerFooter>
  <colBreaks count="1" manualBreakCount="1">
    <brk id="56" max="15" man="1"/>
  </colBreaks>
  <drawing r:id="rId2"/>
  <legacyDrawing r:id="rId3"/>
  <legacyDrawingHF r:id="rId4"/>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A139B-3D4B-4904-BA38-6E25322BB7A6}">
  <sheetPr codeName="Hoja18">
    <tabColor rgb="FF6EB993"/>
  </sheetPr>
  <dimension ref="A1:CD106"/>
  <sheetViews>
    <sheetView view="pageBreakPreview" zoomScale="70" zoomScaleNormal="90" zoomScaleSheetLayoutView="70" zoomScalePageLayoutView="40" workbookViewId="0"/>
  </sheetViews>
  <sheetFormatPr baseColWidth="10" defaultColWidth="11.42578125" defaultRowHeight="15" x14ac:dyDescent="0.2"/>
  <cols>
    <col min="1" max="1" width="5.140625" style="57" customWidth="1"/>
    <col min="2" max="2" width="41.85546875" style="57" customWidth="1"/>
    <col min="3" max="3" width="24.42578125" style="57" customWidth="1"/>
    <col min="4" max="4" width="16" style="57" customWidth="1"/>
    <col min="5" max="5" width="14.5703125" style="57" customWidth="1"/>
    <col min="6" max="6" width="15.5703125" style="57" customWidth="1"/>
    <col min="7" max="10" width="12.5703125" style="57" customWidth="1"/>
    <col min="11" max="11" width="21.5703125" style="57" customWidth="1"/>
    <col min="12" max="15" width="12.5703125" style="57" customWidth="1"/>
    <col min="16" max="16" width="25" style="57" customWidth="1"/>
    <col min="17" max="20" width="12.5703125" style="57" customWidth="1"/>
    <col min="21" max="21" width="21" style="57" customWidth="1"/>
    <col min="22" max="24" width="12.5703125" style="57" customWidth="1"/>
    <col min="25" max="25" width="12.5703125" style="56" customWidth="1"/>
    <col min="26" max="26" width="22.140625" style="56" customWidth="1"/>
    <col min="27" max="30" width="12.5703125" style="56" customWidth="1"/>
    <col min="31" max="31" width="21.7109375" style="56" customWidth="1"/>
    <col min="32" max="35" width="12.5703125" style="56" customWidth="1"/>
    <col min="36" max="36" width="23.5703125" style="56" customWidth="1"/>
    <col min="37" max="39" width="12.5703125" style="56" customWidth="1"/>
    <col min="40" max="40" width="12.5703125" style="57" customWidth="1"/>
    <col min="41" max="41" width="20.85546875" style="57" customWidth="1"/>
    <col min="42" max="45" width="12.5703125" style="57" customWidth="1"/>
    <col min="46" max="46" width="21.42578125" style="57" customWidth="1"/>
    <col min="47" max="50" width="12.5703125" style="57" customWidth="1"/>
    <col min="51" max="51" width="21" style="57" customWidth="1"/>
    <col min="52" max="55" width="12.5703125" style="57" customWidth="1"/>
    <col min="56" max="56" width="18.7109375" style="57" customWidth="1"/>
    <col min="57" max="60" width="12.5703125" style="57" customWidth="1"/>
    <col min="61" max="61" width="18.5703125" style="57" customWidth="1"/>
    <col min="62" max="65" width="12.5703125" style="57" customWidth="1"/>
    <col min="66" max="66" width="18.5703125" style="57" customWidth="1"/>
    <col min="67" max="68" width="18.28515625" style="57" customWidth="1"/>
    <col min="69" max="69" width="20.85546875" style="57" customWidth="1"/>
    <col min="70" max="70" width="11.42578125" style="57"/>
    <col min="71" max="71" width="17.7109375" style="57" customWidth="1"/>
    <col min="72" max="77" width="11.42578125" style="57"/>
    <col min="78" max="78" width="18" style="57" customWidth="1"/>
    <col min="79" max="79" width="14.28515625" style="57" customWidth="1"/>
    <col min="80" max="80" width="17.140625" style="57" customWidth="1"/>
    <col min="81" max="81" width="18" style="57" customWidth="1"/>
    <col min="82" max="82" width="41.5703125" style="57" customWidth="1"/>
    <col min="83" max="16384" width="11.42578125" style="57"/>
  </cols>
  <sheetData>
    <row r="1" spans="1:82" ht="69.75" customHeight="1" x14ac:dyDescent="0.2">
      <c r="A1" s="56"/>
      <c r="B1" s="347" t="s">
        <v>124</v>
      </c>
      <c r="C1" s="347"/>
      <c r="D1" s="347"/>
      <c r="E1" s="347"/>
      <c r="F1" s="347"/>
      <c r="G1" s="347"/>
      <c r="H1" s="347"/>
      <c r="I1" s="347"/>
      <c r="J1" s="347"/>
      <c r="K1" s="347"/>
      <c r="L1" s="347"/>
      <c r="M1" s="347"/>
      <c r="N1" s="347"/>
      <c r="O1" s="347"/>
      <c r="P1" s="347"/>
      <c r="Q1" s="347"/>
      <c r="R1" s="347"/>
      <c r="S1" s="84"/>
      <c r="T1" s="348"/>
      <c r="U1" s="348"/>
      <c r="V1" s="348"/>
      <c r="W1" s="348"/>
      <c r="X1" s="84"/>
    </row>
    <row r="2" spans="1:82" ht="15.75" thickBot="1" x14ac:dyDescent="0.25">
      <c r="A2" s="56"/>
      <c r="B2" s="56"/>
      <c r="C2" s="56"/>
      <c r="D2" s="56"/>
      <c r="E2" s="56"/>
      <c r="F2" s="56"/>
      <c r="G2" s="56"/>
      <c r="H2" s="56"/>
      <c r="I2" s="56"/>
      <c r="J2" s="56"/>
      <c r="K2" s="56"/>
      <c r="L2" s="56"/>
      <c r="M2" s="56"/>
      <c r="N2" s="56"/>
      <c r="O2" s="56"/>
      <c r="P2" s="56"/>
      <c r="Q2" s="56"/>
      <c r="R2" s="56"/>
      <c r="S2" s="56"/>
      <c r="T2" s="56"/>
      <c r="U2" s="56"/>
      <c r="V2" s="56"/>
      <c r="W2" s="56"/>
      <c r="X2" s="56"/>
    </row>
    <row r="3" spans="1:82" ht="47.25" customHeight="1" thickBot="1" x14ac:dyDescent="0.25">
      <c r="A3" s="56"/>
      <c r="B3" s="85" t="s">
        <v>198</v>
      </c>
      <c r="C3" s="357"/>
      <c r="D3" s="357"/>
      <c r="E3" s="357"/>
      <c r="F3" s="357"/>
      <c r="G3" s="357"/>
      <c r="H3" s="357"/>
      <c r="I3" s="357"/>
      <c r="J3" s="357"/>
      <c r="K3" s="357"/>
      <c r="L3" s="357"/>
      <c r="M3" s="357"/>
      <c r="N3" s="357"/>
      <c r="O3" s="357"/>
      <c r="P3" s="357"/>
      <c r="Q3" s="357"/>
      <c r="R3" s="358"/>
      <c r="S3" s="350"/>
      <c r="T3" s="350"/>
      <c r="U3" s="350"/>
      <c r="V3" s="350"/>
      <c r="W3" s="350"/>
      <c r="X3" s="350"/>
    </row>
    <row r="4" spans="1:82" ht="24.75" customHeight="1" x14ac:dyDescent="0.2">
      <c r="A4" s="56"/>
      <c r="B4" s="346" t="s">
        <v>199</v>
      </c>
      <c r="C4" s="346"/>
      <c r="D4" s="346"/>
      <c r="E4" s="346"/>
      <c r="F4" s="346"/>
      <c r="G4" s="346"/>
      <c r="H4" s="346"/>
      <c r="I4" s="346"/>
      <c r="J4" s="346"/>
      <c r="K4" s="346"/>
      <c r="L4" s="346"/>
      <c r="M4" s="346"/>
      <c r="N4" s="346"/>
      <c r="O4" s="346"/>
      <c r="P4" s="346"/>
      <c r="Q4" s="346"/>
      <c r="R4" s="346"/>
      <c r="S4" s="346"/>
      <c r="T4" s="346"/>
      <c r="U4" s="346"/>
      <c r="V4" s="346"/>
      <c r="W4" s="346"/>
      <c r="X4" s="346"/>
    </row>
    <row r="5" spans="1:82" ht="15.75" thickBot="1" x14ac:dyDescent="0.25">
      <c r="A5" s="56"/>
      <c r="B5" s="87"/>
      <c r="C5" s="56"/>
      <c r="D5" s="56"/>
      <c r="E5" s="56"/>
      <c r="F5" s="56"/>
      <c r="G5" s="56"/>
      <c r="H5" s="56"/>
      <c r="I5" s="56"/>
      <c r="J5" s="56"/>
      <c r="K5" s="56"/>
      <c r="L5" s="56"/>
      <c r="M5" s="56"/>
      <c r="N5" s="56"/>
      <c r="O5" s="56"/>
      <c r="P5" s="56"/>
      <c r="Q5" s="56"/>
      <c r="R5" s="56"/>
      <c r="S5" s="56"/>
      <c r="T5" s="56"/>
      <c r="U5" s="56"/>
      <c r="V5" s="56"/>
      <c r="W5" s="56"/>
      <c r="X5" s="56"/>
    </row>
    <row r="6" spans="1:82" ht="15" customHeight="1" thickBot="1" x14ac:dyDescent="0.25">
      <c r="A6" s="87"/>
      <c r="B6" s="359" t="s">
        <v>200</v>
      </c>
      <c r="C6" s="360" t="s">
        <v>201</v>
      </c>
      <c r="D6" s="432" t="s">
        <v>202</v>
      </c>
      <c r="E6" s="353" t="s">
        <v>203</v>
      </c>
      <c r="F6" s="366" t="s">
        <v>204</v>
      </c>
      <c r="G6" s="369" t="s">
        <v>205</v>
      </c>
      <c r="H6" s="370"/>
      <c r="I6" s="370"/>
      <c r="J6" s="370"/>
      <c r="K6" s="370"/>
      <c r="L6" s="370"/>
      <c r="M6" s="370"/>
      <c r="N6" s="370"/>
      <c r="O6" s="370"/>
      <c r="P6" s="370"/>
      <c r="Q6" s="370"/>
      <c r="R6" s="370"/>
      <c r="S6" s="370"/>
      <c r="T6" s="370"/>
      <c r="U6" s="370"/>
      <c r="V6" s="370"/>
      <c r="W6" s="370"/>
      <c r="X6" s="370"/>
      <c r="Y6" s="370"/>
      <c r="Z6" s="370"/>
      <c r="AA6" s="371"/>
      <c r="AB6" s="371"/>
      <c r="AC6" s="371"/>
      <c r="AD6" s="371"/>
      <c r="AE6" s="371"/>
      <c r="AF6" s="370"/>
      <c r="AG6" s="370"/>
      <c r="AH6" s="370"/>
      <c r="AI6" s="370"/>
      <c r="AJ6" s="370"/>
      <c r="AK6" s="370"/>
      <c r="AL6" s="370"/>
      <c r="AM6" s="370"/>
      <c r="AN6" s="370"/>
      <c r="AO6" s="370"/>
      <c r="AP6" s="370"/>
      <c r="AQ6" s="370"/>
      <c r="AR6" s="370"/>
      <c r="AS6" s="370"/>
      <c r="AT6" s="370"/>
      <c r="AU6" s="370"/>
      <c r="AV6" s="370"/>
      <c r="AW6" s="370"/>
      <c r="AX6" s="370"/>
      <c r="AY6" s="370"/>
      <c r="AZ6" s="370"/>
      <c r="BA6" s="370"/>
      <c r="BB6" s="370"/>
      <c r="BC6" s="370"/>
      <c r="BD6" s="370"/>
      <c r="BE6" s="370"/>
      <c r="BF6" s="370"/>
      <c r="BG6" s="370"/>
      <c r="BH6" s="370"/>
      <c r="BI6" s="370"/>
      <c r="BJ6" s="370"/>
      <c r="BK6" s="370"/>
      <c r="BL6" s="370"/>
      <c r="BM6" s="370"/>
      <c r="BN6" s="370"/>
      <c r="BO6" s="371"/>
      <c r="BP6" s="481"/>
      <c r="BQ6" s="395" t="s">
        <v>354</v>
      </c>
      <c r="BR6" s="398" t="s">
        <v>207</v>
      </c>
      <c r="BS6" s="398"/>
      <c r="BT6" s="398"/>
      <c r="BU6" s="398"/>
      <c r="BV6" s="398"/>
      <c r="BW6" s="398"/>
      <c r="BX6" s="398"/>
      <c r="BY6" s="398"/>
      <c r="BZ6" s="398"/>
      <c r="CA6" s="398"/>
      <c r="CB6" s="398"/>
      <c r="CC6" s="399"/>
      <c r="CD6" s="395" t="s">
        <v>208</v>
      </c>
    </row>
    <row r="7" spans="1:82" ht="15" customHeight="1" x14ac:dyDescent="0.2">
      <c r="A7" s="87"/>
      <c r="B7" s="361"/>
      <c r="C7" s="362"/>
      <c r="D7" s="433"/>
      <c r="E7" s="354"/>
      <c r="F7" s="367"/>
      <c r="G7" s="373" t="s">
        <v>209</v>
      </c>
      <c r="H7" s="373"/>
      <c r="I7" s="373"/>
      <c r="J7" s="373"/>
      <c r="K7" s="374"/>
      <c r="L7" s="375" t="s">
        <v>210</v>
      </c>
      <c r="M7" s="375"/>
      <c r="N7" s="375"/>
      <c r="O7" s="375"/>
      <c r="P7" s="375"/>
      <c r="Q7" s="364" t="s">
        <v>211</v>
      </c>
      <c r="R7" s="373"/>
      <c r="S7" s="373"/>
      <c r="T7" s="373"/>
      <c r="U7" s="374"/>
      <c r="V7" s="376" t="s">
        <v>212</v>
      </c>
      <c r="W7" s="377"/>
      <c r="X7" s="377"/>
      <c r="Y7" s="377"/>
      <c r="Z7" s="377"/>
      <c r="AA7" s="378" t="s">
        <v>213</v>
      </c>
      <c r="AB7" s="378"/>
      <c r="AC7" s="378"/>
      <c r="AD7" s="378"/>
      <c r="AE7" s="378"/>
      <c r="AF7" s="377" t="s">
        <v>214</v>
      </c>
      <c r="AG7" s="377"/>
      <c r="AH7" s="377"/>
      <c r="AI7" s="377"/>
      <c r="AJ7" s="379"/>
      <c r="AK7" s="364" t="s">
        <v>215</v>
      </c>
      <c r="AL7" s="373"/>
      <c r="AM7" s="373"/>
      <c r="AN7" s="373"/>
      <c r="AO7" s="374"/>
      <c r="AP7" s="376" t="s">
        <v>216</v>
      </c>
      <c r="AQ7" s="377"/>
      <c r="AR7" s="377"/>
      <c r="AS7" s="377"/>
      <c r="AT7" s="379"/>
      <c r="AU7" s="364" t="s">
        <v>217</v>
      </c>
      <c r="AV7" s="373"/>
      <c r="AW7" s="373"/>
      <c r="AX7" s="373"/>
      <c r="AY7" s="374"/>
      <c r="AZ7" s="375" t="s">
        <v>218</v>
      </c>
      <c r="BA7" s="375"/>
      <c r="BB7" s="375"/>
      <c r="BC7" s="375"/>
      <c r="BD7" s="375"/>
      <c r="BE7" s="364" t="s">
        <v>219</v>
      </c>
      <c r="BF7" s="373"/>
      <c r="BG7" s="373"/>
      <c r="BH7" s="373"/>
      <c r="BI7" s="374"/>
      <c r="BJ7" s="375" t="s">
        <v>220</v>
      </c>
      <c r="BK7" s="375"/>
      <c r="BL7" s="375"/>
      <c r="BM7" s="375"/>
      <c r="BN7" s="376"/>
      <c r="BO7" s="353" t="s">
        <v>221</v>
      </c>
      <c r="BP7" s="366" t="s">
        <v>222</v>
      </c>
      <c r="BQ7" s="396"/>
      <c r="BR7" s="479" t="s">
        <v>209</v>
      </c>
      <c r="BS7" s="434" t="s">
        <v>210</v>
      </c>
      <c r="BT7" s="434" t="s">
        <v>211</v>
      </c>
      <c r="BU7" s="434" t="s">
        <v>212</v>
      </c>
      <c r="BV7" s="434" t="s">
        <v>213</v>
      </c>
      <c r="BW7" s="434" t="s">
        <v>214</v>
      </c>
      <c r="BX7" s="434" t="s">
        <v>215</v>
      </c>
      <c r="BY7" s="434" t="s">
        <v>216</v>
      </c>
      <c r="BZ7" s="434" t="s">
        <v>217</v>
      </c>
      <c r="CA7" s="434" t="s">
        <v>218</v>
      </c>
      <c r="CB7" s="434" t="s">
        <v>219</v>
      </c>
      <c r="CC7" s="439" t="s">
        <v>220</v>
      </c>
      <c r="CD7" s="396"/>
    </row>
    <row r="8" spans="1:82" ht="78" customHeight="1" thickBot="1" x14ac:dyDescent="0.25">
      <c r="A8" s="87"/>
      <c r="B8" s="363"/>
      <c r="C8" s="362"/>
      <c r="D8" s="433"/>
      <c r="E8" s="355"/>
      <c r="F8" s="368"/>
      <c r="G8" s="201" t="s">
        <v>223</v>
      </c>
      <c r="H8" s="89" t="s">
        <v>224</v>
      </c>
      <c r="I8" s="89" t="s">
        <v>225</v>
      </c>
      <c r="J8" s="89" t="s">
        <v>226</v>
      </c>
      <c r="K8" s="89" t="s">
        <v>227</v>
      </c>
      <c r="L8" s="90" t="s">
        <v>223</v>
      </c>
      <c r="M8" s="90" t="s">
        <v>224</v>
      </c>
      <c r="N8" s="90" t="s">
        <v>225</v>
      </c>
      <c r="O8" s="90" t="s">
        <v>226</v>
      </c>
      <c r="P8" s="90" t="s">
        <v>227</v>
      </c>
      <c r="Q8" s="89" t="s">
        <v>223</v>
      </c>
      <c r="R8" s="89" t="s">
        <v>224</v>
      </c>
      <c r="S8" s="89" t="s">
        <v>225</v>
      </c>
      <c r="T8" s="89" t="s">
        <v>226</v>
      </c>
      <c r="U8" s="89" t="s">
        <v>227</v>
      </c>
      <c r="V8" s="90" t="s">
        <v>223</v>
      </c>
      <c r="W8" s="90" t="s">
        <v>224</v>
      </c>
      <c r="X8" s="90" t="s">
        <v>225</v>
      </c>
      <c r="Y8" s="90" t="s">
        <v>226</v>
      </c>
      <c r="Z8" s="90" t="s">
        <v>227</v>
      </c>
      <c r="AA8" s="91" t="s">
        <v>223</v>
      </c>
      <c r="AB8" s="91" t="s">
        <v>224</v>
      </c>
      <c r="AC8" s="91" t="s">
        <v>225</v>
      </c>
      <c r="AD8" s="91" t="s">
        <v>226</v>
      </c>
      <c r="AE8" s="91" t="s">
        <v>227</v>
      </c>
      <c r="AF8" s="90" t="s">
        <v>223</v>
      </c>
      <c r="AG8" s="90" t="s">
        <v>224</v>
      </c>
      <c r="AH8" s="90" t="s">
        <v>225</v>
      </c>
      <c r="AI8" s="90" t="s">
        <v>226</v>
      </c>
      <c r="AJ8" s="90" t="s">
        <v>227</v>
      </c>
      <c r="AK8" s="89" t="s">
        <v>223</v>
      </c>
      <c r="AL8" s="89" t="s">
        <v>224</v>
      </c>
      <c r="AM8" s="89" t="s">
        <v>225</v>
      </c>
      <c r="AN8" s="89" t="s">
        <v>226</v>
      </c>
      <c r="AO8" s="89" t="s">
        <v>227</v>
      </c>
      <c r="AP8" s="90" t="s">
        <v>223</v>
      </c>
      <c r="AQ8" s="92" t="s">
        <v>224</v>
      </c>
      <c r="AR8" s="90" t="s">
        <v>225</v>
      </c>
      <c r="AS8" s="90" t="s">
        <v>226</v>
      </c>
      <c r="AT8" s="90" t="s">
        <v>227</v>
      </c>
      <c r="AU8" s="89" t="s">
        <v>223</v>
      </c>
      <c r="AV8" s="89" t="s">
        <v>224</v>
      </c>
      <c r="AW8" s="89" t="s">
        <v>225</v>
      </c>
      <c r="AX8" s="93" t="s">
        <v>226</v>
      </c>
      <c r="AY8" s="89" t="s">
        <v>227</v>
      </c>
      <c r="AZ8" s="90" t="s">
        <v>223</v>
      </c>
      <c r="BA8" s="90" t="s">
        <v>224</v>
      </c>
      <c r="BB8" s="90" t="s">
        <v>225</v>
      </c>
      <c r="BC8" s="90" t="s">
        <v>226</v>
      </c>
      <c r="BD8" s="90" t="s">
        <v>227</v>
      </c>
      <c r="BE8" s="89" t="s">
        <v>223</v>
      </c>
      <c r="BF8" s="89" t="s">
        <v>224</v>
      </c>
      <c r="BG8" s="89" t="s">
        <v>225</v>
      </c>
      <c r="BH8" s="89" t="s">
        <v>226</v>
      </c>
      <c r="BI8" s="89" t="s">
        <v>227</v>
      </c>
      <c r="BJ8" s="90" t="s">
        <v>223</v>
      </c>
      <c r="BK8" s="90" t="s">
        <v>224</v>
      </c>
      <c r="BL8" s="90" t="s">
        <v>225</v>
      </c>
      <c r="BM8" s="90" t="s">
        <v>226</v>
      </c>
      <c r="BN8" s="187" t="s">
        <v>227</v>
      </c>
      <c r="BO8" s="478"/>
      <c r="BP8" s="438"/>
      <c r="BQ8" s="460"/>
      <c r="BR8" s="480"/>
      <c r="BS8" s="475"/>
      <c r="BT8" s="475"/>
      <c r="BU8" s="475"/>
      <c r="BV8" s="475"/>
      <c r="BW8" s="475"/>
      <c r="BX8" s="475"/>
      <c r="BY8" s="475"/>
      <c r="BZ8" s="475"/>
      <c r="CA8" s="475"/>
      <c r="CB8" s="475"/>
      <c r="CC8" s="477"/>
      <c r="CD8" s="460"/>
    </row>
    <row r="9" spans="1:82" ht="108.75" customHeight="1" x14ac:dyDescent="0.2">
      <c r="A9" s="87"/>
      <c r="B9" s="183" t="s">
        <v>365</v>
      </c>
      <c r="C9" s="293" t="s">
        <v>366</v>
      </c>
      <c r="D9" s="94" t="s">
        <v>367</v>
      </c>
      <c r="E9" s="181">
        <f t="shared" ref="E9:F14" si="0">G9+L9+Q9+V9+AA9+AF9+AK9+AP9+AU9+AZ9+BE9+BJ9</f>
        <v>1</v>
      </c>
      <c r="F9" s="202">
        <f t="shared" si="0"/>
        <v>1</v>
      </c>
      <c r="G9" s="214">
        <v>1</v>
      </c>
      <c r="H9" s="301">
        <f>IFERROR(G9/$E9,0)</f>
        <v>1</v>
      </c>
      <c r="I9" s="97"/>
      <c r="J9" s="116">
        <f>IFERROR(I9/$E9,0)</f>
        <v>0</v>
      </c>
      <c r="K9" s="97"/>
      <c r="L9" s="97"/>
      <c r="M9" s="116">
        <f>IFERROR(L9/$E9,0)</f>
        <v>0</v>
      </c>
      <c r="N9" s="97"/>
      <c r="O9" s="116">
        <f>IFERROR(N9/$E9,0)</f>
        <v>0</v>
      </c>
      <c r="P9" s="97"/>
      <c r="Q9" s="97"/>
      <c r="R9" s="116">
        <f>IFERROR(Q9/$E9,0)</f>
        <v>0</v>
      </c>
      <c r="S9" s="97"/>
      <c r="T9" s="116">
        <f>IFERROR(S9/$E9,0)</f>
        <v>0</v>
      </c>
      <c r="U9" s="97"/>
      <c r="V9" s="97"/>
      <c r="W9" s="116">
        <f>IFERROR(V9/$E9,0)</f>
        <v>0</v>
      </c>
      <c r="X9" s="97"/>
      <c r="Y9" s="116">
        <f>IFERROR(X9/$E9,0)</f>
        <v>0</v>
      </c>
      <c r="Z9" s="97"/>
      <c r="AA9" s="118"/>
      <c r="AB9" s="117">
        <f>IFERROR(AA9/$E9,0)</f>
        <v>0</v>
      </c>
      <c r="AC9" s="118"/>
      <c r="AD9" s="117">
        <f>IFERROR(AC9/$E9,0)</f>
        <v>0</v>
      </c>
      <c r="AE9" s="118"/>
      <c r="AF9" s="118"/>
      <c r="AG9" s="117">
        <f>IFERROR(AF9/$E9,0)</f>
        <v>0</v>
      </c>
      <c r="AH9" s="118"/>
      <c r="AI9" s="117">
        <f>IFERROR(AH9/$E9,0)</f>
        <v>0</v>
      </c>
      <c r="AJ9" s="118"/>
      <c r="AK9" s="118"/>
      <c r="AL9" s="117">
        <f>IFERROR(AK9/$E9,0)</f>
        <v>0</v>
      </c>
      <c r="AM9" s="118"/>
      <c r="AN9" s="119">
        <f>IFERROR(AM9/$E9,0)</f>
        <v>0</v>
      </c>
      <c r="AO9" s="98"/>
      <c r="AP9" s="98"/>
      <c r="AQ9" s="119">
        <f>IFERROR(AP9/$E9,0)</f>
        <v>0</v>
      </c>
      <c r="AR9" s="98"/>
      <c r="AS9" s="119">
        <f>IFERROR(AR9/$E9,0)</f>
        <v>0</v>
      </c>
      <c r="AT9" s="98"/>
      <c r="AU9" s="98"/>
      <c r="AV9" s="119">
        <f>IFERROR(AU9/$E9,0)</f>
        <v>0</v>
      </c>
      <c r="AW9" s="98"/>
      <c r="AX9" s="119">
        <f>IFERROR(AW9/$E9,0)</f>
        <v>0</v>
      </c>
      <c r="AY9" s="98"/>
      <c r="AZ9" s="98"/>
      <c r="BA9" s="119">
        <f>IFERROR(AZ9/$E9,0)</f>
        <v>0</v>
      </c>
      <c r="BB9" s="98"/>
      <c r="BC9" s="119">
        <f>IFERROR(BB9/$E9,0)</f>
        <v>0</v>
      </c>
      <c r="BD9" s="98"/>
      <c r="BE9" s="98"/>
      <c r="BF9" s="119">
        <f>IFERROR(BE9/$E9,0)</f>
        <v>0</v>
      </c>
      <c r="BG9" s="98"/>
      <c r="BH9" s="119">
        <f>IFERROR(BG9/$E9,0)</f>
        <v>0</v>
      </c>
      <c r="BI9" s="98"/>
      <c r="BJ9" s="98"/>
      <c r="BK9" s="119">
        <f>IFERROR(BJ9/$E9,0)</f>
        <v>0</v>
      </c>
      <c r="BL9" s="98"/>
      <c r="BM9" s="119">
        <f>IFERROR(BL9/$E9,0)</f>
        <v>0</v>
      </c>
      <c r="BN9" s="254"/>
      <c r="BO9" s="170">
        <f t="shared" ref="BO9:BP14" si="1">SUM(BL9,BG9,BB9,AW9,AR9,AM9,AH9,AC9,X9,S9,N9,I9)</f>
        <v>0</v>
      </c>
      <c r="BP9" s="120">
        <f>SUM(BM9,BH9,BC9,AX9,AS9,AN9,AI9,AD9,Y9,T9,O9,J9)</f>
        <v>0</v>
      </c>
      <c r="BQ9" s="231"/>
      <c r="BR9" s="249"/>
      <c r="BS9" s="151"/>
      <c r="BT9" s="151"/>
      <c r="BU9" s="151"/>
      <c r="BV9" s="151"/>
      <c r="BW9" s="151"/>
      <c r="BX9" s="151"/>
      <c r="BY9" s="151"/>
      <c r="BZ9" s="151"/>
      <c r="CA9" s="151"/>
      <c r="CB9" s="151"/>
      <c r="CC9" s="208"/>
      <c r="CD9" s="206"/>
    </row>
    <row r="10" spans="1:82" ht="108.75" customHeight="1" x14ac:dyDescent="0.2">
      <c r="A10" s="87"/>
      <c r="B10" s="185" t="s">
        <v>368</v>
      </c>
      <c r="C10" s="294" t="s">
        <v>232</v>
      </c>
      <c r="D10" s="100" t="s">
        <v>369</v>
      </c>
      <c r="E10" s="102">
        <f t="shared" si="0"/>
        <v>1</v>
      </c>
      <c r="F10" s="217">
        <f t="shared" si="0"/>
        <v>1</v>
      </c>
      <c r="G10" s="215">
        <v>1</v>
      </c>
      <c r="H10" s="302">
        <f>IFERROR(G10/$E10,0)</f>
        <v>1</v>
      </c>
      <c r="I10" s="103"/>
      <c r="J10" s="121">
        <f>IFERROR(I10/$E10,0)</f>
        <v>0</v>
      </c>
      <c r="K10" s="103"/>
      <c r="L10" s="103"/>
      <c r="M10" s="121">
        <f t="shared" ref="M10:M14" si="2">IFERROR(L10/$E10,0)</f>
        <v>0</v>
      </c>
      <c r="N10" s="103"/>
      <c r="O10" s="121">
        <f t="shared" ref="O10:O14" si="3">IFERROR(N10/$E10,0)</f>
        <v>0</v>
      </c>
      <c r="P10" s="103"/>
      <c r="Q10" s="103"/>
      <c r="R10" s="121">
        <f t="shared" ref="R10:R14" si="4">IFERROR(Q10/$E10,0)</f>
        <v>0</v>
      </c>
      <c r="S10" s="103"/>
      <c r="T10" s="121">
        <f t="shared" ref="T10:T14" si="5">IFERROR(S10/$E10,0)</f>
        <v>0</v>
      </c>
      <c r="U10" s="103"/>
      <c r="V10" s="103"/>
      <c r="W10" s="121">
        <f t="shared" ref="W10:W14" si="6">IFERROR(V10/$E10,0)</f>
        <v>0</v>
      </c>
      <c r="X10" s="103"/>
      <c r="Y10" s="121">
        <f t="shared" ref="Y10:Y14" si="7">IFERROR(X10/$E10,0)</f>
        <v>0</v>
      </c>
      <c r="Z10" s="103"/>
      <c r="AA10" s="123"/>
      <c r="AB10" s="122">
        <f t="shared" ref="AB10:AB14" si="8">IFERROR(AA10/$E10,0)</f>
        <v>0</v>
      </c>
      <c r="AC10" s="123"/>
      <c r="AD10" s="122">
        <f t="shared" ref="AD10:AD14" si="9">IFERROR(AC10/$E10,0)</f>
        <v>0</v>
      </c>
      <c r="AE10" s="123"/>
      <c r="AF10" s="123"/>
      <c r="AG10" s="122">
        <f t="shared" ref="AG10:AG14" si="10">IFERROR(AF10/$E10,0)</f>
        <v>0</v>
      </c>
      <c r="AH10" s="123"/>
      <c r="AI10" s="122">
        <f t="shared" ref="AI10:AI15" si="11">IFERROR(AH10/$E10,0)</f>
        <v>0</v>
      </c>
      <c r="AJ10" s="123"/>
      <c r="AK10" s="123"/>
      <c r="AL10" s="122">
        <f t="shared" ref="AL10:AL14" si="12">IFERROR(AK10/$E10,0)</f>
        <v>0</v>
      </c>
      <c r="AM10" s="123"/>
      <c r="AN10" s="124">
        <f t="shared" ref="AN10:AN14" si="13">IFERROR(AM10/$E10,0)</f>
        <v>0</v>
      </c>
      <c r="AO10" s="104"/>
      <c r="AP10" s="104"/>
      <c r="AQ10" s="124">
        <f t="shared" ref="AQ10:AQ14" si="14">IFERROR(AP10/$E10,0)</f>
        <v>0</v>
      </c>
      <c r="AR10" s="104"/>
      <c r="AS10" s="124">
        <f t="shared" ref="AS10:AS14" si="15">IFERROR(AR10/$E10,0)</f>
        <v>0</v>
      </c>
      <c r="AT10" s="104"/>
      <c r="AU10" s="104"/>
      <c r="AV10" s="124">
        <f t="shared" ref="AV10:AV14" si="16">IFERROR(AU10/$E10,0)</f>
        <v>0</v>
      </c>
      <c r="AW10" s="104"/>
      <c r="AX10" s="124">
        <f t="shared" ref="AX10:AX14" si="17">IFERROR(AW10/$E10,0)</f>
        <v>0</v>
      </c>
      <c r="AY10" s="104"/>
      <c r="AZ10" s="104"/>
      <c r="BA10" s="124">
        <f t="shared" ref="BA10:BA14" si="18">IFERROR(AZ10/$E10,0)</f>
        <v>0</v>
      </c>
      <c r="BB10" s="104"/>
      <c r="BC10" s="124">
        <f t="shared" ref="BC10:BC14" si="19">IFERROR(BB10/$E10,0)</f>
        <v>0</v>
      </c>
      <c r="BD10" s="104"/>
      <c r="BE10" s="104"/>
      <c r="BF10" s="124">
        <f t="shared" ref="BF10:BF14" si="20">IFERROR(BE10/$E10,0)</f>
        <v>0</v>
      </c>
      <c r="BG10" s="104"/>
      <c r="BH10" s="124">
        <f t="shared" ref="BH10:BH14" si="21">IFERROR(BG10/$E10,0)</f>
        <v>0</v>
      </c>
      <c r="BI10" s="104"/>
      <c r="BJ10" s="104"/>
      <c r="BK10" s="124">
        <f t="shared" ref="BK10:BK14" si="22">IFERROR(BJ10/$E10,0)</f>
        <v>0</v>
      </c>
      <c r="BL10" s="104"/>
      <c r="BM10" s="124">
        <f t="shared" ref="BM10:BM14" si="23">IFERROR(BL10/$E10,0)</f>
        <v>0</v>
      </c>
      <c r="BN10" s="255"/>
      <c r="BO10" s="171">
        <f t="shared" si="1"/>
        <v>0</v>
      </c>
      <c r="BP10" s="125">
        <f>SUM(BM10,BH10,BC10,AX10,AS10,AN10,AI10,AD10,Y10,T10,O10,J10)</f>
        <v>0</v>
      </c>
      <c r="BQ10" s="231"/>
      <c r="BR10" s="280"/>
      <c r="BS10" s="99"/>
      <c r="BT10" s="99"/>
      <c r="BU10" s="99"/>
      <c r="BV10" s="99"/>
      <c r="BW10" s="99"/>
      <c r="BX10" s="99"/>
      <c r="BY10" s="99"/>
      <c r="BZ10" s="99"/>
      <c r="CA10" s="99"/>
      <c r="CB10" s="99"/>
      <c r="CC10" s="283"/>
      <c r="CD10" s="231"/>
    </row>
    <row r="11" spans="1:82" ht="108.75" customHeight="1" x14ac:dyDescent="0.2">
      <c r="A11" s="87"/>
      <c r="B11" s="185" t="s">
        <v>370</v>
      </c>
      <c r="C11" s="294" t="s">
        <v>235</v>
      </c>
      <c r="D11" s="100" t="s">
        <v>288</v>
      </c>
      <c r="E11" s="102">
        <f t="shared" si="0"/>
        <v>12</v>
      </c>
      <c r="F11" s="217">
        <f t="shared" si="0"/>
        <v>1</v>
      </c>
      <c r="G11" s="215">
        <v>1</v>
      </c>
      <c r="H11" s="302">
        <f>IFERROR(G11/$E11,0)</f>
        <v>8.3333333333333329E-2</v>
      </c>
      <c r="I11" s="103"/>
      <c r="J11" s="121">
        <f>IFERROR(I11/$E11,0)</f>
        <v>0</v>
      </c>
      <c r="K11" s="103"/>
      <c r="L11" s="103">
        <v>1</v>
      </c>
      <c r="M11" s="121">
        <f t="shared" si="2"/>
        <v>8.3333333333333329E-2</v>
      </c>
      <c r="N11" s="103"/>
      <c r="O11" s="121">
        <f t="shared" si="3"/>
        <v>0</v>
      </c>
      <c r="P11" s="103"/>
      <c r="Q11" s="103">
        <v>1</v>
      </c>
      <c r="R11" s="121">
        <f t="shared" si="4"/>
        <v>8.3333333333333329E-2</v>
      </c>
      <c r="S11" s="103"/>
      <c r="T11" s="121">
        <f t="shared" si="5"/>
        <v>0</v>
      </c>
      <c r="U11" s="103"/>
      <c r="V11" s="103">
        <v>1</v>
      </c>
      <c r="W11" s="121">
        <f t="shared" si="6"/>
        <v>8.3333333333333329E-2</v>
      </c>
      <c r="X11" s="103"/>
      <c r="Y11" s="121">
        <f t="shared" si="7"/>
        <v>0</v>
      </c>
      <c r="Z11" s="103"/>
      <c r="AA11" s="123">
        <v>1</v>
      </c>
      <c r="AB11" s="122">
        <f t="shared" si="8"/>
        <v>8.3333333333333329E-2</v>
      </c>
      <c r="AC11" s="123"/>
      <c r="AD11" s="122">
        <f t="shared" si="9"/>
        <v>0</v>
      </c>
      <c r="AE11" s="123"/>
      <c r="AF11" s="123">
        <v>1</v>
      </c>
      <c r="AG11" s="122">
        <f t="shared" si="10"/>
        <v>8.3333333333333329E-2</v>
      </c>
      <c r="AH11" s="123"/>
      <c r="AI11" s="122">
        <f t="shared" si="11"/>
        <v>0</v>
      </c>
      <c r="AJ11" s="123"/>
      <c r="AK11" s="123">
        <v>1</v>
      </c>
      <c r="AL11" s="122">
        <f t="shared" si="12"/>
        <v>8.3333333333333329E-2</v>
      </c>
      <c r="AM11" s="123"/>
      <c r="AN11" s="124">
        <f t="shared" si="13"/>
        <v>0</v>
      </c>
      <c r="AO11" s="104"/>
      <c r="AP11" s="104">
        <v>1</v>
      </c>
      <c r="AQ11" s="124">
        <f t="shared" si="14"/>
        <v>8.3333333333333329E-2</v>
      </c>
      <c r="AR11" s="104"/>
      <c r="AS11" s="124">
        <f t="shared" si="15"/>
        <v>0</v>
      </c>
      <c r="AT11" s="104"/>
      <c r="AU11" s="104">
        <v>1</v>
      </c>
      <c r="AV11" s="124">
        <f t="shared" si="16"/>
        <v>8.3333333333333329E-2</v>
      </c>
      <c r="AW11" s="104"/>
      <c r="AX11" s="124">
        <f t="shared" si="17"/>
        <v>0</v>
      </c>
      <c r="AY11" s="104"/>
      <c r="AZ11" s="104">
        <v>1</v>
      </c>
      <c r="BA11" s="124">
        <f t="shared" si="18"/>
        <v>8.3333333333333329E-2</v>
      </c>
      <c r="BB11" s="104"/>
      <c r="BC11" s="124">
        <f t="shared" si="19"/>
        <v>0</v>
      </c>
      <c r="BD11" s="104"/>
      <c r="BE11" s="104">
        <v>1</v>
      </c>
      <c r="BF11" s="124">
        <f t="shared" si="20"/>
        <v>8.3333333333333329E-2</v>
      </c>
      <c r="BG11" s="104"/>
      <c r="BH11" s="124">
        <f t="shared" si="21"/>
        <v>0</v>
      </c>
      <c r="BI11" s="104"/>
      <c r="BJ11" s="104">
        <v>1</v>
      </c>
      <c r="BK11" s="124">
        <f t="shared" si="22"/>
        <v>8.3333333333333329E-2</v>
      </c>
      <c r="BL11" s="104"/>
      <c r="BM11" s="124">
        <f t="shared" si="23"/>
        <v>0</v>
      </c>
      <c r="BN11" s="255"/>
      <c r="BO11" s="171">
        <f t="shared" si="1"/>
        <v>0</v>
      </c>
      <c r="BP11" s="125">
        <f>SUM(BM11,BH11,BC11,AX11,AS11,AN11,AI11,AD11,Y11,T11,O11,J11)</f>
        <v>0</v>
      </c>
      <c r="BQ11" s="231"/>
      <c r="BR11" s="280"/>
      <c r="BS11" s="99"/>
      <c r="BT11" s="99"/>
      <c r="BU11" s="99"/>
      <c r="BV11" s="99"/>
      <c r="BW11" s="99"/>
      <c r="BX11" s="99"/>
      <c r="BY11" s="99"/>
      <c r="BZ11" s="99"/>
      <c r="CA11" s="99"/>
      <c r="CB11" s="99"/>
      <c r="CC11" s="283"/>
      <c r="CD11" s="231"/>
    </row>
    <row r="12" spans="1:82" ht="108.75" customHeight="1" x14ac:dyDescent="0.2">
      <c r="A12" s="87"/>
      <c r="B12" s="306" t="s">
        <v>371</v>
      </c>
      <c r="C12" s="294" t="s">
        <v>372</v>
      </c>
      <c r="D12" s="100" t="s">
        <v>373</v>
      </c>
      <c r="E12" s="102">
        <f t="shared" si="0"/>
        <v>3</v>
      </c>
      <c r="F12" s="217">
        <f t="shared" si="0"/>
        <v>1</v>
      </c>
      <c r="G12" s="215"/>
      <c r="H12" s="302"/>
      <c r="I12" s="103"/>
      <c r="J12" s="121"/>
      <c r="K12" s="103"/>
      <c r="L12" s="103"/>
      <c r="M12" s="121"/>
      <c r="N12" s="103"/>
      <c r="O12" s="121"/>
      <c r="P12" s="103"/>
      <c r="Q12" s="103"/>
      <c r="R12" s="121"/>
      <c r="S12" s="103"/>
      <c r="T12" s="121"/>
      <c r="U12" s="103"/>
      <c r="V12" s="103">
        <v>1</v>
      </c>
      <c r="W12" s="121">
        <f t="shared" si="6"/>
        <v>0.33333333333333331</v>
      </c>
      <c r="X12" s="103"/>
      <c r="Y12" s="121">
        <f t="shared" si="7"/>
        <v>0</v>
      </c>
      <c r="Z12" s="103"/>
      <c r="AA12" s="123"/>
      <c r="AB12" s="122"/>
      <c r="AC12" s="123"/>
      <c r="AD12" s="122"/>
      <c r="AE12" s="123"/>
      <c r="AF12" s="123"/>
      <c r="AG12" s="122"/>
      <c r="AH12" s="123"/>
      <c r="AI12" s="122"/>
      <c r="AJ12" s="123"/>
      <c r="AK12" s="123">
        <v>1</v>
      </c>
      <c r="AL12" s="122">
        <f t="shared" si="12"/>
        <v>0.33333333333333331</v>
      </c>
      <c r="AM12" s="123"/>
      <c r="AN12" s="124">
        <f t="shared" si="13"/>
        <v>0</v>
      </c>
      <c r="AO12" s="104"/>
      <c r="AP12" s="104"/>
      <c r="AQ12" s="124"/>
      <c r="AR12" s="104"/>
      <c r="AS12" s="124"/>
      <c r="AT12" s="104"/>
      <c r="AU12" s="104"/>
      <c r="AV12" s="124"/>
      <c r="AW12" s="104"/>
      <c r="AX12" s="124"/>
      <c r="AY12" s="104"/>
      <c r="AZ12" s="104">
        <v>1</v>
      </c>
      <c r="BA12" s="124">
        <f t="shared" si="18"/>
        <v>0.33333333333333331</v>
      </c>
      <c r="BB12" s="104"/>
      <c r="BC12" s="124">
        <f t="shared" si="19"/>
        <v>0</v>
      </c>
      <c r="BD12" s="104"/>
      <c r="BE12" s="104"/>
      <c r="BF12" s="124"/>
      <c r="BG12" s="104"/>
      <c r="BH12" s="124"/>
      <c r="BI12" s="104"/>
      <c r="BJ12" s="104"/>
      <c r="BK12" s="124"/>
      <c r="BL12" s="104"/>
      <c r="BM12" s="124"/>
      <c r="BN12" s="255"/>
      <c r="BO12" s="171">
        <f t="shared" si="1"/>
        <v>0</v>
      </c>
      <c r="BP12" s="125">
        <f>SUM(BM12,BH12,BC12,AX12,AS12,AN12,AI12,AD12,Y12,T12,O12,J12)</f>
        <v>0</v>
      </c>
      <c r="BQ12" s="231"/>
      <c r="BR12" s="280"/>
      <c r="BS12" s="99"/>
      <c r="BT12" s="99"/>
      <c r="BU12" s="99"/>
      <c r="BV12" s="99"/>
      <c r="BW12" s="99"/>
      <c r="BX12" s="99"/>
      <c r="BY12" s="99"/>
      <c r="BZ12" s="99"/>
      <c r="CA12" s="99"/>
      <c r="CB12" s="99"/>
      <c r="CC12" s="283"/>
      <c r="CD12" s="231"/>
    </row>
    <row r="13" spans="1:82" ht="108.75" customHeight="1" x14ac:dyDescent="0.2">
      <c r="A13" s="87"/>
      <c r="B13" s="309" t="s">
        <v>374</v>
      </c>
      <c r="C13" s="310" t="s">
        <v>375</v>
      </c>
      <c r="D13" s="218" t="s">
        <v>282</v>
      </c>
      <c r="E13" s="102">
        <f t="shared" si="0"/>
        <v>1</v>
      </c>
      <c r="F13" s="217">
        <f t="shared" si="0"/>
        <v>1</v>
      </c>
      <c r="G13" s="311"/>
      <c r="H13" s="312"/>
      <c r="I13" s="222"/>
      <c r="J13" s="191"/>
      <c r="K13" s="222"/>
      <c r="L13" s="222"/>
      <c r="M13" s="191"/>
      <c r="N13" s="222"/>
      <c r="O13" s="191"/>
      <c r="P13" s="222"/>
      <c r="Q13" s="222"/>
      <c r="R13" s="191"/>
      <c r="S13" s="222"/>
      <c r="T13" s="191"/>
      <c r="U13" s="222"/>
      <c r="V13" s="222"/>
      <c r="W13" s="191"/>
      <c r="X13" s="222"/>
      <c r="Y13" s="191"/>
      <c r="Z13" s="222"/>
      <c r="AA13" s="223"/>
      <c r="AB13" s="224"/>
      <c r="AC13" s="223"/>
      <c r="AD13" s="224"/>
      <c r="AE13" s="223"/>
      <c r="AF13" s="223"/>
      <c r="AG13" s="224"/>
      <c r="AH13" s="223"/>
      <c r="AI13" s="224"/>
      <c r="AJ13" s="223"/>
      <c r="AK13" s="223">
        <v>1</v>
      </c>
      <c r="AL13" s="122">
        <f t="shared" si="12"/>
        <v>1</v>
      </c>
      <c r="AM13" s="223"/>
      <c r="AN13" s="124">
        <f t="shared" si="13"/>
        <v>0</v>
      </c>
      <c r="AO13" s="226"/>
      <c r="AP13" s="226"/>
      <c r="AQ13" s="225"/>
      <c r="AR13" s="226"/>
      <c r="AS13" s="225"/>
      <c r="AT13" s="226"/>
      <c r="AU13" s="226"/>
      <c r="AV13" s="225"/>
      <c r="AW13" s="226"/>
      <c r="AX13" s="225"/>
      <c r="AY13" s="226"/>
      <c r="AZ13" s="226"/>
      <c r="BA13" s="225"/>
      <c r="BB13" s="226"/>
      <c r="BC13" s="225"/>
      <c r="BD13" s="226"/>
      <c r="BE13" s="226"/>
      <c r="BF13" s="225"/>
      <c r="BG13" s="226"/>
      <c r="BH13" s="225"/>
      <c r="BI13" s="226"/>
      <c r="BJ13" s="226"/>
      <c r="BK13" s="225"/>
      <c r="BL13" s="226"/>
      <c r="BM13" s="225"/>
      <c r="BN13" s="256"/>
      <c r="BO13" s="192"/>
      <c r="BP13" s="258"/>
      <c r="BQ13" s="313"/>
      <c r="BR13" s="314"/>
      <c r="BS13" s="315"/>
      <c r="BT13" s="315"/>
      <c r="BU13" s="315"/>
      <c r="BV13" s="315"/>
      <c r="BW13" s="315"/>
      <c r="BX13" s="315"/>
      <c r="BY13" s="315"/>
      <c r="BZ13" s="315"/>
      <c r="CA13" s="315"/>
      <c r="CB13" s="315"/>
      <c r="CC13" s="316"/>
      <c r="CD13" s="313"/>
    </row>
    <row r="14" spans="1:82" ht="86.25" customHeight="1" thickBot="1" x14ac:dyDescent="0.25">
      <c r="A14" s="56"/>
      <c r="B14" s="184" t="s">
        <v>376</v>
      </c>
      <c r="C14" s="295" t="s">
        <v>376</v>
      </c>
      <c r="D14" s="107" t="s">
        <v>299</v>
      </c>
      <c r="E14" s="129">
        <f t="shared" si="0"/>
        <v>4</v>
      </c>
      <c r="F14" s="200">
        <f t="shared" si="0"/>
        <v>1</v>
      </c>
      <c r="G14" s="216">
        <v>1</v>
      </c>
      <c r="H14" s="303">
        <f t="shared" ref="H14" si="24">IFERROR(G14/$E14,0)</f>
        <v>0.25</v>
      </c>
      <c r="I14" s="133"/>
      <c r="J14" s="132">
        <f t="shared" ref="J14" si="25">IFERROR(I14/$E14,0)</f>
        <v>0</v>
      </c>
      <c r="K14" s="133"/>
      <c r="L14" s="133"/>
      <c r="M14" s="132">
        <f t="shared" si="2"/>
        <v>0</v>
      </c>
      <c r="N14" s="133"/>
      <c r="O14" s="132">
        <f t="shared" si="3"/>
        <v>0</v>
      </c>
      <c r="P14" s="133"/>
      <c r="Q14" s="133"/>
      <c r="R14" s="132">
        <f t="shared" si="4"/>
        <v>0</v>
      </c>
      <c r="S14" s="133"/>
      <c r="T14" s="132">
        <f t="shared" si="5"/>
        <v>0</v>
      </c>
      <c r="U14" s="133"/>
      <c r="V14" s="133">
        <v>1</v>
      </c>
      <c r="W14" s="132">
        <f t="shared" si="6"/>
        <v>0.25</v>
      </c>
      <c r="X14" s="133"/>
      <c r="Y14" s="134">
        <f t="shared" si="7"/>
        <v>0</v>
      </c>
      <c r="Z14" s="135"/>
      <c r="AA14" s="135"/>
      <c r="AB14" s="134">
        <f t="shared" si="8"/>
        <v>0</v>
      </c>
      <c r="AC14" s="135"/>
      <c r="AD14" s="134">
        <f t="shared" si="9"/>
        <v>0</v>
      </c>
      <c r="AE14" s="135"/>
      <c r="AF14" s="135"/>
      <c r="AG14" s="134">
        <f t="shared" si="10"/>
        <v>0</v>
      </c>
      <c r="AH14" s="135"/>
      <c r="AI14" s="134">
        <f t="shared" si="11"/>
        <v>0</v>
      </c>
      <c r="AJ14" s="135"/>
      <c r="AK14" s="135">
        <v>1</v>
      </c>
      <c r="AL14" s="134">
        <f t="shared" si="12"/>
        <v>0.25</v>
      </c>
      <c r="AM14" s="135"/>
      <c r="AN14" s="136">
        <f t="shared" si="13"/>
        <v>0</v>
      </c>
      <c r="AO14" s="137"/>
      <c r="AP14" s="137"/>
      <c r="AQ14" s="136">
        <f t="shared" si="14"/>
        <v>0</v>
      </c>
      <c r="AR14" s="137"/>
      <c r="AS14" s="136">
        <f t="shared" si="15"/>
        <v>0</v>
      </c>
      <c r="AT14" s="137"/>
      <c r="AU14" s="137"/>
      <c r="AV14" s="136">
        <f t="shared" si="16"/>
        <v>0</v>
      </c>
      <c r="AW14" s="137"/>
      <c r="AX14" s="136">
        <f t="shared" si="17"/>
        <v>0</v>
      </c>
      <c r="AY14" s="137"/>
      <c r="AZ14" s="137">
        <v>1</v>
      </c>
      <c r="BA14" s="136">
        <f t="shared" si="18"/>
        <v>0.25</v>
      </c>
      <c r="BB14" s="137"/>
      <c r="BC14" s="136">
        <f t="shared" si="19"/>
        <v>0</v>
      </c>
      <c r="BD14" s="137"/>
      <c r="BE14" s="137"/>
      <c r="BF14" s="136">
        <f t="shared" si="20"/>
        <v>0</v>
      </c>
      <c r="BG14" s="137"/>
      <c r="BH14" s="136">
        <f t="shared" si="21"/>
        <v>0</v>
      </c>
      <c r="BI14" s="137"/>
      <c r="BJ14" s="137"/>
      <c r="BK14" s="136">
        <f t="shared" si="22"/>
        <v>0</v>
      </c>
      <c r="BL14" s="137"/>
      <c r="BM14" s="136">
        <f t="shared" si="23"/>
        <v>0</v>
      </c>
      <c r="BN14" s="276"/>
      <c r="BO14" s="172">
        <f t="shared" si="1"/>
        <v>0</v>
      </c>
      <c r="BP14" s="273">
        <f t="shared" si="1"/>
        <v>0</v>
      </c>
      <c r="BQ14" s="207"/>
      <c r="BR14" s="252"/>
      <c r="BS14" s="157"/>
      <c r="BT14" s="157"/>
      <c r="BU14" s="157"/>
      <c r="BV14" s="157"/>
      <c r="BW14" s="157"/>
      <c r="BX14" s="157"/>
      <c r="BY14" s="157"/>
      <c r="BZ14" s="157"/>
      <c r="CA14" s="157"/>
      <c r="CB14" s="157"/>
      <c r="CC14" s="209"/>
      <c r="CD14" s="207"/>
    </row>
    <row r="15" spans="1:82" s="56" customFormat="1" ht="15.75" thickBot="1" x14ac:dyDescent="0.25">
      <c r="D15" s="228" t="s">
        <v>241</v>
      </c>
      <c r="E15" s="109">
        <f>SUM(E9:E14)</f>
        <v>22</v>
      </c>
      <c r="F15" s="253">
        <f>AVERAGE(F9:F14)</f>
        <v>1</v>
      </c>
      <c r="G15" s="128">
        <f>SUM(G9:G14)</f>
        <v>4</v>
      </c>
      <c r="H15" s="112">
        <f>IFERROR(G15/$E15,0)</f>
        <v>0.18181818181818182</v>
      </c>
      <c r="I15" s="111">
        <f>SUM(I9:I14)</f>
        <v>0</v>
      </c>
      <c r="J15" s="113">
        <f>IFERROR(I15/$E15,0)</f>
        <v>0</v>
      </c>
      <c r="K15" s="111"/>
      <c r="L15" s="111">
        <f>SUM(L9:L14)</f>
        <v>1</v>
      </c>
      <c r="M15" s="112">
        <f>IFERROR(L15/$E15,0)</f>
        <v>4.5454545454545456E-2</v>
      </c>
      <c r="N15" s="111">
        <f>SUM(N9:N14)</f>
        <v>0</v>
      </c>
      <c r="O15" s="112">
        <f>IFERROR(N15/$E15,0)</f>
        <v>0</v>
      </c>
      <c r="P15" s="111"/>
      <c r="Q15" s="111">
        <f>SUM(Q9:Q14)</f>
        <v>1</v>
      </c>
      <c r="R15" s="112">
        <f>IFERROR(Q15/$E15,0)</f>
        <v>4.5454545454545456E-2</v>
      </c>
      <c r="S15" s="111">
        <f>SUM(S9:S14)</f>
        <v>0</v>
      </c>
      <c r="T15" s="112">
        <f>IFERROR(S15/$E15,0)</f>
        <v>0</v>
      </c>
      <c r="U15" s="111"/>
      <c r="V15" s="111">
        <f>SUM(V9:V14)</f>
        <v>3</v>
      </c>
      <c r="W15" s="112">
        <f>IFERROR(V15/$E15,0)</f>
        <v>0.13636363636363635</v>
      </c>
      <c r="X15" s="111">
        <f>SUM(X9:X14)</f>
        <v>0</v>
      </c>
      <c r="Y15" s="112">
        <f>IFERROR(X15/$E15,0)</f>
        <v>0</v>
      </c>
      <c r="Z15" s="111"/>
      <c r="AA15" s="111">
        <f>SUM(AA9:AA14)</f>
        <v>1</v>
      </c>
      <c r="AB15" s="112">
        <f>IFERROR(AA15/$E15,0)</f>
        <v>4.5454545454545456E-2</v>
      </c>
      <c r="AC15" s="111">
        <f>SUM(AC9:AC14)</f>
        <v>0</v>
      </c>
      <c r="AD15" s="112">
        <f>IFERROR(AC15/$E15,0)</f>
        <v>0</v>
      </c>
      <c r="AE15" s="111"/>
      <c r="AF15" s="111">
        <f>SUM(AF9:AF14)</f>
        <v>1</v>
      </c>
      <c r="AG15" s="112">
        <f>IFERROR(AF15/$E15,0)</f>
        <v>4.5454545454545456E-2</v>
      </c>
      <c r="AH15" s="111">
        <f>SUM(AH9:AH14)</f>
        <v>0</v>
      </c>
      <c r="AI15" s="112">
        <f t="shared" si="11"/>
        <v>0</v>
      </c>
      <c r="AJ15" s="111"/>
      <c r="AK15" s="111">
        <f>SUM(AK9:AK14)</f>
        <v>4</v>
      </c>
      <c r="AL15" s="112">
        <f>IFERROR(AK15/$E15,0)</f>
        <v>0.18181818181818182</v>
      </c>
      <c r="AM15" s="111">
        <f>SUM(AM9:AM14)</f>
        <v>0</v>
      </c>
      <c r="AN15" s="112">
        <f>IFERROR(AM15/$E15,0)</f>
        <v>0</v>
      </c>
      <c r="AO15" s="111"/>
      <c r="AP15" s="111">
        <f>SUM(AP9:AP14)</f>
        <v>1</v>
      </c>
      <c r="AQ15" s="112">
        <f>IFERROR(AP15/$E15,0)</f>
        <v>4.5454545454545456E-2</v>
      </c>
      <c r="AR15" s="111">
        <f>SUM(AR9:AR14)</f>
        <v>0</v>
      </c>
      <c r="AS15" s="112">
        <f>IFERROR(AR15/$E15,0)</f>
        <v>0</v>
      </c>
      <c r="AT15" s="111"/>
      <c r="AU15" s="111">
        <f>SUM(AU9:AU14)</f>
        <v>1</v>
      </c>
      <c r="AV15" s="112">
        <f>IFERROR(AU15/$E15,0)</f>
        <v>4.5454545454545456E-2</v>
      </c>
      <c r="AW15" s="111">
        <f>SUM(AW9:AW14)</f>
        <v>0</v>
      </c>
      <c r="AX15" s="112">
        <f>IFERROR(AW15/$E15,0)</f>
        <v>0</v>
      </c>
      <c r="AY15" s="111"/>
      <c r="AZ15" s="111">
        <f>SUM(AZ9:AZ14)</f>
        <v>3</v>
      </c>
      <c r="BA15" s="112">
        <f>IFERROR(AZ15/$E15,0)</f>
        <v>0.13636363636363635</v>
      </c>
      <c r="BB15" s="111">
        <f>SUM(BB9:BB14)</f>
        <v>0</v>
      </c>
      <c r="BC15" s="112">
        <f>IFERROR(BB15/$E15,0)</f>
        <v>0</v>
      </c>
      <c r="BD15" s="111"/>
      <c r="BE15" s="111">
        <f>SUM(BE9:BE14)</f>
        <v>1</v>
      </c>
      <c r="BF15" s="112">
        <f>IFERROR(BE15/$E15,0)</f>
        <v>4.5454545454545456E-2</v>
      </c>
      <c r="BG15" s="111">
        <f>SUM(BG9:BG14)</f>
        <v>0</v>
      </c>
      <c r="BH15" s="111">
        <f>IFERROR(BG15/$E15,0)</f>
        <v>0</v>
      </c>
      <c r="BI15" s="111"/>
      <c r="BJ15" s="111">
        <f>SUM(BJ9:BJ14)</f>
        <v>1</v>
      </c>
      <c r="BK15" s="112">
        <f>IFERROR(BJ15/$E15,0)</f>
        <v>4.5454545454545456E-2</v>
      </c>
      <c r="BL15" s="111">
        <f>SUM(BL9:BL14)</f>
        <v>0</v>
      </c>
      <c r="BM15" s="113">
        <f>IFERROR(BL15/$E15,0)</f>
        <v>0</v>
      </c>
      <c r="BN15" s="257"/>
      <c r="BO15" s="128">
        <f>SUM(BL15,BG15,BB15,AW15,AR15,AM15,AH15,AC15,X15,S15,N15,I15)</f>
        <v>0</v>
      </c>
      <c r="BP15" s="126">
        <f>SUM(BM15,BH15,BC15,AX15,AS15,AN15,AI15,AD15,Y15,T15,O15,J15)</f>
        <v>0</v>
      </c>
    </row>
    <row r="16" spans="1:82" s="56" customFormat="1" x14ac:dyDescent="0.2">
      <c r="AQ16" s="114"/>
    </row>
    <row r="17" s="56" customFormat="1" x14ac:dyDescent="0.2"/>
    <row r="18" s="56" customFormat="1" x14ac:dyDescent="0.2"/>
    <row r="19" s="56" customFormat="1" x14ac:dyDescent="0.2"/>
    <row r="20" s="56" customFormat="1" x14ac:dyDescent="0.2"/>
    <row r="21" s="56" customFormat="1" x14ac:dyDescent="0.2"/>
    <row r="22" s="56" customFormat="1" x14ac:dyDescent="0.2"/>
    <row r="23" s="56" customFormat="1" x14ac:dyDescent="0.2"/>
    <row r="24" s="56" customFormat="1" x14ac:dyDescent="0.2"/>
    <row r="25" s="56" customFormat="1" x14ac:dyDescent="0.2"/>
    <row r="26" s="56" customFormat="1" x14ac:dyDescent="0.2"/>
    <row r="27" s="56" customFormat="1" x14ac:dyDescent="0.2"/>
    <row r="28" s="56" customFormat="1" x14ac:dyDescent="0.2"/>
    <row r="29" s="56" customFormat="1" x14ac:dyDescent="0.2"/>
    <row r="30" s="56" customFormat="1" x14ac:dyDescent="0.2"/>
    <row r="31" s="56" customFormat="1" x14ac:dyDescent="0.2"/>
    <row r="32" s="56" customFormat="1" x14ac:dyDescent="0.2"/>
    <row r="33" s="56" customFormat="1" x14ac:dyDescent="0.2"/>
    <row r="34" s="56" customFormat="1" x14ac:dyDescent="0.2"/>
    <row r="35" s="56" customFormat="1" x14ac:dyDescent="0.2"/>
    <row r="36" s="56" customFormat="1" x14ac:dyDescent="0.2"/>
    <row r="37" s="56" customFormat="1" x14ac:dyDescent="0.2"/>
    <row r="38" s="56" customFormat="1" x14ac:dyDescent="0.2"/>
    <row r="39" s="56" customFormat="1" x14ac:dyDescent="0.2"/>
    <row r="40" s="56" customFormat="1" x14ac:dyDescent="0.2"/>
    <row r="41" s="56" customFormat="1" x14ac:dyDescent="0.2"/>
    <row r="42" s="56" customFormat="1" x14ac:dyDescent="0.2"/>
    <row r="43" s="56" customFormat="1" x14ac:dyDescent="0.2"/>
    <row r="44" s="56" customFormat="1" x14ac:dyDescent="0.2"/>
    <row r="45" s="56" customFormat="1" x14ac:dyDescent="0.2"/>
    <row r="46" s="56" customFormat="1" x14ac:dyDescent="0.2"/>
    <row r="47" s="56" customFormat="1" x14ac:dyDescent="0.2"/>
    <row r="48" s="56" customFormat="1" x14ac:dyDescent="0.2"/>
    <row r="49" s="56" customFormat="1" x14ac:dyDescent="0.2"/>
    <row r="50" s="56" customFormat="1" x14ac:dyDescent="0.2"/>
    <row r="51" s="56" customFormat="1" x14ac:dyDescent="0.2"/>
    <row r="52" s="56" customFormat="1" x14ac:dyDescent="0.2"/>
    <row r="53" s="56" customFormat="1" x14ac:dyDescent="0.2"/>
    <row r="54" s="56" customFormat="1" x14ac:dyDescent="0.2"/>
    <row r="55" s="56" customFormat="1" x14ac:dyDescent="0.2"/>
    <row r="56" s="56" customFormat="1" x14ac:dyDescent="0.2"/>
    <row r="57" s="56" customFormat="1" x14ac:dyDescent="0.2"/>
    <row r="58" s="56" customFormat="1" x14ac:dyDescent="0.2"/>
    <row r="59" s="56" customFormat="1" x14ac:dyDescent="0.2"/>
    <row r="60" s="56" customFormat="1" x14ac:dyDescent="0.2"/>
    <row r="61" s="56" customFormat="1" x14ac:dyDescent="0.2"/>
    <row r="62" s="56" customFormat="1" x14ac:dyDescent="0.2"/>
    <row r="63" s="56" customFormat="1" x14ac:dyDescent="0.2"/>
    <row r="64" s="56" customFormat="1" x14ac:dyDescent="0.2"/>
    <row r="65" s="56" customFormat="1" x14ac:dyDescent="0.2"/>
    <row r="66" s="56" customFormat="1" x14ac:dyDescent="0.2"/>
    <row r="67" s="56" customFormat="1" x14ac:dyDescent="0.2"/>
    <row r="68" s="56" customFormat="1" x14ac:dyDescent="0.2"/>
    <row r="69" s="56" customFormat="1" x14ac:dyDescent="0.2"/>
    <row r="70" s="56" customFormat="1" x14ac:dyDescent="0.2"/>
    <row r="71" s="56" customFormat="1" x14ac:dyDescent="0.2"/>
    <row r="72" s="56" customFormat="1" x14ac:dyDescent="0.2"/>
    <row r="73" s="56" customFormat="1" x14ac:dyDescent="0.2"/>
    <row r="74" s="56" customFormat="1" x14ac:dyDescent="0.2"/>
    <row r="75" s="56" customFormat="1" x14ac:dyDescent="0.2"/>
    <row r="76" s="56" customFormat="1" x14ac:dyDescent="0.2"/>
    <row r="77" s="56" customFormat="1" x14ac:dyDescent="0.2"/>
    <row r="78" s="56" customFormat="1" x14ac:dyDescent="0.2"/>
    <row r="79" s="56" customFormat="1" x14ac:dyDescent="0.2"/>
    <row r="80" s="56" customFormat="1" x14ac:dyDescent="0.2"/>
    <row r="81" s="56" customFormat="1" x14ac:dyDescent="0.2"/>
    <row r="82" s="56" customFormat="1" x14ac:dyDescent="0.2"/>
    <row r="83" s="56" customFormat="1" x14ac:dyDescent="0.2"/>
    <row r="84" s="56" customFormat="1" x14ac:dyDescent="0.2"/>
    <row r="85" s="56" customFormat="1" x14ac:dyDescent="0.2"/>
    <row r="86" s="56" customFormat="1" x14ac:dyDescent="0.2"/>
    <row r="87" s="56" customFormat="1" x14ac:dyDescent="0.2"/>
    <row r="88" s="56" customFormat="1" x14ac:dyDescent="0.2"/>
    <row r="89" s="56" customFormat="1" x14ac:dyDescent="0.2"/>
    <row r="90" s="56" customFormat="1" x14ac:dyDescent="0.2"/>
    <row r="91" s="56" customFormat="1" x14ac:dyDescent="0.2"/>
    <row r="92" s="56" customFormat="1" x14ac:dyDescent="0.2"/>
    <row r="93" s="56" customFormat="1" x14ac:dyDescent="0.2"/>
    <row r="94" s="56" customFormat="1" x14ac:dyDescent="0.2"/>
    <row r="95" s="56" customFormat="1" x14ac:dyDescent="0.2"/>
    <row r="96" s="56" customFormat="1" x14ac:dyDescent="0.2"/>
    <row r="97" s="56" customFormat="1" x14ac:dyDescent="0.2"/>
    <row r="98" s="56" customFormat="1" x14ac:dyDescent="0.2"/>
    <row r="99" s="56" customFormat="1" x14ac:dyDescent="0.2"/>
    <row r="100" s="56" customFormat="1" x14ac:dyDescent="0.2"/>
    <row r="101" s="56" customFormat="1" x14ac:dyDescent="0.2"/>
    <row r="102" s="56" customFormat="1" x14ac:dyDescent="0.2"/>
    <row r="103" s="56" customFormat="1" x14ac:dyDescent="0.2"/>
    <row r="104" s="56" customFormat="1" x14ac:dyDescent="0.2"/>
    <row r="105" s="56" customFormat="1" x14ac:dyDescent="0.2"/>
    <row r="106" s="56" customFormat="1" x14ac:dyDescent="0.2"/>
  </sheetData>
  <sheetProtection sheet="1" sort="0" autoFilter="0"/>
  <mergeCells count="40">
    <mergeCell ref="BQ6:BQ8"/>
    <mergeCell ref="BR6:CC6"/>
    <mergeCell ref="CD6:CD8"/>
    <mergeCell ref="BR7:BR8"/>
    <mergeCell ref="BS7:BS8"/>
    <mergeCell ref="BT7:BT8"/>
    <mergeCell ref="BU7:BU8"/>
    <mergeCell ref="BV7:BV8"/>
    <mergeCell ref="BW7:BW8"/>
    <mergeCell ref="BX7:BX8"/>
    <mergeCell ref="BY7:BY8"/>
    <mergeCell ref="BZ7:BZ8"/>
    <mergeCell ref="CA7:CA8"/>
    <mergeCell ref="CB7:CB8"/>
    <mergeCell ref="CC7:CC8"/>
    <mergeCell ref="C6:C8"/>
    <mergeCell ref="D6:D8"/>
    <mergeCell ref="E6:E8"/>
    <mergeCell ref="B1:R1"/>
    <mergeCell ref="T1:W1"/>
    <mergeCell ref="C3:R3"/>
    <mergeCell ref="S3:X3"/>
    <mergeCell ref="B4:X4"/>
    <mergeCell ref="B6:B8"/>
    <mergeCell ref="BP7:BP8"/>
    <mergeCell ref="F6:F8"/>
    <mergeCell ref="G6:BP6"/>
    <mergeCell ref="G7:K7"/>
    <mergeCell ref="L7:P7"/>
    <mergeCell ref="Q7:U7"/>
    <mergeCell ref="V7:Z7"/>
    <mergeCell ref="AA7:AE7"/>
    <mergeCell ref="AF7:AJ7"/>
    <mergeCell ref="AK7:AO7"/>
    <mergeCell ref="AP7:AT7"/>
    <mergeCell ref="AU7:AY7"/>
    <mergeCell ref="AZ7:BD7"/>
    <mergeCell ref="BE7:BI7"/>
    <mergeCell ref="BJ7:BN7"/>
    <mergeCell ref="BO7:BO8"/>
  </mergeCells>
  <conditionalFormatting sqref="BP9:BP14">
    <cfRule type="colorScale" priority="8">
      <colorScale>
        <cfvo type="num" val="0"/>
        <cfvo type="num" val="0.6"/>
        <cfvo type="num" val="0.99"/>
        <color rgb="FFC00000"/>
        <color rgb="FFFFEB84"/>
        <color rgb="FF1DA275"/>
      </colorScale>
    </cfRule>
  </conditionalFormatting>
  <conditionalFormatting sqref="BP9:BP15">
    <cfRule type="cellIs" dxfId="5" priority="1" operator="equal">
      <formula>1</formula>
    </cfRule>
  </conditionalFormatting>
  <conditionalFormatting sqref="BP15">
    <cfRule type="colorScale" priority="2">
      <colorScale>
        <cfvo type="num" val="0"/>
        <cfvo type="num" val="0.6"/>
        <cfvo type="num" val="0.99"/>
        <color rgb="FFC00000"/>
        <color rgb="FFFFEB84"/>
        <color rgb="FF1DA275"/>
      </colorScale>
    </cfRule>
  </conditionalFormatting>
  <pageMargins left="0.31496062992125984" right="0.70866141732283472" top="0.62992125984251968" bottom="0.74803149606299213" header="0.31496062992125984" footer="0.31496062992125984"/>
  <pageSetup paperSize="9" scale="33" fitToHeight="0" orientation="portrait" r:id="rId1"/>
  <headerFooter>
    <oddHeader>&amp;L&amp;G&amp;C&amp;"Arial,Negrita"&amp;12PLAN DE ACCION INSTITUCIONAL</oddHeader>
    <oddFooter>&amp;L&amp;G&amp;C&amp;N
IPC-M-2&amp;RDES-FM-05
V9</oddFooter>
  </headerFooter>
  <drawing r:id="rId2"/>
  <legacyDrawing r:id="rId3"/>
  <legacyDrawingHF r:id="rId4"/>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C88E3-0E57-4BD4-AF59-A1A5C260A193}">
  <sheetPr codeName="Hoja20">
    <tabColor rgb="FF6EB993"/>
  </sheetPr>
  <dimension ref="A1:CD102"/>
  <sheetViews>
    <sheetView view="pageBreakPreview" zoomScale="70" zoomScaleNormal="109" zoomScaleSheetLayoutView="70" zoomScalePageLayoutView="40" workbookViewId="0"/>
  </sheetViews>
  <sheetFormatPr baseColWidth="10" defaultColWidth="11.42578125" defaultRowHeight="15" x14ac:dyDescent="0.2"/>
  <cols>
    <col min="1" max="1" width="5.140625" style="57" customWidth="1"/>
    <col min="2" max="2" width="43.7109375" style="57" customWidth="1"/>
    <col min="3" max="3" width="29.140625" style="57" customWidth="1"/>
    <col min="4" max="4" width="25.140625" style="57" customWidth="1"/>
    <col min="5" max="5" width="14.5703125" style="57" customWidth="1"/>
    <col min="6" max="6" width="15.5703125" style="57" customWidth="1"/>
    <col min="7" max="10" width="12.5703125" style="57" customWidth="1"/>
    <col min="11" max="11" width="21.5703125" style="57" customWidth="1"/>
    <col min="12" max="15" width="12.5703125" style="57" customWidth="1"/>
    <col min="16" max="16" width="25" style="57" customWidth="1"/>
    <col min="17" max="20" width="12.5703125" style="57" customWidth="1"/>
    <col min="21" max="21" width="21" style="57" customWidth="1"/>
    <col min="22" max="24" width="12.5703125" style="57" customWidth="1"/>
    <col min="25" max="25" width="12.5703125" style="56" customWidth="1"/>
    <col min="26" max="26" width="22.140625" style="56" customWidth="1"/>
    <col min="27" max="30" width="12.5703125" style="56" customWidth="1"/>
    <col min="31" max="31" width="21.7109375" style="56" customWidth="1"/>
    <col min="32" max="35" width="12.5703125" style="56" customWidth="1"/>
    <col min="36" max="36" width="23.5703125" style="56" customWidth="1"/>
    <col min="37" max="39" width="12.5703125" style="56" customWidth="1"/>
    <col min="40" max="40" width="12.5703125" style="57" customWidth="1"/>
    <col min="41" max="41" width="20.85546875" style="57" customWidth="1"/>
    <col min="42" max="45" width="12.5703125" style="57" customWidth="1"/>
    <col min="46" max="46" width="21.42578125" style="57" customWidth="1"/>
    <col min="47" max="50" width="12.5703125" style="57" customWidth="1"/>
    <col min="51" max="51" width="21" style="57" customWidth="1"/>
    <col min="52" max="55" width="12.5703125" style="57" customWidth="1"/>
    <col min="56" max="56" width="18.7109375" style="57" customWidth="1"/>
    <col min="57" max="60" width="12.5703125" style="57" customWidth="1"/>
    <col min="61" max="61" width="18.5703125" style="57" customWidth="1"/>
    <col min="62" max="65" width="12.5703125" style="57" customWidth="1"/>
    <col min="66" max="66" width="18.5703125" style="57" customWidth="1"/>
    <col min="67" max="68" width="18.28515625" style="57" customWidth="1"/>
    <col min="69" max="69" width="20.85546875" style="57" customWidth="1"/>
    <col min="70" max="70" width="11.42578125" style="57"/>
    <col min="71" max="71" width="17.7109375" style="57" customWidth="1"/>
    <col min="72" max="77" width="11.42578125" style="57"/>
    <col min="78" max="78" width="18" style="57" customWidth="1"/>
    <col min="79" max="79" width="14.28515625" style="57" customWidth="1"/>
    <col min="80" max="80" width="17.140625" style="57" customWidth="1"/>
    <col min="81" max="81" width="18" style="57" customWidth="1"/>
    <col min="82" max="82" width="41.5703125" style="57" customWidth="1"/>
    <col min="83" max="16384" width="11.42578125" style="57"/>
  </cols>
  <sheetData>
    <row r="1" spans="1:82" ht="69.75" customHeight="1" x14ac:dyDescent="0.2">
      <c r="A1" s="56"/>
      <c r="B1" s="347" t="s">
        <v>377</v>
      </c>
      <c r="C1" s="347"/>
      <c r="D1" s="347"/>
      <c r="E1" s="347"/>
      <c r="F1" s="347"/>
      <c r="G1" s="347"/>
      <c r="H1" s="347"/>
      <c r="I1" s="347"/>
      <c r="J1" s="347"/>
      <c r="K1" s="347"/>
      <c r="L1" s="347"/>
      <c r="M1" s="347"/>
      <c r="N1" s="347"/>
      <c r="O1" s="347"/>
      <c r="P1" s="347"/>
      <c r="Q1" s="347"/>
      <c r="R1" s="347"/>
      <c r="S1" s="84"/>
      <c r="T1" s="348"/>
      <c r="U1" s="348"/>
      <c r="V1" s="348"/>
      <c r="W1" s="348"/>
      <c r="X1" s="84"/>
    </row>
    <row r="2" spans="1:82" ht="15.75" thickBot="1" x14ac:dyDescent="0.25">
      <c r="A2" s="56"/>
      <c r="B2" s="56"/>
      <c r="C2" s="56"/>
      <c r="D2" s="56"/>
      <c r="E2" s="56"/>
      <c r="F2" s="56"/>
      <c r="G2" s="56"/>
      <c r="H2" s="56"/>
      <c r="I2" s="56"/>
      <c r="J2" s="56"/>
      <c r="K2" s="56"/>
      <c r="L2" s="56"/>
      <c r="M2" s="56"/>
      <c r="N2" s="56"/>
      <c r="O2" s="56"/>
      <c r="P2" s="56"/>
      <c r="Q2" s="56"/>
      <c r="R2" s="56"/>
      <c r="S2" s="56"/>
      <c r="T2" s="56"/>
      <c r="U2" s="56"/>
      <c r="V2" s="56"/>
      <c r="W2" s="56"/>
      <c r="X2" s="56"/>
    </row>
    <row r="3" spans="1:82" ht="47.25" customHeight="1" thickBot="1" x14ac:dyDescent="0.25">
      <c r="A3" s="56"/>
      <c r="B3" s="85" t="s">
        <v>198</v>
      </c>
      <c r="C3" s="357"/>
      <c r="D3" s="357"/>
      <c r="E3" s="357"/>
      <c r="F3" s="357"/>
      <c r="G3" s="357"/>
      <c r="H3" s="357"/>
      <c r="I3" s="357"/>
      <c r="J3" s="357"/>
      <c r="K3" s="357"/>
      <c r="L3" s="357"/>
      <c r="M3" s="357"/>
      <c r="N3" s="357"/>
      <c r="O3" s="357"/>
      <c r="P3" s="357"/>
      <c r="Q3" s="357"/>
      <c r="R3" s="358"/>
      <c r="S3" s="350"/>
      <c r="T3" s="350"/>
      <c r="U3" s="350"/>
      <c r="V3" s="350"/>
      <c r="W3" s="350"/>
      <c r="X3" s="350"/>
    </row>
    <row r="4" spans="1:82" ht="24.75" customHeight="1" x14ac:dyDescent="0.2">
      <c r="A4" s="56"/>
      <c r="B4" s="346" t="s">
        <v>199</v>
      </c>
      <c r="C4" s="346"/>
      <c r="D4" s="346"/>
      <c r="E4" s="346"/>
      <c r="F4" s="346"/>
      <c r="G4" s="346"/>
      <c r="H4" s="346"/>
      <c r="I4" s="346"/>
      <c r="J4" s="346"/>
      <c r="K4" s="346"/>
      <c r="L4" s="346"/>
      <c r="M4" s="346"/>
      <c r="N4" s="346"/>
      <c r="O4" s="346"/>
      <c r="P4" s="346"/>
      <c r="Q4" s="346"/>
      <c r="R4" s="346"/>
      <c r="S4" s="346"/>
      <c r="T4" s="346"/>
      <c r="U4" s="346"/>
      <c r="V4" s="346"/>
      <c r="W4" s="346"/>
      <c r="X4" s="346"/>
    </row>
    <row r="5" spans="1:82" ht="15.75" thickBot="1" x14ac:dyDescent="0.25">
      <c r="A5" s="56"/>
      <c r="B5" s="87"/>
      <c r="C5" s="56"/>
      <c r="D5" s="56"/>
      <c r="E5" s="56"/>
      <c r="F5" s="56"/>
      <c r="G5" s="56"/>
      <c r="H5" s="56"/>
      <c r="I5" s="56"/>
      <c r="J5" s="56"/>
      <c r="K5" s="56"/>
      <c r="L5" s="56"/>
      <c r="M5" s="56"/>
      <c r="N5" s="56"/>
      <c r="O5" s="56"/>
      <c r="P5" s="56"/>
      <c r="Q5" s="56"/>
      <c r="R5" s="56"/>
      <c r="S5" s="56"/>
      <c r="T5" s="56"/>
      <c r="U5" s="56"/>
      <c r="V5" s="56"/>
      <c r="W5" s="56"/>
      <c r="X5" s="56"/>
    </row>
    <row r="6" spans="1:82" ht="15" customHeight="1" thickBot="1" x14ac:dyDescent="0.25">
      <c r="A6" s="87"/>
      <c r="B6" s="359" t="s">
        <v>200</v>
      </c>
      <c r="C6" s="360" t="s">
        <v>201</v>
      </c>
      <c r="D6" s="432" t="s">
        <v>202</v>
      </c>
      <c r="E6" s="353" t="s">
        <v>203</v>
      </c>
      <c r="F6" s="366" t="s">
        <v>204</v>
      </c>
      <c r="G6" s="369" t="s">
        <v>205</v>
      </c>
      <c r="H6" s="370"/>
      <c r="I6" s="370"/>
      <c r="J6" s="370"/>
      <c r="K6" s="370"/>
      <c r="L6" s="370"/>
      <c r="M6" s="370"/>
      <c r="N6" s="370"/>
      <c r="O6" s="370"/>
      <c r="P6" s="370"/>
      <c r="Q6" s="370"/>
      <c r="R6" s="370"/>
      <c r="S6" s="370"/>
      <c r="T6" s="370"/>
      <c r="U6" s="370"/>
      <c r="V6" s="370"/>
      <c r="W6" s="370"/>
      <c r="X6" s="370"/>
      <c r="Y6" s="370"/>
      <c r="Z6" s="370"/>
      <c r="AA6" s="371"/>
      <c r="AB6" s="371"/>
      <c r="AC6" s="371"/>
      <c r="AD6" s="371"/>
      <c r="AE6" s="371"/>
      <c r="AF6" s="370"/>
      <c r="AG6" s="370"/>
      <c r="AH6" s="370"/>
      <c r="AI6" s="370"/>
      <c r="AJ6" s="370"/>
      <c r="AK6" s="370"/>
      <c r="AL6" s="370"/>
      <c r="AM6" s="370"/>
      <c r="AN6" s="370"/>
      <c r="AO6" s="370"/>
      <c r="AP6" s="370"/>
      <c r="AQ6" s="370"/>
      <c r="AR6" s="370"/>
      <c r="AS6" s="370"/>
      <c r="AT6" s="370"/>
      <c r="AU6" s="370"/>
      <c r="AV6" s="370"/>
      <c r="AW6" s="370"/>
      <c r="AX6" s="370"/>
      <c r="AY6" s="370"/>
      <c r="AZ6" s="370"/>
      <c r="BA6" s="370"/>
      <c r="BB6" s="370"/>
      <c r="BC6" s="370"/>
      <c r="BD6" s="370"/>
      <c r="BE6" s="370"/>
      <c r="BF6" s="370"/>
      <c r="BG6" s="370"/>
      <c r="BH6" s="370"/>
      <c r="BI6" s="370"/>
      <c r="BJ6" s="370"/>
      <c r="BK6" s="370"/>
      <c r="BL6" s="370"/>
      <c r="BM6" s="370"/>
      <c r="BN6" s="370"/>
      <c r="BO6" s="370"/>
      <c r="BP6" s="366"/>
      <c r="BQ6" s="395" t="s">
        <v>354</v>
      </c>
      <c r="BR6" s="397" t="s">
        <v>207</v>
      </c>
      <c r="BS6" s="398"/>
      <c r="BT6" s="398"/>
      <c r="BU6" s="398"/>
      <c r="BV6" s="398"/>
      <c r="BW6" s="398"/>
      <c r="BX6" s="398"/>
      <c r="BY6" s="398"/>
      <c r="BZ6" s="398"/>
      <c r="CA6" s="398"/>
      <c r="CB6" s="398"/>
      <c r="CC6" s="399"/>
      <c r="CD6" s="395" t="s">
        <v>208</v>
      </c>
    </row>
    <row r="7" spans="1:82" ht="15" customHeight="1" x14ac:dyDescent="0.2">
      <c r="A7" s="87"/>
      <c r="B7" s="361"/>
      <c r="C7" s="362"/>
      <c r="D7" s="433"/>
      <c r="E7" s="354"/>
      <c r="F7" s="367"/>
      <c r="G7" s="373" t="s">
        <v>209</v>
      </c>
      <c r="H7" s="373"/>
      <c r="I7" s="373"/>
      <c r="J7" s="373"/>
      <c r="K7" s="374"/>
      <c r="L7" s="375" t="s">
        <v>210</v>
      </c>
      <c r="M7" s="375"/>
      <c r="N7" s="375"/>
      <c r="O7" s="375"/>
      <c r="P7" s="375"/>
      <c r="Q7" s="364" t="s">
        <v>211</v>
      </c>
      <c r="R7" s="373"/>
      <c r="S7" s="373"/>
      <c r="T7" s="373"/>
      <c r="U7" s="374"/>
      <c r="V7" s="376" t="s">
        <v>212</v>
      </c>
      <c r="W7" s="377"/>
      <c r="X7" s="377"/>
      <c r="Y7" s="377"/>
      <c r="Z7" s="377"/>
      <c r="AA7" s="378" t="s">
        <v>213</v>
      </c>
      <c r="AB7" s="378"/>
      <c r="AC7" s="378"/>
      <c r="AD7" s="378"/>
      <c r="AE7" s="378"/>
      <c r="AF7" s="377" t="s">
        <v>214</v>
      </c>
      <c r="AG7" s="377"/>
      <c r="AH7" s="377"/>
      <c r="AI7" s="377"/>
      <c r="AJ7" s="379"/>
      <c r="AK7" s="364" t="s">
        <v>215</v>
      </c>
      <c r="AL7" s="373"/>
      <c r="AM7" s="373"/>
      <c r="AN7" s="373"/>
      <c r="AO7" s="374"/>
      <c r="AP7" s="376" t="s">
        <v>216</v>
      </c>
      <c r="AQ7" s="377"/>
      <c r="AR7" s="377"/>
      <c r="AS7" s="377"/>
      <c r="AT7" s="379"/>
      <c r="AU7" s="364" t="s">
        <v>217</v>
      </c>
      <c r="AV7" s="373"/>
      <c r="AW7" s="373"/>
      <c r="AX7" s="373"/>
      <c r="AY7" s="374"/>
      <c r="AZ7" s="375" t="s">
        <v>218</v>
      </c>
      <c r="BA7" s="375"/>
      <c r="BB7" s="375"/>
      <c r="BC7" s="375"/>
      <c r="BD7" s="375"/>
      <c r="BE7" s="364" t="s">
        <v>219</v>
      </c>
      <c r="BF7" s="373"/>
      <c r="BG7" s="373"/>
      <c r="BH7" s="373"/>
      <c r="BI7" s="374"/>
      <c r="BJ7" s="375" t="s">
        <v>220</v>
      </c>
      <c r="BK7" s="375"/>
      <c r="BL7" s="375"/>
      <c r="BM7" s="375"/>
      <c r="BN7" s="375"/>
      <c r="BO7" s="380" t="s">
        <v>221</v>
      </c>
      <c r="BP7" s="367" t="s">
        <v>222</v>
      </c>
      <c r="BQ7" s="396"/>
      <c r="BR7" s="436" t="s">
        <v>209</v>
      </c>
      <c r="BS7" s="434" t="s">
        <v>210</v>
      </c>
      <c r="BT7" s="434" t="s">
        <v>211</v>
      </c>
      <c r="BU7" s="434" t="s">
        <v>212</v>
      </c>
      <c r="BV7" s="434" t="s">
        <v>213</v>
      </c>
      <c r="BW7" s="434" t="s">
        <v>214</v>
      </c>
      <c r="BX7" s="434" t="s">
        <v>215</v>
      </c>
      <c r="BY7" s="434" t="s">
        <v>216</v>
      </c>
      <c r="BZ7" s="434" t="s">
        <v>217</v>
      </c>
      <c r="CA7" s="434" t="s">
        <v>218</v>
      </c>
      <c r="CB7" s="434" t="s">
        <v>219</v>
      </c>
      <c r="CC7" s="439" t="s">
        <v>220</v>
      </c>
      <c r="CD7" s="396"/>
    </row>
    <row r="8" spans="1:82" ht="78" customHeight="1" thickBot="1" x14ac:dyDescent="0.25">
      <c r="A8" s="87"/>
      <c r="B8" s="363"/>
      <c r="C8" s="490"/>
      <c r="D8" s="491"/>
      <c r="E8" s="355"/>
      <c r="F8" s="368"/>
      <c r="G8" s="201" t="s">
        <v>223</v>
      </c>
      <c r="H8" s="89" t="s">
        <v>224</v>
      </c>
      <c r="I8" s="89" t="s">
        <v>225</v>
      </c>
      <c r="J8" s="89" t="s">
        <v>226</v>
      </c>
      <c r="K8" s="89" t="s">
        <v>227</v>
      </c>
      <c r="L8" s="90" t="s">
        <v>223</v>
      </c>
      <c r="M8" s="90" t="s">
        <v>224</v>
      </c>
      <c r="N8" s="90" t="s">
        <v>225</v>
      </c>
      <c r="O8" s="90" t="s">
        <v>226</v>
      </c>
      <c r="P8" s="90" t="s">
        <v>227</v>
      </c>
      <c r="Q8" s="89" t="s">
        <v>223</v>
      </c>
      <c r="R8" s="89" t="s">
        <v>224</v>
      </c>
      <c r="S8" s="89" t="s">
        <v>225</v>
      </c>
      <c r="T8" s="89" t="s">
        <v>226</v>
      </c>
      <c r="U8" s="89" t="s">
        <v>227</v>
      </c>
      <c r="V8" s="90" t="s">
        <v>223</v>
      </c>
      <c r="W8" s="90" t="s">
        <v>224</v>
      </c>
      <c r="X8" s="90" t="s">
        <v>225</v>
      </c>
      <c r="Y8" s="90" t="s">
        <v>226</v>
      </c>
      <c r="Z8" s="90" t="s">
        <v>227</v>
      </c>
      <c r="AA8" s="91" t="s">
        <v>223</v>
      </c>
      <c r="AB8" s="91" t="s">
        <v>224</v>
      </c>
      <c r="AC8" s="91" t="s">
        <v>225</v>
      </c>
      <c r="AD8" s="91" t="s">
        <v>226</v>
      </c>
      <c r="AE8" s="91" t="s">
        <v>227</v>
      </c>
      <c r="AF8" s="90" t="s">
        <v>223</v>
      </c>
      <c r="AG8" s="90" t="s">
        <v>224</v>
      </c>
      <c r="AH8" s="90" t="s">
        <v>225</v>
      </c>
      <c r="AI8" s="90" t="s">
        <v>226</v>
      </c>
      <c r="AJ8" s="90" t="s">
        <v>227</v>
      </c>
      <c r="AK8" s="89" t="s">
        <v>223</v>
      </c>
      <c r="AL8" s="89" t="s">
        <v>224</v>
      </c>
      <c r="AM8" s="89" t="s">
        <v>225</v>
      </c>
      <c r="AN8" s="89" t="s">
        <v>226</v>
      </c>
      <c r="AO8" s="89" t="s">
        <v>227</v>
      </c>
      <c r="AP8" s="90" t="s">
        <v>223</v>
      </c>
      <c r="AQ8" s="92" t="s">
        <v>224</v>
      </c>
      <c r="AR8" s="90" t="s">
        <v>225</v>
      </c>
      <c r="AS8" s="90" t="s">
        <v>226</v>
      </c>
      <c r="AT8" s="90" t="s">
        <v>227</v>
      </c>
      <c r="AU8" s="89" t="s">
        <v>223</v>
      </c>
      <c r="AV8" s="89" t="s">
        <v>224</v>
      </c>
      <c r="AW8" s="89" t="s">
        <v>225</v>
      </c>
      <c r="AX8" s="93" t="s">
        <v>226</v>
      </c>
      <c r="AY8" s="89" t="s">
        <v>227</v>
      </c>
      <c r="AZ8" s="90" t="s">
        <v>223</v>
      </c>
      <c r="BA8" s="90" t="s">
        <v>224</v>
      </c>
      <c r="BB8" s="90" t="s">
        <v>225</v>
      </c>
      <c r="BC8" s="90" t="s">
        <v>226</v>
      </c>
      <c r="BD8" s="90" t="s">
        <v>227</v>
      </c>
      <c r="BE8" s="89" t="s">
        <v>223</v>
      </c>
      <c r="BF8" s="89" t="s">
        <v>224</v>
      </c>
      <c r="BG8" s="89" t="s">
        <v>225</v>
      </c>
      <c r="BH8" s="89" t="s">
        <v>226</v>
      </c>
      <c r="BI8" s="89" t="s">
        <v>227</v>
      </c>
      <c r="BJ8" s="90" t="s">
        <v>223</v>
      </c>
      <c r="BK8" s="90" t="s">
        <v>224</v>
      </c>
      <c r="BL8" s="90" t="s">
        <v>225</v>
      </c>
      <c r="BM8" s="90" t="s">
        <v>226</v>
      </c>
      <c r="BN8" s="89" t="s">
        <v>227</v>
      </c>
      <c r="BO8" s="381"/>
      <c r="BP8" s="438"/>
      <c r="BQ8" s="460"/>
      <c r="BR8" s="476"/>
      <c r="BS8" s="475"/>
      <c r="BT8" s="475"/>
      <c r="BU8" s="475"/>
      <c r="BV8" s="475"/>
      <c r="BW8" s="475"/>
      <c r="BX8" s="475"/>
      <c r="BY8" s="475"/>
      <c r="BZ8" s="475"/>
      <c r="CA8" s="475"/>
      <c r="CB8" s="475"/>
      <c r="CC8" s="477"/>
      <c r="CD8" s="460"/>
    </row>
    <row r="9" spans="1:82" ht="160.5" customHeight="1" x14ac:dyDescent="0.2">
      <c r="A9" s="87"/>
      <c r="B9" s="188" t="s">
        <v>378</v>
      </c>
      <c r="C9" s="95" t="s">
        <v>235</v>
      </c>
      <c r="D9" s="94" t="s">
        <v>379</v>
      </c>
      <c r="E9" s="181">
        <f t="shared" ref="E9:F10" si="0">G9+L9+Q9+V9+AA9+AF9+AK9+AP9+AU9+AZ9+BE9+BJ9</f>
        <v>96</v>
      </c>
      <c r="F9" s="202">
        <f t="shared" si="0"/>
        <v>1</v>
      </c>
      <c r="G9" s="196">
        <v>8</v>
      </c>
      <c r="H9" s="116">
        <f>IFERROR(G9/$E9,0)</f>
        <v>8.3333333333333329E-2</v>
      </c>
      <c r="I9" s="97"/>
      <c r="J9" s="116">
        <f>IFERROR(I9/$E9,0)</f>
        <v>0</v>
      </c>
      <c r="K9" s="97"/>
      <c r="L9" s="97">
        <v>8</v>
      </c>
      <c r="M9" s="116">
        <f t="shared" ref="M9" si="1">IFERROR(L9/$E9,0)</f>
        <v>8.3333333333333329E-2</v>
      </c>
      <c r="N9" s="97"/>
      <c r="O9" s="116">
        <f t="shared" ref="O9" si="2">IFERROR(N9/$E9,0)</f>
        <v>0</v>
      </c>
      <c r="P9" s="97"/>
      <c r="Q9" s="97">
        <v>8</v>
      </c>
      <c r="R9" s="116">
        <f t="shared" ref="R9" si="3">IFERROR(Q9/$E9,0)</f>
        <v>8.3333333333333329E-2</v>
      </c>
      <c r="S9" s="97"/>
      <c r="T9" s="116">
        <f t="shared" ref="T9" si="4">IFERROR(S9/$E9,0)</f>
        <v>0</v>
      </c>
      <c r="U9" s="97"/>
      <c r="V9" s="97">
        <v>8</v>
      </c>
      <c r="W9" s="116">
        <f t="shared" ref="W9" si="5">IFERROR(V9/$E9,0)</f>
        <v>8.3333333333333329E-2</v>
      </c>
      <c r="X9" s="97"/>
      <c r="Y9" s="116">
        <f t="shared" ref="Y9" si="6">IFERROR(X9/$E9,0)</f>
        <v>0</v>
      </c>
      <c r="Z9" s="97"/>
      <c r="AA9" s="118">
        <v>8</v>
      </c>
      <c r="AB9" s="117">
        <f t="shared" ref="AB9" si="7">IFERROR(AA9/$E9,0)</f>
        <v>8.3333333333333329E-2</v>
      </c>
      <c r="AC9" s="118"/>
      <c r="AD9" s="117">
        <f t="shared" ref="AD9" si="8">IFERROR(AC9/$E9,0)</f>
        <v>0</v>
      </c>
      <c r="AE9" s="118"/>
      <c r="AF9" s="118">
        <v>8</v>
      </c>
      <c r="AG9" s="117">
        <f t="shared" ref="AG9" si="9">IFERROR(AF9/$E9,0)</f>
        <v>8.3333333333333329E-2</v>
      </c>
      <c r="AH9" s="118"/>
      <c r="AI9" s="117">
        <f t="shared" ref="AI9" si="10">IFERROR(AH9/$E9,0)</f>
        <v>0</v>
      </c>
      <c r="AJ9" s="118"/>
      <c r="AK9" s="118">
        <v>8</v>
      </c>
      <c r="AL9" s="117">
        <f t="shared" ref="AL9" si="11">IFERROR(AK9/$E9,0)</f>
        <v>8.3333333333333329E-2</v>
      </c>
      <c r="AM9" s="118"/>
      <c r="AN9" s="119">
        <f t="shared" ref="AN9" si="12">IFERROR(AM9/$E9,0)</f>
        <v>0</v>
      </c>
      <c r="AO9" s="98"/>
      <c r="AP9" s="98">
        <v>8</v>
      </c>
      <c r="AQ9" s="119">
        <f t="shared" ref="AQ9" si="13">IFERROR(AP9/$E9,0)</f>
        <v>8.3333333333333329E-2</v>
      </c>
      <c r="AR9" s="98"/>
      <c r="AS9" s="119">
        <f t="shared" ref="AS9" si="14">IFERROR(AR9/$E9,0)</f>
        <v>0</v>
      </c>
      <c r="AT9" s="98"/>
      <c r="AU9" s="98">
        <v>8</v>
      </c>
      <c r="AV9" s="119">
        <f t="shared" ref="AV9" si="15">IFERROR(AU9/$E9,0)</f>
        <v>8.3333333333333329E-2</v>
      </c>
      <c r="AW9" s="98"/>
      <c r="AX9" s="119">
        <f t="shared" ref="AX9" si="16">IFERROR(AW9/$E9,0)</f>
        <v>0</v>
      </c>
      <c r="AY9" s="98"/>
      <c r="AZ9" s="98">
        <v>8</v>
      </c>
      <c r="BA9" s="119">
        <f t="shared" ref="BA9" si="17">IFERROR(AZ9/$E9,0)</f>
        <v>8.3333333333333329E-2</v>
      </c>
      <c r="BB9" s="98"/>
      <c r="BC9" s="119">
        <f t="shared" ref="BC9" si="18">IFERROR(BB9/$E9,0)</f>
        <v>0</v>
      </c>
      <c r="BD9" s="98"/>
      <c r="BE9" s="98">
        <v>8</v>
      </c>
      <c r="BF9" s="119">
        <f t="shared" ref="BF9" si="19">IFERROR(BE9/$E9,0)</f>
        <v>8.3333333333333329E-2</v>
      </c>
      <c r="BG9" s="98"/>
      <c r="BH9" s="119">
        <f t="shared" ref="BH9" si="20">IFERROR(BG9/$E9,0)</f>
        <v>0</v>
      </c>
      <c r="BI9" s="98"/>
      <c r="BJ9" s="98">
        <v>8</v>
      </c>
      <c r="BK9" s="119">
        <f t="shared" ref="BK9" si="21">IFERROR(BJ9/$E9,0)</f>
        <v>8.3333333333333329E-2</v>
      </c>
      <c r="BL9" s="98"/>
      <c r="BM9" s="119">
        <f t="shared" ref="BM9" si="22">IFERROR(BL9/$E9,0)</f>
        <v>0</v>
      </c>
      <c r="BN9" s="98"/>
      <c r="BO9" s="98">
        <f t="shared" ref="BO9" si="23">SUM(BL9,BG9,BB9,AW9,AR9,AM9,AH9,AC9,X9,S9,N9,I9)</f>
        <v>0</v>
      </c>
      <c r="BP9" s="203">
        <f>SUM(BM9,BH9,BC9,AX9,AS9,AN9,AI9,AD9,Y9,T9,O9,J9)</f>
        <v>0</v>
      </c>
      <c r="BQ9" s="206"/>
      <c r="BR9" s="204"/>
      <c r="BS9" s="151"/>
      <c r="BT9" s="151"/>
      <c r="BU9" s="151"/>
      <c r="BV9" s="151"/>
      <c r="BW9" s="151"/>
      <c r="BX9" s="151"/>
      <c r="BY9" s="151"/>
      <c r="BZ9" s="151"/>
      <c r="CA9" s="151"/>
      <c r="CB9" s="151"/>
      <c r="CC9" s="208"/>
      <c r="CD9" s="206"/>
    </row>
    <row r="10" spans="1:82" ht="80.25" customHeight="1" thickBot="1" x14ac:dyDescent="0.25">
      <c r="A10" s="87"/>
      <c r="B10" s="184" t="s">
        <v>380</v>
      </c>
      <c r="C10" s="108" t="s">
        <v>235</v>
      </c>
      <c r="D10" s="107" t="s">
        <v>381</v>
      </c>
      <c r="E10" s="129">
        <f t="shared" si="0"/>
        <v>12</v>
      </c>
      <c r="F10" s="200">
        <f t="shared" si="0"/>
        <v>1</v>
      </c>
      <c r="G10" s="197">
        <v>1</v>
      </c>
      <c r="H10" s="132">
        <f>IFERROR(G10/$E10,0)</f>
        <v>8.3333333333333329E-2</v>
      </c>
      <c r="I10" s="133"/>
      <c r="J10" s="132">
        <f>IFERROR(I10/$E10,0)</f>
        <v>0</v>
      </c>
      <c r="K10" s="133"/>
      <c r="L10" s="133">
        <v>1</v>
      </c>
      <c r="M10" s="132">
        <f t="shared" ref="M10" si="24">IFERROR(L10/$E10,0)</f>
        <v>8.3333333333333329E-2</v>
      </c>
      <c r="N10" s="133"/>
      <c r="O10" s="132">
        <f t="shared" ref="O10" si="25">IFERROR(N10/$E10,0)</f>
        <v>0</v>
      </c>
      <c r="P10" s="133"/>
      <c r="Q10" s="133">
        <v>1</v>
      </c>
      <c r="R10" s="132">
        <f t="shared" ref="R10" si="26">IFERROR(Q10/$E10,0)</f>
        <v>8.3333333333333329E-2</v>
      </c>
      <c r="S10" s="133"/>
      <c r="T10" s="132">
        <f t="shared" ref="T10" si="27">IFERROR(S10/$E10,0)</f>
        <v>0</v>
      </c>
      <c r="U10" s="133"/>
      <c r="V10" s="133">
        <v>1</v>
      </c>
      <c r="W10" s="132">
        <f t="shared" ref="W10" si="28">IFERROR(V10/$E10,0)</f>
        <v>8.3333333333333329E-2</v>
      </c>
      <c r="X10" s="133"/>
      <c r="Y10" s="134">
        <f t="shared" ref="Y10" si="29">IFERROR(X10/$E10,0)</f>
        <v>0</v>
      </c>
      <c r="Z10" s="135"/>
      <c r="AA10" s="135">
        <v>1</v>
      </c>
      <c r="AB10" s="134">
        <f t="shared" ref="AB10" si="30">IFERROR(AA10/$E10,0)</f>
        <v>8.3333333333333329E-2</v>
      </c>
      <c r="AC10" s="135"/>
      <c r="AD10" s="134">
        <f t="shared" ref="AD10" si="31">IFERROR(AC10/$E10,0)</f>
        <v>0</v>
      </c>
      <c r="AE10" s="135"/>
      <c r="AF10" s="135">
        <v>1</v>
      </c>
      <c r="AG10" s="134">
        <f t="shared" ref="AG10" si="32">IFERROR(AF10/$E10,0)</f>
        <v>8.3333333333333329E-2</v>
      </c>
      <c r="AH10" s="135"/>
      <c r="AI10" s="134">
        <f t="shared" ref="AI10:AI11" si="33">IFERROR(AH10/$E10,0)</f>
        <v>0</v>
      </c>
      <c r="AJ10" s="135"/>
      <c r="AK10" s="135">
        <v>1</v>
      </c>
      <c r="AL10" s="134">
        <f t="shared" ref="AL10" si="34">IFERROR(AK10/$E10,0)</f>
        <v>8.3333333333333329E-2</v>
      </c>
      <c r="AM10" s="135"/>
      <c r="AN10" s="136">
        <f t="shared" ref="AN10" si="35">IFERROR(AM10/$E10,0)</f>
        <v>0</v>
      </c>
      <c r="AO10" s="137"/>
      <c r="AP10" s="137">
        <v>1</v>
      </c>
      <c r="AQ10" s="136">
        <f t="shared" ref="AQ10" si="36">IFERROR(AP10/$E10,0)</f>
        <v>8.3333333333333329E-2</v>
      </c>
      <c r="AR10" s="137"/>
      <c r="AS10" s="136">
        <f t="shared" ref="AS10" si="37">IFERROR(AR10/$E10,0)</f>
        <v>0</v>
      </c>
      <c r="AT10" s="137"/>
      <c r="AU10" s="137">
        <v>1</v>
      </c>
      <c r="AV10" s="136">
        <f t="shared" ref="AV10" si="38">IFERROR(AU10/$E10,0)</f>
        <v>8.3333333333333329E-2</v>
      </c>
      <c r="AW10" s="137"/>
      <c r="AX10" s="136">
        <f t="shared" ref="AX10" si="39">IFERROR(AW10/$E10,0)</f>
        <v>0</v>
      </c>
      <c r="AY10" s="137"/>
      <c r="AZ10" s="137">
        <v>1</v>
      </c>
      <c r="BA10" s="136">
        <f t="shared" ref="BA10" si="40">IFERROR(AZ10/$E10,0)</f>
        <v>8.3333333333333329E-2</v>
      </c>
      <c r="BB10" s="137"/>
      <c r="BC10" s="136">
        <f t="shared" ref="BC10" si="41">IFERROR(BB10/$E10,0)</f>
        <v>0</v>
      </c>
      <c r="BD10" s="137"/>
      <c r="BE10" s="137">
        <v>1</v>
      </c>
      <c r="BF10" s="136">
        <f t="shared" ref="BF10" si="42">IFERROR(BE10/$E10,0)</f>
        <v>8.3333333333333329E-2</v>
      </c>
      <c r="BG10" s="137"/>
      <c r="BH10" s="136">
        <f t="shared" ref="BH10" si="43">IFERROR(BG10/$E10,0)</f>
        <v>0</v>
      </c>
      <c r="BI10" s="137"/>
      <c r="BJ10" s="137">
        <v>1</v>
      </c>
      <c r="BK10" s="136">
        <f t="shared" ref="BK10" si="44">IFERROR(BJ10/$E10,0)</f>
        <v>8.3333333333333329E-2</v>
      </c>
      <c r="BL10" s="137"/>
      <c r="BM10" s="136">
        <f t="shared" ref="BM10" si="45">IFERROR(BL10/$E10,0)</f>
        <v>0</v>
      </c>
      <c r="BN10" s="137"/>
      <c r="BO10" s="137">
        <v>0</v>
      </c>
      <c r="BP10" s="140">
        <f t="shared" ref="BP10" si="46">SUM(BM10,BH10,BC10,AX10,AS10,AN10,AI10,AD10,Y10,T10,O10,J10)</f>
        <v>0</v>
      </c>
      <c r="BQ10" s="207"/>
      <c r="BR10" s="205"/>
      <c r="BS10" s="157"/>
      <c r="BT10" s="157"/>
      <c r="BU10" s="157"/>
      <c r="BV10" s="157"/>
      <c r="BW10" s="157"/>
      <c r="BX10" s="157"/>
      <c r="BY10" s="157"/>
      <c r="BZ10" s="157"/>
      <c r="CA10" s="157"/>
      <c r="CB10" s="157"/>
      <c r="CC10" s="209"/>
      <c r="CD10" s="207"/>
    </row>
    <row r="11" spans="1:82" s="56" customFormat="1" ht="15.75" thickBot="1" x14ac:dyDescent="0.25">
      <c r="D11" s="228" t="s">
        <v>241</v>
      </c>
      <c r="E11" s="109">
        <f>SUM(E9:E10)</f>
        <v>108</v>
      </c>
      <c r="F11" s="253">
        <f>AVERAGE(F9:F10)</f>
        <v>1</v>
      </c>
      <c r="G11" s="128">
        <f>SUM(G9:G10)</f>
        <v>9</v>
      </c>
      <c r="H11" s="112">
        <f>IFERROR(G11/$E11,0)</f>
        <v>8.3333333333333329E-2</v>
      </c>
      <c r="I11" s="111">
        <f>SUM(I9:I10)</f>
        <v>0</v>
      </c>
      <c r="J11" s="113">
        <f>IFERROR(I11/$E11,0)</f>
        <v>0</v>
      </c>
      <c r="K11" s="111"/>
      <c r="L11" s="111">
        <f>SUM(L9:L10)</f>
        <v>9</v>
      </c>
      <c r="M11" s="112">
        <f>IFERROR(L11/$E11,0)</f>
        <v>8.3333333333333329E-2</v>
      </c>
      <c r="N11" s="111">
        <f>SUM(N9:N10)</f>
        <v>0</v>
      </c>
      <c r="O11" s="112">
        <f>IFERROR(N11/$E11,0)</f>
        <v>0</v>
      </c>
      <c r="P11" s="111"/>
      <c r="Q11" s="111">
        <f>SUM(Q9:Q10)</f>
        <v>9</v>
      </c>
      <c r="R11" s="112">
        <f>IFERROR(Q11/$E11,0)</f>
        <v>8.3333333333333329E-2</v>
      </c>
      <c r="S11" s="111">
        <f>SUM(S9:S10)</f>
        <v>0</v>
      </c>
      <c r="T11" s="112">
        <f>IFERROR(S11/$E11,0)</f>
        <v>0</v>
      </c>
      <c r="U11" s="111"/>
      <c r="V11" s="111">
        <f>SUM(V9:V10)</f>
        <v>9</v>
      </c>
      <c r="W11" s="112">
        <f>IFERROR(V11/$E11,0)</f>
        <v>8.3333333333333329E-2</v>
      </c>
      <c r="X11" s="111">
        <f>SUM(X9:X10)</f>
        <v>0</v>
      </c>
      <c r="Y11" s="112">
        <f>IFERROR(X11/$E11,0)</f>
        <v>0</v>
      </c>
      <c r="Z11" s="111"/>
      <c r="AA11" s="111">
        <f>SUM(AA9:AA10)</f>
        <v>9</v>
      </c>
      <c r="AB11" s="112">
        <f>IFERROR(AA11/$E11,0)</f>
        <v>8.3333333333333329E-2</v>
      </c>
      <c r="AC11" s="111">
        <f>SUM(AC9:AC10)</f>
        <v>0</v>
      </c>
      <c r="AD11" s="112">
        <f>IFERROR(AC11/$E11,0)</f>
        <v>0</v>
      </c>
      <c r="AE11" s="111"/>
      <c r="AF11" s="111">
        <f>SUM(AF9:AF10)</f>
        <v>9</v>
      </c>
      <c r="AG11" s="112">
        <f>IFERROR(AF11/$E11,0)</f>
        <v>8.3333333333333329E-2</v>
      </c>
      <c r="AH11" s="111">
        <f>SUM(AH9:AH10)</f>
        <v>0</v>
      </c>
      <c r="AI11" s="112">
        <f t="shared" si="33"/>
        <v>0</v>
      </c>
      <c r="AJ11" s="111"/>
      <c r="AK11" s="111">
        <f>SUM(AK9:AK10)</f>
        <v>9</v>
      </c>
      <c r="AL11" s="112">
        <f>IFERROR(AK11/$E11,0)</f>
        <v>8.3333333333333329E-2</v>
      </c>
      <c r="AM11" s="111">
        <f>SUM(AM9:AM10)</f>
        <v>0</v>
      </c>
      <c r="AN11" s="112">
        <f>IFERROR(AM11/$E11,0)</f>
        <v>0</v>
      </c>
      <c r="AO11" s="111"/>
      <c r="AP11" s="111">
        <f>SUM(AP9:AP10)</f>
        <v>9</v>
      </c>
      <c r="AQ11" s="112">
        <f>IFERROR(AP11/$E11,0)</f>
        <v>8.3333333333333329E-2</v>
      </c>
      <c r="AR11" s="111">
        <f>SUM(AR9:AR10)</f>
        <v>0</v>
      </c>
      <c r="AS11" s="112">
        <f>IFERROR(AR11/$E11,0)</f>
        <v>0</v>
      </c>
      <c r="AT11" s="111"/>
      <c r="AU11" s="111">
        <f>SUM(AU9:AU10)</f>
        <v>9</v>
      </c>
      <c r="AV11" s="112">
        <f>IFERROR(AU11/$E11,0)</f>
        <v>8.3333333333333329E-2</v>
      </c>
      <c r="AW11" s="111">
        <f>SUM(AW9:AW10)</f>
        <v>0</v>
      </c>
      <c r="AX11" s="112">
        <f>IFERROR(AW11/$E11,0)</f>
        <v>0</v>
      </c>
      <c r="AY11" s="111"/>
      <c r="AZ11" s="111">
        <f>SUM(AZ9:AZ10)</f>
        <v>9</v>
      </c>
      <c r="BA11" s="112">
        <f>IFERROR(AZ11/$E11,0)</f>
        <v>8.3333333333333329E-2</v>
      </c>
      <c r="BB11" s="111">
        <f>SUM(BB9:BB10)</f>
        <v>0</v>
      </c>
      <c r="BC11" s="112">
        <f>IFERROR(BB11/$E11,0)</f>
        <v>0</v>
      </c>
      <c r="BD11" s="111"/>
      <c r="BE11" s="111">
        <f>SUM(BE9:BE10)</f>
        <v>9</v>
      </c>
      <c r="BF11" s="112">
        <f>IFERROR(BE11/$E11,0)</f>
        <v>8.3333333333333329E-2</v>
      </c>
      <c r="BG11" s="111">
        <f>SUM(BG9:BG10)</f>
        <v>0</v>
      </c>
      <c r="BH11" s="111">
        <f>IFERROR(BG11/$E11,0)</f>
        <v>0</v>
      </c>
      <c r="BI11" s="111"/>
      <c r="BJ11" s="111">
        <f>SUM(BJ9:BJ10)</f>
        <v>9</v>
      </c>
      <c r="BK11" s="112">
        <f>IFERROR(BJ11/$E11,0)</f>
        <v>8.3333333333333329E-2</v>
      </c>
      <c r="BL11" s="111">
        <f>SUM(BL9:BL10)</f>
        <v>0</v>
      </c>
      <c r="BM11" s="113">
        <f>IFERROR(BL11/$E11,0)</f>
        <v>0</v>
      </c>
      <c r="BN11" s="257"/>
      <c r="BO11" s="128">
        <f>SUM(BL11,BG11,BB11,AW11,AR11,AM11,AH11,AC11,X11,S11,N11,I11)</f>
        <v>0</v>
      </c>
      <c r="BP11" s="126">
        <f>SUM(BM11,BH11,BC11,AX11,AS11,AN11,AI11,AD11,Y11,T11,O11,J11)</f>
        <v>0</v>
      </c>
    </row>
    <row r="12" spans="1:82" s="56" customFormat="1" x14ac:dyDescent="0.2">
      <c r="AQ12" s="114"/>
    </row>
    <row r="13" spans="1:82" s="56" customFormat="1" x14ac:dyDescent="0.2"/>
    <row r="14" spans="1:82" s="56" customFormat="1" x14ac:dyDescent="0.2"/>
    <row r="15" spans="1:82" s="56" customFormat="1" x14ac:dyDescent="0.2"/>
    <row r="16" spans="1:82" s="56" customFormat="1" x14ac:dyDescent="0.2"/>
    <row r="17" s="56" customFormat="1" x14ac:dyDescent="0.2"/>
    <row r="18" s="56" customFormat="1" x14ac:dyDescent="0.2"/>
    <row r="19" s="56" customFormat="1" x14ac:dyDescent="0.2"/>
    <row r="20" s="56" customFormat="1" x14ac:dyDescent="0.2"/>
    <row r="21" s="56" customFormat="1" x14ac:dyDescent="0.2"/>
    <row r="22" s="56" customFormat="1" x14ac:dyDescent="0.2"/>
    <row r="23" s="56" customFormat="1" x14ac:dyDescent="0.2"/>
    <row r="24" s="56" customFormat="1" x14ac:dyDescent="0.2"/>
    <row r="25" s="56" customFormat="1" x14ac:dyDescent="0.2"/>
    <row r="26" s="56" customFormat="1" x14ac:dyDescent="0.2"/>
    <row r="27" s="56" customFormat="1" x14ac:dyDescent="0.2"/>
    <row r="28" s="56" customFormat="1" x14ac:dyDescent="0.2"/>
    <row r="29" s="56" customFormat="1" x14ac:dyDescent="0.2"/>
    <row r="30" s="56" customFormat="1" x14ac:dyDescent="0.2"/>
    <row r="31" s="56" customFormat="1" x14ac:dyDescent="0.2"/>
    <row r="32" s="56" customFormat="1" x14ac:dyDescent="0.2"/>
    <row r="33" s="56" customFormat="1" x14ac:dyDescent="0.2"/>
    <row r="34" s="56" customFormat="1" x14ac:dyDescent="0.2"/>
    <row r="35" s="56" customFormat="1" x14ac:dyDescent="0.2"/>
    <row r="36" s="56" customFormat="1" x14ac:dyDescent="0.2"/>
    <row r="37" s="56" customFormat="1" x14ac:dyDescent="0.2"/>
    <row r="38" s="56" customFormat="1" x14ac:dyDescent="0.2"/>
    <row r="39" s="56" customFormat="1" x14ac:dyDescent="0.2"/>
    <row r="40" s="56" customFormat="1" x14ac:dyDescent="0.2"/>
    <row r="41" s="56" customFormat="1" x14ac:dyDescent="0.2"/>
    <row r="42" s="56" customFormat="1" x14ac:dyDescent="0.2"/>
    <row r="43" s="56" customFormat="1" x14ac:dyDescent="0.2"/>
    <row r="44" s="56" customFormat="1" x14ac:dyDescent="0.2"/>
    <row r="45" s="56" customFormat="1" x14ac:dyDescent="0.2"/>
    <row r="46" s="56" customFormat="1" x14ac:dyDescent="0.2"/>
    <row r="47" s="56" customFormat="1" x14ac:dyDescent="0.2"/>
    <row r="48" s="56" customFormat="1" x14ac:dyDescent="0.2"/>
    <row r="49" s="56" customFormat="1" x14ac:dyDescent="0.2"/>
    <row r="50" s="56" customFormat="1" x14ac:dyDescent="0.2"/>
    <row r="51" s="56" customFormat="1" x14ac:dyDescent="0.2"/>
    <row r="52" s="56" customFormat="1" x14ac:dyDescent="0.2"/>
    <row r="53" s="56" customFormat="1" x14ac:dyDescent="0.2"/>
    <row r="54" s="56" customFormat="1" x14ac:dyDescent="0.2"/>
    <row r="55" s="56" customFormat="1" x14ac:dyDescent="0.2"/>
    <row r="56" s="56" customFormat="1" x14ac:dyDescent="0.2"/>
    <row r="57" s="56" customFormat="1" x14ac:dyDescent="0.2"/>
    <row r="58" s="56" customFormat="1" x14ac:dyDescent="0.2"/>
    <row r="59" s="56" customFormat="1" x14ac:dyDescent="0.2"/>
    <row r="60" s="56" customFormat="1" x14ac:dyDescent="0.2"/>
    <row r="61" s="56" customFormat="1" x14ac:dyDescent="0.2"/>
    <row r="62" s="56" customFormat="1" x14ac:dyDescent="0.2"/>
    <row r="63" s="56" customFormat="1" x14ac:dyDescent="0.2"/>
    <row r="64" s="56" customFormat="1" x14ac:dyDescent="0.2"/>
    <row r="65" s="56" customFormat="1" x14ac:dyDescent="0.2"/>
    <row r="66" s="56" customFormat="1" x14ac:dyDescent="0.2"/>
    <row r="67" s="56" customFormat="1" x14ac:dyDescent="0.2"/>
    <row r="68" s="56" customFormat="1" x14ac:dyDescent="0.2"/>
    <row r="69" s="56" customFormat="1" x14ac:dyDescent="0.2"/>
    <row r="70" s="56" customFormat="1" x14ac:dyDescent="0.2"/>
    <row r="71" s="56" customFormat="1" x14ac:dyDescent="0.2"/>
    <row r="72" s="56" customFormat="1" x14ac:dyDescent="0.2"/>
    <row r="73" s="56" customFormat="1" x14ac:dyDescent="0.2"/>
    <row r="74" s="56" customFormat="1" x14ac:dyDescent="0.2"/>
    <row r="75" s="56" customFormat="1" x14ac:dyDescent="0.2"/>
    <row r="76" s="56" customFormat="1" x14ac:dyDescent="0.2"/>
    <row r="77" s="56" customFormat="1" x14ac:dyDescent="0.2"/>
    <row r="78" s="56" customFormat="1" x14ac:dyDescent="0.2"/>
    <row r="79" s="56" customFormat="1" x14ac:dyDescent="0.2"/>
    <row r="80" s="56" customFormat="1" x14ac:dyDescent="0.2"/>
    <row r="81" s="56" customFormat="1" x14ac:dyDescent="0.2"/>
    <row r="82" s="56" customFormat="1" x14ac:dyDescent="0.2"/>
    <row r="83" s="56" customFormat="1" x14ac:dyDescent="0.2"/>
    <row r="84" s="56" customFormat="1" x14ac:dyDescent="0.2"/>
    <row r="85" s="56" customFormat="1" x14ac:dyDescent="0.2"/>
    <row r="86" s="56" customFormat="1" x14ac:dyDescent="0.2"/>
    <row r="87" s="56" customFormat="1" x14ac:dyDescent="0.2"/>
    <row r="88" s="56" customFormat="1" x14ac:dyDescent="0.2"/>
    <row r="89" s="56" customFormat="1" x14ac:dyDescent="0.2"/>
    <row r="90" s="56" customFormat="1" x14ac:dyDescent="0.2"/>
    <row r="91" s="56" customFormat="1" x14ac:dyDescent="0.2"/>
    <row r="92" s="56" customFormat="1" x14ac:dyDescent="0.2"/>
    <row r="93" s="56" customFormat="1" x14ac:dyDescent="0.2"/>
    <row r="94" s="56" customFormat="1" x14ac:dyDescent="0.2"/>
    <row r="95" s="56" customFormat="1" x14ac:dyDescent="0.2"/>
    <row r="96" s="56" customFormat="1" x14ac:dyDescent="0.2"/>
    <row r="97" s="56" customFormat="1" x14ac:dyDescent="0.2"/>
    <row r="98" s="56" customFormat="1" x14ac:dyDescent="0.2"/>
    <row r="99" s="56" customFormat="1" x14ac:dyDescent="0.2"/>
    <row r="100" s="56" customFormat="1" x14ac:dyDescent="0.2"/>
    <row r="101" s="56" customFormat="1" x14ac:dyDescent="0.2"/>
    <row r="102" s="56" customFormat="1" x14ac:dyDescent="0.2"/>
  </sheetData>
  <sheetProtection sheet="1" sort="0" autoFilter="0"/>
  <mergeCells count="40">
    <mergeCell ref="BQ6:BQ8"/>
    <mergeCell ref="BR6:CC6"/>
    <mergeCell ref="CD6:CD8"/>
    <mergeCell ref="BR7:BR8"/>
    <mergeCell ref="BS7:BS8"/>
    <mergeCell ref="BT7:BT8"/>
    <mergeCell ref="BU7:BU8"/>
    <mergeCell ref="BV7:BV8"/>
    <mergeCell ref="BW7:BW8"/>
    <mergeCell ref="BX7:BX8"/>
    <mergeCell ref="BY7:BY8"/>
    <mergeCell ref="BZ7:BZ8"/>
    <mergeCell ref="CA7:CA8"/>
    <mergeCell ref="CB7:CB8"/>
    <mergeCell ref="CC7:CC8"/>
    <mergeCell ref="E6:E8"/>
    <mergeCell ref="B1:R1"/>
    <mergeCell ref="T1:W1"/>
    <mergeCell ref="C3:R3"/>
    <mergeCell ref="S3:X3"/>
    <mergeCell ref="B4:X4"/>
    <mergeCell ref="B6:B8"/>
    <mergeCell ref="C6:C8"/>
    <mergeCell ref="D6:D8"/>
    <mergeCell ref="BP7:BP8"/>
    <mergeCell ref="F6:F8"/>
    <mergeCell ref="G6:BP6"/>
    <mergeCell ref="G7:K7"/>
    <mergeCell ref="L7:P7"/>
    <mergeCell ref="Q7:U7"/>
    <mergeCell ref="V7:Z7"/>
    <mergeCell ref="AA7:AE7"/>
    <mergeCell ref="AF7:AJ7"/>
    <mergeCell ref="AK7:AO7"/>
    <mergeCell ref="AP7:AT7"/>
    <mergeCell ref="AU7:AY7"/>
    <mergeCell ref="AZ7:BD7"/>
    <mergeCell ref="BE7:BI7"/>
    <mergeCell ref="BJ7:BN7"/>
    <mergeCell ref="BO7:BO8"/>
  </mergeCells>
  <conditionalFormatting sqref="BP9:BP10">
    <cfRule type="colorScale" priority="6">
      <colorScale>
        <cfvo type="num" val="0"/>
        <cfvo type="num" val="0.6"/>
        <cfvo type="num" val="0.99"/>
        <color rgb="FFC00000"/>
        <color rgb="FFFFEB84"/>
        <color rgb="FF1DA275"/>
      </colorScale>
    </cfRule>
  </conditionalFormatting>
  <conditionalFormatting sqref="BP9:BP11">
    <cfRule type="cellIs" dxfId="4" priority="1" operator="equal">
      <formula>1</formula>
    </cfRule>
  </conditionalFormatting>
  <conditionalFormatting sqref="BP11">
    <cfRule type="colorScale" priority="2">
      <colorScale>
        <cfvo type="num" val="0"/>
        <cfvo type="num" val="0.6"/>
        <cfvo type="num" val="0.99"/>
        <color rgb="FFC00000"/>
        <color rgb="FFFFEB84"/>
        <color rgb="FF1DA275"/>
      </colorScale>
    </cfRule>
  </conditionalFormatting>
  <pageMargins left="0.31496062992125984" right="0.70866141732283472" top="0.62992125984251968" bottom="0.74803149606299213" header="0.31496062992125984" footer="0.31496062992125984"/>
  <pageSetup paperSize="9" scale="33" fitToHeight="0" orientation="portrait" r:id="rId1"/>
  <headerFooter>
    <oddHeader>&amp;L&amp;G&amp;C&amp;"Arial,Negrita"&amp;12PLAN DE ACCION INSTITUCIONAL</oddHeader>
    <oddFooter>&amp;L&amp;G&amp;C&amp;N
IPC-M-2&amp;RDES-FM-05
V9</oddFooter>
  </headerFooter>
  <drawing r:id="rId2"/>
  <legacyDrawing r:id="rId3"/>
  <legacyDrawingHF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E8826-96E3-4EF3-8A00-3504199FD08C}">
  <sheetPr codeName="Hoja2"/>
  <dimension ref="A1:BM38"/>
  <sheetViews>
    <sheetView showGridLines="0" view="pageBreakPreview" zoomScale="70" zoomScaleNormal="90" zoomScaleSheetLayoutView="70" zoomScalePageLayoutView="50" workbookViewId="0"/>
  </sheetViews>
  <sheetFormatPr baseColWidth="10" defaultColWidth="15.42578125" defaultRowHeight="15" x14ac:dyDescent="0.2"/>
  <cols>
    <col min="1" max="1" width="41" style="57" customWidth="1"/>
    <col min="2" max="2" width="26" style="57" customWidth="1"/>
    <col min="3" max="3" width="27" style="57" customWidth="1"/>
    <col min="4" max="11" width="25.42578125" style="57" customWidth="1"/>
    <col min="12" max="12" width="29.5703125" style="57" customWidth="1"/>
    <col min="13" max="14" width="25.42578125" style="57" customWidth="1"/>
    <col min="15" max="15" width="16.28515625" style="58" customWidth="1"/>
    <col min="16" max="62" width="16.28515625" style="57" customWidth="1"/>
    <col min="63" max="63" width="22" style="58" customWidth="1"/>
    <col min="64" max="263" width="15.42578125" style="57"/>
    <col min="264" max="264" width="4.5703125" style="57" customWidth="1"/>
    <col min="265" max="265" width="18.42578125" style="57" customWidth="1"/>
    <col min="266" max="266" width="17.42578125" style="57" customWidth="1"/>
    <col min="267" max="267" width="6.5703125" style="57" customWidth="1"/>
    <col min="268" max="268" width="28.42578125" style="57" customWidth="1"/>
    <col min="269" max="269" width="20.42578125" style="57" customWidth="1"/>
    <col min="270" max="270" width="20.140625" style="57" customWidth="1"/>
    <col min="271" max="281" width="7.42578125" style="57" customWidth="1"/>
    <col min="282" max="519" width="15.42578125" style="57"/>
    <col min="520" max="520" width="4.5703125" style="57" customWidth="1"/>
    <col min="521" max="521" width="18.42578125" style="57" customWidth="1"/>
    <col min="522" max="522" width="17.42578125" style="57" customWidth="1"/>
    <col min="523" max="523" width="6.5703125" style="57" customWidth="1"/>
    <col min="524" max="524" width="28.42578125" style="57" customWidth="1"/>
    <col min="525" max="525" width="20.42578125" style="57" customWidth="1"/>
    <col min="526" max="526" width="20.140625" style="57" customWidth="1"/>
    <col min="527" max="537" width="7.42578125" style="57" customWidth="1"/>
    <col min="538" max="775" width="15.42578125" style="57"/>
    <col min="776" max="776" width="4.5703125" style="57" customWidth="1"/>
    <col min="777" max="777" width="18.42578125" style="57" customWidth="1"/>
    <col min="778" max="778" width="17.42578125" style="57" customWidth="1"/>
    <col min="779" max="779" width="6.5703125" style="57" customWidth="1"/>
    <col min="780" max="780" width="28.42578125" style="57" customWidth="1"/>
    <col min="781" max="781" width="20.42578125" style="57" customWidth="1"/>
    <col min="782" max="782" width="20.140625" style="57" customWidth="1"/>
    <col min="783" max="793" width="7.42578125" style="57" customWidth="1"/>
    <col min="794" max="1031" width="15.42578125" style="57"/>
    <col min="1032" max="1032" width="4.5703125" style="57" customWidth="1"/>
    <col min="1033" max="1033" width="18.42578125" style="57" customWidth="1"/>
    <col min="1034" max="1034" width="17.42578125" style="57" customWidth="1"/>
    <col min="1035" max="1035" width="6.5703125" style="57" customWidth="1"/>
    <col min="1036" max="1036" width="28.42578125" style="57" customWidth="1"/>
    <col min="1037" max="1037" width="20.42578125" style="57" customWidth="1"/>
    <col min="1038" max="1038" width="20.140625" style="57" customWidth="1"/>
    <col min="1039" max="1049" width="7.42578125" style="57" customWidth="1"/>
    <col min="1050" max="1287" width="15.42578125" style="57"/>
    <col min="1288" max="1288" width="4.5703125" style="57" customWidth="1"/>
    <col min="1289" max="1289" width="18.42578125" style="57" customWidth="1"/>
    <col min="1290" max="1290" width="17.42578125" style="57" customWidth="1"/>
    <col min="1291" max="1291" width="6.5703125" style="57" customWidth="1"/>
    <col min="1292" max="1292" width="28.42578125" style="57" customWidth="1"/>
    <col min="1293" max="1293" width="20.42578125" style="57" customWidth="1"/>
    <col min="1294" max="1294" width="20.140625" style="57" customWidth="1"/>
    <col min="1295" max="1305" width="7.42578125" style="57" customWidth="1"/>
    <col min="1306" max="1543" width="15.42578125" style="57"/>
    <col min="1544" max="1544" width="4.5703125" style="57" customWidth="1"/>
    <col min="1545" max="1545" width="18.42578125" style="57" customWidth="1"/>
    <col min="1546" max="1546" width="17.42578125" style="57" customWidth="1"/>
    <col min="1547" max="1547" width="6.5703125" style="57" customWidth="1"/>
    <col min="1548" max="1548" width="28.42578125" style="57" customWidth="1"/>
    <col min="1549" max="1549" width="20.42578125" style="57" customWidth="1"/>
    <col min="1550" max="1550" width="20.140625" style="57" customWidth="1"/>
    <col min="1551" max="1561" width="7.42578125" style="57" customWidth="1"/>
    <col min="1562" max="1799" width="15.42578125" style="57"/>
    <col min="1800" max="1800" width="4.5703125" style="57" customWidth="1"/>
    <col min="1801" max="1801" width="18.42578125" style="57" customWidth="1"/>
    <col min="1802" max="1802" width="17.42578125" style="57" customWidth="1"/>
    <col min="1803" max="1803" width="6.5703125" style="57" customWidth="1"/>
    <col min="1804" max="1804" width="28.42578125" style="57" customWidth="1"/>
    <col min="1805" max="1805" width="20.42578125" style="57" customWidth="1"/>
    <col min="1806" max="1806" width="20.140625" style="57" customWidth="1"/>
    <col min="1807" max="1817" width="7.42578125" style="57" customWidth="1"/>
    <col min="1818" max="2055" width="15.42578125" style="57"/>
    <col min="2056" max="2056" width="4.5703125" style="57" customWidth="1"/>
    <col min="2057" max="2057" width="18.42578125" style="57" customWidth="1"/>
    <col min="2058" max="2058" width="17.42578125" style="57" customWidth="1"/>
    <col min="2059" max="2059" width="6.5703125" style="57" customWidth="1"/>
    <col min="2060" max="2060" width="28.42578125" style="57" customWidth="1"/>
    <col min="2061" max="2061" width="20.42578125" style="57" customWidth="1"/>
    <col min="2062" max="2062" width="20.140625" style="57" customWidth="1"/>
    <col min="2063" max="2073" width="7.42578125" style="57" customWidth="1"/>
    <col min="2074" max="2311" width="15.42578125" style="57"/>
    <col min="2312" max="2312" width="4.5703125" style="57" customWidth="1"/>
    <col min="2313" max="2313" width="18.42578125" style="57" customWidth="1"/>
    <col min="2314" max="2314" width="17.42578125" style="57" customWidth="1"/>
    <col min="2315" max="2315" width="6.5703125" style="57" customWidth="1"/>
    <col min="2316" max="2316" width="28.42578125" style="57" customWidth="1"/>
    <col min="2317" max="2317" width="20.42578125" style="57" customWidth="1"/>
    <col min="2318" max="2318" width="20.140625" style="57" customWidth="1"/>
    <col min="2319" max="2329" width="7.42578125" style="57" customWidth="1"/>
    <col min="2330" max="2567" width="15.42578125" style="57"/>
    <col min="2568" max="2568" width="4.5703125" style="57" customWidth="1"/>
    <col min="2569" max="2569" width="18.42578125" style="57" customWidth="1"/>
    <col min="2570" max="2570" width="17.42578125" style="57" customWidth="1"/>
    <col min="2571" max="2571" width="6.5703125" style="57" customWidth="1"/>
    <col min="2572" max="2572" width="28.42578125" style="57" customWidth="1"/>
    <col min="2573" max="2573" width="20.42578125" style="57" customWidth="1"/>
    <col min="2574" max="2574" width="20.140625" style="57" customWidth="1"/>
    <col min="2575" max="2585" width="7.42578125" style="57" customWidth="1"/>
    <col min="2586" max="2823" width="15.42578125" style="57"/>
    <col min="2824" max="2824" width="4.5703125" style="57" customWidth="1"/>
    <col min="2825" max="2825" width="18.42578125" style="57" customWidth="1"/>
    <col min="2826" max="2826" width="17.42578125" style="57" customWidth="1"/>
    <col min="2827" max="2827" width="6.5703125" style="57" customWidth="1"/>
    <col min="2828" max="2828" width="28.42578125" style="57" customWidth="1"/>
    <col min="2829" max="2829" width="20.42578125" style="57" customWidth="1"/>
    <col min="2830" max="2830" width="20.140625" style="57" customWidth="1"/>
    <col min="2831" max="2841" width="7.42578125" style="57" customWidth="1"/>
    <col min="2842" max="3079" width="15.42578125" style="57"/>
    <col min="3080" max="3080" width="4.5703125" style="57" customWidth="1"/>
    <col min="3081" max="3081" width="18.42578125" style="57" customWidth="1"/>
    <col min="3082" max="3082" width="17.42578125" style="57" customWidth="1"/>
    <col min="3083" max="3083" width="6.5703125" style="57" customWidth="1"/>
    <col min="3084" max="3084" width="28.42578125" style="57" customWidth="1"/>
    <col min="3085" max="3085" width="20.42578125" style="57" customWidth="1"/>
    <col min="3086" max="3086" width="20.140625" style="57" customWidth="1"/>
    <col min="3087" max="3097" width="7.42578125" style="57" customWidth="1"/>
    <col min="3098" max="3335" width="15.42578125" style="57"/>
    <col min="3336" max="3336" width="4.5703125" style="57" customWidth="1"/>
    <col min="3337" max="3337" width="18.42578125" style="57" customWidth="1"/>
    <col min="3338" max="3338" width="17.42578125" style="57" customWidth="1"/>
    <col min="3339" max="3339" width="6.5703125" style="57" customWidth="1"/>
    <col min="3340" max="3340" width="28.42578125" style="57" customWidth="1"/>
    <col min="3341" max="3341" width="20.42578125" style="57" customWidth="1"/>
    <col min="3342" max="3342" width="20.140625" style="57" customWidth="1"/>
    <col min="3343" max="3353" width="7.42578125" style="57" customWidth="1"/>
    <col min="3354" max="3591" width="15.42578125" style="57"/>
    <col min="3592" max="3592" width="4.5703125" style="57" customWidth="1"/>
    <col min="3593" max="3593" width="18.42578125" style="57" customWidth="1"/>
    <col min="3594" max="3594" width="17.42578125" style="57" customWidth="1"/>
    <col min="3595" max="3595" width="6.5703125" style="57" customWidth="1"/>
    <col min="3596" max="3596" width="28.42578125" style="57" customWidth="1"/>
    <col min="3597" max="3597" width="20.42578125" style="57" customWidth="1"/>
    <col min="3598" max="3598" width="20.140625" style="57" customWidth="1"/>
    <col min="3599" max="3609" width="7.42578125" style="57" customWidth="1"/>
    <col min="3610" max="3847" width="15.42578125" style="57"/>
    <col min="3848" max="3848" width="4.5703125" style="57" customWidth="1"/>
    <col min="3849" max="3849" width="18.42578125" style="57" customWidth="1"/>
    <col min="3850" max="3850" width="17.42578125" style="57" customWidth="1"/>
    <col min="3851" max="3851" width="6.5703125" style="57" customWidth="1"/>
    <col min="3852" max="3852" width="28.42578125" style="57" customWidth="1"/>
    <col min="3853" max="3853" width="20.42578125" style="57" customWidth="1"/>
    <col min="3854" max="3854" width="20.140625" style="57" customWidth="1"/>
    <col min="3855" max="3865" width="7.42578125" style="57" customWidth="1"/>
    <col min="3866" max="4103" width="15.42578125" style="57"/>
    <col min="4104" max="4104" width="4.5703125" style="57" customWidth="1"/>
    <col min="4105" max="4105" width="18.42578125" style="57" customWidth="1"/>
    <col min="4106" max="4106" width="17.42578125" style="57" customWidth="1"/>
    <col min="4107" max="4107" width="6.5703125" style="57" customWidth="1"/>
    <col min="4108" max="4108" width="28.42578125" style="57" customWidth="1"/>
    <col min="4109" max="4109" width="20.42578125" style="57" customWidth="1"/>
    <col min="4110" max="4110" width="20.140625" style="57" customWidth="1"/>
    <col min="4111" max="4121" width="7.42578125" style="57" customWidth="1"/>
    <col min="4122" max="4359" width="15.42578125" style="57"/>
    <col min="4360" max="4360" width="4.5703125" style="57" customWidth="1"/>
    <col min="4361" max="4361" width="18.42578125" style="57" customWidth="1"/>
    <col min="4362" max="4362" width="17.42578125" style="57" customWidth="1"/>
    <col min="4363" max="4363" width="6.5703125" style="57" customWidth="1"/>
    <col min="4364" max="4364" width="28.42578125" style="57" customWidth="1"/>
    <col min="4365" max="4365" width="20.42578125" style="57" customWidth="1"/>
    <col min="4366" max="4366" width="20.140625" style="57" customWidth="1"/>
    <col min="4367" max="4377" width="7.42578125" style="57" customWidth="1"/>
    <col min="4378" max="4615" width="15.42578125" style="57"/>
    <col min="4616" max="4616" width="4.5703125" style="57" customWidth="1"/>
    <col min="4617" max="4617" width="18.42578125" style="57" customWidth="1"/>
    <col min="4618" max="4618" width="17.42578125" style="57" customWidth="1"/>
    <col min="4619" max="4619" width="6.5703125" style="57" customWidth="1"/>
    <col min="4620" max="4620" width="28.42578125" style="57" customWidth="1"/>
    <col min="4621" max="4621" width="20.42578125" style="57" customWidth="1"/>
    <col min="4622" max="4622" width="20.140625" style="57" customWidth="1"/>
    <col min="4623" max="4633" width="7.42578125" style="57" customWidth="1"/>
    <col min="4634" max="4871" width="15.42578125" style="57"/>
    <col min="4872" max="4872" width="4.5703125" style="57" customWidth="1"/>
    <col min="4873" max="4873" width="18.42578125" style="57" customWidth="1"/>
    <col min="4874" max="4874" width="17.42578125" style="57" customWidth="1"/>
    <col min="4875" max="4875" width="6.5703125" style="57" customWidth="1"/>
    <col min="4876" max="4876" width="28.42578125" style="57" customWidth="1"/>
    <col min="4877" max="4877" width="20.42578125" style="57" customWidth="1"/>
    <col min="4878" max="4878" width="20.140625" style="57" customWidth="1"/>
    <col min="4879" max="4889" width="7.42578125" style="57" customWidth="1"/>
    <col min="4890" max="5127" width="15.42578125" style="57"/>
    <col min="5128" max="5128" width="4.5703125" style="57" customWidth="1"/>
    <col min="5129" max="5129" width="18.42578125" style="57" customWidth="1"/>
    <col min="5130" max="5130" width="17.42578125" style="57" customWidth="1"/>
    <col min="5131" max="5131" width="6.5703125" style="57" customWidth="1"/>
    <col min="5132" max="5132" width="28.42578125" style="57" customWidth="1"/>
    <col min="5133" max="5133" width="20.42578125" style="57" customWidth="1"/>
    <col min="5134" max="5134" width="20.140625" style="57" customWidth="1"/>
    <col min="5135" max="5145" width="7.42578125" style="57" customWidth="1"/>
    <col min="5146" max="5383" width="15.42578125" style="57"/>
    <col min="5384" max="5384" width="4.5703125" style="57" customWidth="1"/>
    <col min="5385" max="5385" width="18.42578125" style="57" customWidth="1"/>
    <col min="5386" max="5386" width="17.42578125" style="57" customWidth="1"/>
    <col min="5387" max="5387" width="6.5703125" style="57" customWidth="1"/>
    <col min="5388" max="5388" width="28.42578125" style="57" customWidth="1"/>
    <col min="5389" max="5389" width="20.42578125" style="57" customWidth="1"/>
    <col min="5390" max="5390" width="20.140625" style="57" customWidth="1"/>
    <col min="5391" max="5401" width="7.42578125" style="57" customWidth="1"/>
    <col min="5402" max="5639" width="15.42578125" style="57"/>
    <col min="5640" max="5640" width="4.5703125" style="57" customWidth="1"/>
    <col min="5641" max="5641" width="18.42578125" style="57" customWidth="1"/>
    <col min="5642" max="5642" width="17.42578125" style="57" customWidth="1"/>
    <col min="5643" max="5643" width="6.5703125" style="57" customWidth="1"/>
    <col min="5644" max="5644" width="28.42578125" style="57" customWidth="1"/>
    <col min="5645" max="5645" width="20.42578125" style="57" customWidth="1"/>
    <col min="5646" max="5646" width="20.140625" style="57" customWidth="1"/>
    <col min="5647" max="5657" width="7.42578125" style="57" customWidth="1"/>
    <col min="5658" max="5895" width="15.42578125" style="57"/>
    <col min="5896" max="5896" width="4.5703125" style="57" customWidth="1"/>
    <col min="5897" max="5897" width="18.42578125" style="57" customWidth="1"/>
    <col min="5898" max="5898" width="17.42578125" style="57" customWidth="1"/>
    <col min="5899" max="5899" width="6.5703125" style="57" customWidth="1"/>
    <col min="5900" max="5900" width="28.42578125" style="57" customWidth="1"/>
    <col min="5901" max="5901" width="20.42578125" style="57" customWidth="1"/>
    <col min="5902" max="5902" width="20.140625" style="57" customWidth="1"/>
    <col min="5903" max="5913" width="7.42578125" style="57" customWidth="1"/>
    <col min="5914" max="6151" width="15.42578125" style="57"/>
    <col min="6152" max="6152" width="4.5703125" style="57" customWidth="1"/>
    <col min="6153" max="6153" width="18.42578125" style="57" customWidth="1"/>
    <col min="6154" max="6154" width="17.42578125" style="57" customWidth="1"/>
    <col min="6155" max="6155" width="6.5703125" style="57" customWidth="1"/>
    <col min="6156" max="6156" width="28.42578125" style="57" customWidth="1"/>
    <col min="6157" max="6157" width="20.42578125" style="57" customWidth="1"/>
    <col min="6158" max="6158" width="20.140625" style="57" customWidth="1"/>
    <col min="6159" max="6169" width="7.42578125" style="57" customWidth="1"/>
    <col min="6170" max="6407" width="15.42578125" style="57"/>
    <col min="6408" max="6408" width="4.5703125" style="57" customWidth="1"/>
    <col min="6409" max="6409" width="18.42578125" style="57" customWidth="1"/>
    <col min="6410" max="6410" width="17.42578125" style="57" customWidth="1"/>
    <col min="6411" max="6411" width="6.5703125" style="57" customWidth="1"/>
    <col min="6412" max="6412" width="28.42578125" style="57" customWidth="1"/>
    <col min="6413" max="6413" width="20.42578125" style="57" customWidth="1"/>
    <col min="6414" max="6414" width="20.140625" style="57" customWidth="1"/>
    <col min="6415" max="6425" width="7.42578125" style="57" customWidth="1"/>
    <col min="6426" max="6663" width="15.42578125" style="57"/>
    <col min="6664" max="6664" width="4.5703125" style="57" customWidth="1"/>
    <col min="6665" max="6665" width="18.42578125" style="57" customWidth="1"/>
    <col min="6666" max="6666" width="17.42578125" style="57" customWidth="1"/>
    <col min="6667" max="6667" width="6.5703125" style="57" customWidth="1"/>
    <col min="6668" max="6668" width="28.42578125" style="57" customWidth="1"/>
    <col min="6669" max="6669" width="20.42578125" style="57" customWidth="1"/>
    <col min="6670" max="6670" width="20.140625" style="57" customWidth="1"/>
    <col min="6671" max="6681" width="7.42578125" style="57" customWidth="1"/>
    <col min="6682" max="6919" width="15.42578125" style="57"/>
    <col min="6920" max="6920" width="4.5703125" style="57" customWidth="1"/>
    <col min="6921" max="6921" width="18.42578125" style="57" customWidth="1"/>
    <col min="6922" max="6922" width="17.42578125" style="57" customWidth="1"/>
    <col min="6923" max="6923" width="6.5703125" style="57" customWidth="1"/>
    <col min="6924" max="6924" width="28.42578125" style="57" customWidth="1"/>
    <col min="6925" max="6925" width="20.42578125" style="57" customWidth="1"/>
    <col min="6926" max="6926" width="20.140625" style="57" customWidth="1"/>
    <col min="6927" max="6937" width="7.42578125" style="57" customWidth="1"/>
    <col min="6938" max="7175" width="15.42578125" style="57"/>
    <col min="7176" max="7176" width="4.5703125" style="57" customWidth="1"/>
    <col min="7177" max="7177" width="18.42578125" style="57" customWidth="1"/>
    <col min="7178" max="7178" width="17.42578125" style="57" customWidth="1"/>
    <col min="7179" max="7179" width="6.5703125" style="57" customWidth="1"/>
    <col min="7180" max="7180" width="28.42578125" style="57" customWidth="1"/>
    <col min="7181" max="7181" width="20.42578125" style="57" customWidth="1"/>
    <col min="7182" max="7182" width="20.140625" style="57" customWidth="1"/>
    <col min="7183" max="7193" width="7.42578125" style="57" customWidth="1"/>
    <col min="7194" max="7431" width="15.42578125" style="57"/>
    <col min="7432" max="7432" width="4.5703125" style="57" customWidth="1"/>
    <col min="7433" max="7433" width="18.42578125" style="57" customWidth="1"/>
    <col min="7434" max="7434" width="17.42578125" style="57" customWidth="1"/>
    <col min="7435" max="7435" width="6.5703125" style="57" customWidth="1"/>
    <col min="7436" max="7436" width="28.42578125" style="57" customWidth="1"/>
    <col min="7437" max="7437" width="20.42578125" style="57" customWidth="1"/>
    <col min="7438" max="7438" width="20.140625" style="57" customWidth="1"/>
    <col min="7439" max="7449" width="7.42578125" style="57" customWidth="1"/>
    <col min="7450" max="7687" width="15.42578125" style="57"/>
    <col min="7688" max="7688" width="4.5703125" style="57" customWidth="1"/>
    <col min="7689" max="7689" width="18.42578125" style="57" customWidth="1"/>
    <col min="7690" max="7690" width="17.42578125" style="57" customWidth="1"/>
    <col min="7691" max="7691" width="6.5703125" style="57" customWidth="1"/>
    <col min="7692" max="7692" width="28.42578125" style="57" customWidth="1"/>
    <col min="7693" max="7693" width="20.42578125" style="57" customWidth="1"/>
    <col min="7694" max="7694" width="20.140625" style="57" customWidth="1"/>
    <col min="7695" max="7705" width="7.42578125" style="57" customWidth="1"/>
    <col min="7706" max="7943" width="15.42578125" style="57"/>
    <col min="7944" max="7944" width="4.5703125" style="57" customWidth="1"/>
    <col min="7945" max="7945" width="18.42578125" style="57" customWidth="1"/>
    <col min="7946" max="7946" width="17.42578125" style="57" customWidth="1"/>
    <col min="7947" max="7947" width="6.5703125" style="57" customWidth="1"/>
    <col min="7948" max="7948" width="28.42578125" style="57" customWidth="1"/>
    <col min="7949" max="7949" width="20.42578125" style="57" customWidth="1"/>
    <col min="7950" max="7950" width="20.140625" style="57" customWidth="1"/>
    <col min="7951" max="7961" width="7.42578125" style="57" customWidth="1"/>
    <col min="7962" max="8199" width="15.42578125" style="57"/>
    <col min="8200" max="8200" width="4.5703125" style="57" customWidth="1"/>
    <col min="8201" max="8201" width="18.42578125" style="57" customWidth="1"/>
    <col min="8202" max="8202" width="17.42578125" style="57" customWidth="1"/>
    <col min="8203" max="8203" width="6.5703125" style="57" customWidth="1"/>
    <col min="8204" max="8204" width="28.42578125" style="57" customWidth="1"/>
    <col min="8205" max="8205" width="20.42578125" style="57" customWidth="1"/>
    <col min="8206" max="8206" width="20.140625" style="57" customWidth="1"/>
    <col min="8207" max="8217" width="7.42578125" style="57" customWidth="1"/>
    <col min="8218" max="8455" width="15.42578125" style="57"/>
    <col min="8456" max="8456" width="4.5703125" style="57" customWidth="1"/>
    <col min="8457" max="8457" width="18.42578125" style="57" customWidth="1"/>
    <col min="8458" max="8458" width="17.42578125" style="57" customWidth="1"/>
    <col min="8459" max="8459" width="6.5703125" style="57" customWidth="1"/>
    <col min="8460" max="8460" width="28.42578125" style="57" customWidth="1"/>
    <col min="8461" max="8461" width="20.42578125" style="57" customWidth="1"/>
    <col min="8462" max="8462" width="20.140625" style="57" customWidth="1"/>
    <col min="8463" max="8473" width="7.42578125" style="57" customWidth="1"/>
    <col min="8474" max="8711" width="15.42578125" style="57"/>
    <col min="8712" max="8712" width="4.5703125" style="57" customWidth="1"/>
    <col min="8713" max="8713" width="18.42578125" style="57" customWidth="1"/>
    <col min="8714" max="8714" width="17.42578125" style="57" customWidth="1"/>
    <col min="8715" max="8715" width="6.5703125" style="57" customWidth="1"/>
    <col min="8716" max="8716" width="28.42578125" style="57" customWidth="1"/>
    <col min="8717" max="8717" width="20.42578125" style="57" customWidth="1"/>
    <col min="8718" max="8718" width="20.140625" style="57" customWidth="1"/>
    <col min="8719" max="8729" width="7.42578125" style="57" customWidth="1"/>
    <col min="8730" max="8967" width="15.42578125" style="57"/>
    <col min="8968" max="8968" width="4.5703125" style="57" customWidth="1"/>
    <col min="8969" max="8969" width="18.42578125" style="57" customWidth="1"/>
    <col min="8970" max="8970" width="17.42578125" style="57" customWidth="1"/>
    <col min="8971" max="8971" width="6.5703125" style="57" customWidth="1"/>
    <col min="8972" max="8972" width="28.42578125" style="57" customWidth="1"/>
    <col min="8973" max="8973" width="20.42578125" style="57" customWidth="1"/>
    <col min="8974" max="8974" width="20.140625" style="57" customWidth="1"/>
    <col min="8975" max="8985" width="7.42578125" style="57" customWidth="1"/>
    <col min="8986" max="9223" width="15.42578125" style="57"/>
    <col min="9224" max="9224" width="4.5703125" style="57" customWidth="1"/>
    <col min="9225" max="9225" width="18.42578125" style="57" customWidth="1"/>
    <col min="9226" max="9226" width="17.42578125" style="57" customWidth="1"/>
    <col min="9227" max="9227" width="6.5703125" style="57" customWidth="1"/>
    <col min="9228" max="9228" width="28.42578125" style="57" customWidth="1"/>
    <col min="9229" max="9229" width="20.42578125" style="57" customWidth="1"/>
    <col min="9230" max="9230" width="20.140625" style="57" customWidth="1"/>
    <col min="9231" max="9241" width="7.42578125" style="57" customWidth="1"/>
    <col min="9242" max="9479" width="15.42578125" style="57"/>
    <col min="9480" max="9480" width="4.5703125" style="57" customWidth="1"/>
    <col min="9481" max="9481" width="18.42578125" style="57" customWidth="1"/>
    <col min="9482" max="9482" width="17.42578125" style="57" customWidth="1"/>
    <col min="9483" max="9483" width="6.5703125" style="57" customWidth="1"/>
    <col min="9484" max="9484" width="28.42578125" style="57" customWidth="1"/>
    <col min="9485" max="9485" width="20.42578125" style="57" customWidth="1"/>
    <col min="9486" max="9486" width="20.140625" style="57" customWidth="1"/>
    <col min="9487" max="9497" width="7.42578125" style="57" customWidth="1"/>
    <col min="9498" max="9735" width="15.42578125" style="57"/>
    <col min="9736" max="9736" width="4.5703125" style="57" customWidth="1"/>
    <col min="9737" max="9737" width="18.42578125" style="57" customWidth="1"/>
    <col min="9738" max="9738" width="17.42578125" style="57" customWidth="1"/>
    <col min="9739" max="9739" width="6.5703125" style="57" customWidth="1"/>
    <col min="9740" max="9740" width="28.42578125" style="57" customWidth="1"/>
    <col min="9741" max="9741" width="20.42578125" style="57" customWidth="1"/>
    <col min="9742" max="9742" width="20.140625" style="57" customWidth="1"/>
    <col min="9743" max="9753" width="7.42578125" style="57" customWidth="1"/>
    <col min="9754" max="9991" width="15.42578125" style="57"/>
    <col min="9992" max="9992" width="4.5703125" style="57" customWidth="1"/>
    <col min="9993" max="9993" width="18.42578125" style="57" customWidth="1"/>
    <col min="9994" max="9994" width="17.42578125" style="57" customWidth="1"/>
    <col min="9995" max="9995" width="6.5703125" style="57" customWidth="1"/>
    <col min="9996" max="9996" width="28.42578125" style="57" customWidth="1"/>
    <col min="9997" max="9997" width="20.42578125" style="57" customWidth="1"/>
    <col min="9998" max="9998" width="20.140625" style="57" customWidth="1"/>
    <col min="9999" max="10009" width="7.42578125" style="57" customWidth="1"/>
    <col min="10010" max="10247" width="15.42578125" style="57"/>
    <col min="10248" max="10248" width="4.5703125" style="57" customWidth="1"/>
    <col min="10249" max="10249" width="18.42578125" style="57" customWidth="1"/>
    <col min="10250" max="10250" width="17.42578125" style="57" customWidth="1"/>
    <col min="10251" max="10251" width="6.5703125" style="57" customWidth="1"/>
    <col min="10252" max="10252" width="28.42578125" style="57" customWidth="1"/>
    <col min="10253" max="10253" width="20.42578125" style="57" customWidth="1"/>
    <col min="10254" max="10254" width="20.140625" style="57" customWidth="1"/>
    <col min="10255" max="10265" width="7.42578125" style="57" customWidth="1"/>
    <col min="10266" max="10503" width="15.42578125" style="57"/>
    <col min="10504" max="10504" width="4.5703125" style="57" customWidth="1"/>
    <col min="10505" max="10505" width="18.42578125" style="57" customWidth="1"/>
    <col min="10506" max="10506" width="17.42578125" style="57" customWidth="1"/>
    <col min="10507" max="10507" width="6.5703125" style="57" customWidth="1"/>
    <col min="10508" max="10508" width="28.42578125" style="57" customWidth="1"/>
    <col min="10509" max="10509" width="20.42578125" style="57" customWidth="1"/>
    <col min="10510" max="10510" width="20.140625" style="57" customWidth="1"/>
    <col min="10511" max="10521" width="7.42578125" style="57" customWidth="1"/>
    <col min="10522" max="10759" width="15.42578125" style="57"/>
    <col min="10760" max="10760" width="4.5703125" style="57" customWidth="1"/>
    <col min="10761" max="10761" width="18.42578125" style="57" customWidth="1"/>
    <col min="10762" max="10762" width="17.42578125" style="57" customWidth="1"/>
    <col min="10763" max="10763" width="6.5703125" style="57" customWidth="1"/>
    <col min="10764" max="10764" width="28.42578125" style="57" customWidth="1"/>
    <col min="10765" max="10765" width="20.42578125" style="57" customWidth="1"/>
    <col min="10766" max="10766" width="20.140625" style="57" customWidth="1"/>
    <col min="10767" max="10777" width="7.42578125" style="57" customWidth="1"/>
    <col min="10778" max="11015" width="15.42578125" style="57"/>
    <col min="11016" max="11016" width="4.5703125" style="57" customWidth="1"/>
    <col min="11017" max="11017" width="18.42578125" style="57" customWidth="1"/>
    <col min="11018" max="11018" width="17.42578125" style="57" customWidth="1"/>
    <col min="11019" max="11019" width="6.5703125" style="57" customWidth="1"/>
    <col min="11020" max="11020" width="28.42578125" style="57" customWidth="1"/>
    <col min="11021" max="11021" width="20.42578125" style="57" customWidth="1"/>
    <col min="11022" max="11022" width="20.140625" style="57" customWidth="1"/>
    <col min="11023" max="11033" width="7.42578125" style="57" customWidth="1"/>
    <col min="11034" max="11271" width="15.42578125" style="57"/>
    <col min="11272" max="11272" width="4.5703125" style="57" customWidth="1"/>
    <col min="11273" max="11273" width="18.42578125" style="57" customWidth="1"/>
    <col min="11274" max="11274" width="17.42578125" style="57" customWidth="1"/>
    <col min="11275" max="11275" width="6.5703125" style="57" customWidth="1"/>
    <col min="11276" max="11276" width="28.42578125" style="57" customWidth="1"/>
    <col min="11277" max="11277" width="20.42578125" style="57" customWidth="1"/>
    <col min="11278" max="11278" width="20.140625" style="57" customWidth="1"/>
    <col min="11279" max="11289" width="7.42578125" style="57" customWidth="1"/>
    <col min="11290" max="11527" width="15.42578125" style="57"/>
    <col min="11528" max="11528" width="4.5703125" style="57" customWidth="1"/>
    <col min="11529" max="11529" width="18.42578125" style="57" customWidth="1"/>
    <col min="11530" max="11530" width="17.42578125" style="57" customWidth="1"/>
    <col min="11531" max="11531" width="6.5703125" style="57" customWidth="1"/>
    <col min="11532" max="11532" width="28.42578125" style="57" customWidth="1"/>
    <col min="11533" max="11533" width="20.42578125" style="57" customWidth="1"/>
    <col min="11534" max="11534" width="20.140625" style="57" customWidth="1"/>
    <col min="11535" max="11545" width="7.42578125" style="57" customWidth="1"/>
    <col min="11546" max="11783" width="15.42578125" style="57"/>
    <col min="11784" max="11784" width="4.5703125" style="57" customWidth="1"/>
    <col min="11785" max="11785" width="18.42578125" style="57" customWidth="1"/>
    <col min="11786" max="11786" width="17.42578125" style="57" customWidth="1"/>
    <col min="11787" max="11787" width="6.5703125" style="57" customWidth="1"/>
    <col min="11788" max="11788" width="28.42578125" style="57" customWidth="1"/>
    <col min="11789" max="11789" width="20.42578125" style="57" customWidth="1"/>
    <col min="11790" max="11790" width="20.140625" style="57" customWidth="1"/>
    <col min="11791" max="11801" width="7.42578125" style="57" customWidth="1"/>
    <col min="11802" max="12039" width="15.42578125" style="57"/>
    <col min="12040" max="12040" width="4.5703125" style="57" customWidth="1"/>
    <col min="12041" max="12041" width="18.42578125" style="57" customWidth="1"/>
    <col min="12042" max="12042" width="17.42578125" style="57" customWidth="1"/>
    <col min="12043" max="12043" width="6.5703125" style="57" customWidth="1"/>
    <col min="12044" max="12044" width="28.42578125" style="57" customWidth="1"/>
    <col min="12045" max="12045" width="20.42578125" style="57" customWidth="1"/>
    <col min="12046" max="12046" width="20.140625" style="57" customWidth="1"/>
    <col min="12047" max="12057" width="7.42578125" style="57" customWidth="1"/>
    <col min="12058" max="12295" width="15.42578125" style="57"/>
    <col min="12296" max="12296" width="4.5703125" style="57" customWidth="1"/>
    <col min="12297" max="12297" width="18.42578125" style="57" customWidth="1"/>
    <col min="12298" max="12298" width="17.42578125" style="57" customWidth="1"/>
    <col min="12299" max="12299" width="6.5703125" style="57" customWidth="1"/>
    <col min="12300" max="12300" width="28.42578125" style="57" customWidth="1"/>
    <col min="12301" max="12301" width="20.42578125" style="57" customWidth="1"/>
    <col min="12302" max="12302" width="20.140625" style="57" customWidth="1"/>
    <col min="12303" max="12313" width="7.42578125" style="57" customWidth="1"/>
    <col min="12314" max="12551" width="15.42578125" style="57"/>
    <col min="12552" max="12552" width="4.5703125" style="57" customWidth="1"/>
    <col min="12553" max="12553" width="18.42578125" style="57" customWidth="1"/>
    <col min="12554" max="12554" width="17.42578125" style="57" customWidth="1"/>
    <col min="12555" max="12555" width="6.5703125" style="57" customWidth="1"/>
    <col min="12556" max="12556" width="28.42578125" style="57" customWidth="1"/>
    <col min="12557" max="12557" width="20.42578125" style="57" customWidth="1"/>
    <col min="12558" max="12558" width="20.140625" style="57" customWidth="1"/>
    <col min="12559" max="12569" width="7.42578125" style="57" customWidth="1"/>
    <col min="12570" max="12807" width="15.42578125" style="57"/>
    <col min="12808" max="12808" width="4.5703125" style="57" customWidth="1"/>
    <col min="12809" max="12809" width="18.42578125" style="57" customWidth="1"/>
    <col min="12810" max="12810" width="17.42578125" style="57" customWidth="1"/>
    <col min="12811" max="12811" width="6.5703125" style="57" customWidth="1"/>
    <col min="12812" max="12812" width="28.42578125" style="57" customWidth="1"/>
    <col min="12813" max="12813" width="20.42578125" style="57" customWidth="1"/>
    <col min="12814" max="12814" width="20.140625" style="57" customWidth="1"/>
    <col min="12815" max="12825" width="7.42578125" style="57" customWidth="1"/>
    <col min="12826" max="13063" width="15.42578125" style="57"/>
    <col min="13064" max="13064" width="4.5703125" style="57" customWidth="1"/>
    <col min="13065" max="13065" width="18.42578125" style="57" customWidth="1"/>
    <col min="13066" max="13066" width="17.42578125" style="57" customWidth="1"/>
    <col min="13067" max="13067" width="6.5703125" style="57" customWidth="1"/>
    <col min="13068" max="13068" width="28.42578125" style="57" customWidth="1"/>
    <col min="13069" max="13069" width="20.42578125" style="57" customWidth="1"/>
    <col min="13070" max="13070" width="20.140625" style="57" customWidth="1"/>
    <col min="13071" max="13081" width="7.42578125" style="57" customWidth="1"/>
    <col min="13082" max="13319" width="15.42578125" style="57"/>
    <col min="13320" max="13320" width="4.5703125" style="57" customWidth="1"/>
    <col min="13321" max="13321" width="18.42578125" style="57" customWidth="1"/>
    <col min="13322" max="13322" width="17.42578125" style="57" customWidth="1"/>
    <col min="13323" max="13323" width="6.5703125" style="57" customWidth="1"/>
    <col min="13324" max="13324" width="28.42578125" style="57" customWidth="1"/>
    <col min="13325" max="13325" width="20.42578125" style="57" customWidth="1"/>
    <col min="13326" max="13326" width="20.140625" style="57" customWidth="1"/>
    <col min="13327" max="13337" width="7.42578125" style="57" customWidth="1"/>
    <col min="13338" max="13575" width="15.42578125" style="57"/>
    <col min="13576" max="13576" width="4.5703125" style="57" customWidth="1"/>
    <col min="13577" max="13577" width="18.42578125" style="57" customWidth="1"/>
    <col min="13578" max="13578" width="17.42578125" style="57" customWidth="1"/>
    <col min="13579" max="13579" width="6.5703125" style="57" customWidth="1"/>
    <col min="13580" max="13580" width="28.42578125" style="57" customWidth="1"/>
    <col min="13581" max="13581" width="20.42578125" style="57" customWidth="1"/>
    <col min="13582" max="13582" width="20.140625" style="57" customWidth="1"/>
    <col min="13583" max="13593" width="7.42578125" style="57" customWidth="1"/>
    <col min="13594" max="13831" width="15.42578125" style="57"/>
    <col min="13832" max="13832" width="4.5703125" style="57" customWidth="1"/>
    <col min="13833" max="13833" width="18.42578125" style="57" customWidth="1"/>
    <col min="13834" max="13834" width="17.42578125" style="57" customWidth="1"/>
    <col min="13835" max="13835" width="6.5703125" style="57" customWidth="1"/>
    <col min="13836" max="13836" width="28.42578125" style="57" customWidth="1"/>
    <col min="13837" max="13837" width="20.42578125" style="57" customWidth="1"/>
    <col min="13838" max="13838" width="20.140625" style="57" customWidth="1"/>
    <col min="13839" max="13849" width="7.42578125" style="57" customWidth="1"/>
    <col min="13850" max="14087" width="15.42578125" style="57"/>
    <col min="14088" max="14088" width="4.5703125" style="57" customWidth="1"/>
    <col min="14089" max="14089" width="18.42578125" style="57" customWidth="1"/>
    <col min="14090" max="14090" width="17.42578125" style="57" customWidth="1"/>
    <col min="14091" max="14091" width="6.5703125" style="57" customWidth="1"/>
    <col min="14092" max="14092" width="28.42578125" style="57" customWidth="1"/>
    <col min="14093" max="14093" width="20.42578125" style="57" customWidth="1"/>
    <col min="14094" max="14094" width="20.140625" style="57" customWidth="1"/>
    <col min="14095" max="14105" width="7.42578125" style="57" customWidth="1"/>
    <col min="14106" max="14343" width="15.42578125" style="57"/>
    <col min="14344" max="14344" width="4.5703125" style="57" customWidth="1"/>
    <col min="14345" max="14345" width="18.42578125" style="57" customWidth="1"/>
    <col min="14346" max="14346" width="17.42578125" style="57" customWidth="1"/>
    <col min="14347" max="14347" width="6.5703125" style="57" customWidth="1"/>
    <col min="14348" max="14348" width="28.42578125" style="57" customWidth="1"/>
    <col min="14349" max="14349" width="20.42578125" style="57" customWidth="1"/>
    <col min="14350" max="14350" width="20.140625" style="57" customWidth="1"/>
    <col min="14351" max="14361" width="7.42578125" style="57" customWidth="1"/>
    <col min="14362" max="14599" width="15.42578125" style="57"/>
    <col min="14600" max="14600" width="4.5703125" style="57" customWidth="1"/>
    <col min="14601" max="14601" width="18.42578125" style="57" customWidth="1"/>
    <col min="14602" max="14602" width="17.42578125" style="57" customWidth="1"/>
    <col min="14603" max="14603" width="6.5703125" style="57" customWidth="1"/>
    <col min="14604" max="14604" width="28.42578125" style="57" customWidth="1"/>
    <col min="14605" max="14605" width="20.42578125" style="57" customWidth="1"/>
    <col min="14606" max="14606" width="20.140625" style="57" customWidth="1"/>
    <col min="14607" max="14617" width="7.42578125" style="57" customWidth="1"/>
    <col min="14618" max="14855" width="15.42578125" style="57"/>
    <col min="14856" max="14856" width="4.5703125" style="57" customWidth="1"/>
    <col min="14857" max="14857" width="18.42578125" style="57" customWidth="1"/>
    <col min="14858" max="14858" width="17.42578125" style="57" customWidth="1"/>
    <col min="14859" max="14859" width="6.5703125" style="57" customWidth="1"/>
    <col min="14860" max="14860" width="28.42578125" style="57" customWidth="1"/>
    <col min="14861" max="14861" width="20.42578125" style="57" customWidth="1"/>
    <col min="14862" max="14862" width="20.140625" style="57" customWidth="1"/>
    <col min="14863" max="14873" width="7.42578125" style="57" customWidth="1"/>
    <col min="14874" max="15111" width="15.42578125" style="57"/>
    <col min="15112" max="15112" width="4.5703125" style="57" customWidth="1"/>
    <col min="15113" max="15113" width="18.42578125" style="57" customWidth="1"/>
    <col min="15114" max="15114" width="17.42578125" style="57" customWidth="1"/>
    <col min="15115" max="15115" width="6.5703125" style="57" customWidth="1"/>
    <col min="15116" max="15116" width="28.42578125" style="57" customWidth="1"/>
    <col min="15117" max="15117" width="20.42578125" style="57" customWidth="1"/>
    <col min="15118" max="15118" width="20.140625" style="57" customWidth="1"/>
    <col min="15119" max="15129" width="7.42578125" style="57" customWidth="1"/>
    <col min="15130" max="15367" width="15.42578125" style="57"/>
    <col min="15368" max="15368" width="4.5703125" style="57" customWidth="1"/>
    <col min="15369" max="15369" width="18.42578125" style="57" customWidth="1"/>
    <col min="15370" max="15370" width="17.42578125" style="57" customWidth="1"/>
    <col min="15371" max="15371" width="6.5703125" style="57" customWidth="1"/>
    <col min="15372" max="15372" width="28.42578125" style="57" customWidth="1"/>
    <col min="15373" max="15373" width="20.42578125" style="57" customWidth="1"/>
    <col min="15374" max="15374" width="20.140625" style="57" customWidth="1"/>
    <col min="15375" max="15385" width="7.42578125" style="57" customWidth="1"/>
    <col min="15386" max="15623" width="15.42578125" style="57"/>
    <col min="15624" max="15624" width="4.5703125" style="57" customWidth="1"/>
    <col min="15625" max="15625" width="18.42578125" style="57" customWidth="1"/>
    <col min="15626" max="15626" width="17.42578125" style="57" customWidth="1"/>
    <col min="15627" max="15627" width="6.5703125" style="57" customWidth="1"/>
    <col min="15628" max="15628" width="28.42578125" style="57" customWidth="1"/>
    <col min="15629" max="15629" width="20.42578125" style="57" customWidth="1"/>
    <col min="15630" max="15630" width="20.140625" style="57" customWidth="1"/>
    <col min="15631" max="15641" width="7.42578125" style="57" customWidth="1"/>
    <col min="15642" max="15879" width="15.42578125" style="57"/>
    <col min="15880" max="15880" width="4.5703125" style="57" customWidth="1"/>
    <col min="15881" max="15881" width="18.42578125" style="57" customWidth="1"/>
    <col min="15882" max="15882" width="17.42578125" style="57" customWidth="1"/>
    <col min="15883" max="15883" width="6.5703125" style="57" customWidth="1"/>
    <col min="15884" max="15884" width="28.42578125" style="57" customWidth="1"/>
    <col min="15885" max="15885" width="20.42578125" style="57" customWidth="1"/>
    <col min="15886" max="15886" width="20.140625" style="57" customWidth="1"/>
    <col min="15887" max="15897" width="7.42578125" style="57" customWidth="1"/>
    <col min="15898" max="16135" width="15.42578125" style="57"/>
    <col min="16136" max="16136" width="4.5703125" style="57" customWidth="1"/>
    <col min="16137" max="16137" width="18.42578125" style="57" customWidth="1"/>
    <col min="16138" max="16138" width="17.42578125" style="57" customWidth="1"/>
    <col min="16139" max="16139" width="6.5703125" style="57" customWidth="1"/>
    <col min="16140" max="16140" width="28.42578125" style="57" customWidth="1"/>
    <col min="16141" max="16141" width="20.42578125" style="57" customWidth="1"/>
    <col min="16142" max="16142" width="20.140625" style="57" customWidth="1"/>
    <col min="16143" max="16153" width="7.42578125" style="57" customWidth="1"/>
    <col min="16154" max="16384" width="15.42578125" style="57"/>
  </cols>
  <sheetData>
    <row r="1" spans="1:64" ht="75.75" customHeight="1" x14ac:dyDescent="0.2"/>
    <row r="2" spans="1:64" ht="66.75" customHeight="1" x14ac:dyDescent="0.2">
      <c r="A2" s="59" t="s">
        <v>0</v>
      </c>
      <c r="B2" s="59" t="s">
        <v>1</v>
      </c>
      <c r="C2" s="59" t="s">
        <v>2</v>
      </c>
      <c r="D2" s="60" t="s">
        <v>3</v>
      </c>
      <c r="E2" s="60" t="s">
        <v>4</v>
      </c>
      <c r="F2" s="60" t="s">
        <v>5</v>
      </c>
      <c r="G2" s="60" t="s">
        <v>6</v>
      </c>
      <c r="H2" s="60" t="s">
        <v>7</v>
      </c>
      <c r="I2" s="60" t="s">
        <v>8</v>
      </c>
      <c r="J2" s="60" t="s">
        <v>9</v>
      </c>
      <c r="K2" s="59" t="s">
        <v>10</v>
      </c>
      <c r="L2" s="59" t="s">
        <v>11</v>
      </c>
      <c r="M2" s="59" t="s">
        <v>12</v>
      </c>
      <c r="N2" s="59" t="s">
        <v>13</v>
      </c>
      <c r="O2" s="61" t="s">
        <v>14</v>
      </c>
      <c r="P2" s="61" t="s">
        <v>15</v>
      </c>
      <c r="Q2" s="61" t="s">
        <v>16</v>
      </c>
      <c r="R2" s="61" t="s">
        <v>17</v>
      </c>
      <c r="S2" s="62" t="s">
        <v>18</v>
      </c>
      <c r="T2" s="62" t="s">
        <v>19</v>
      </c>
      <c r="U2" s="62" t="s">
        <v>20</v>
      </c>
      <c r="V2" s="62" t="s">
        <v>21</v>
      </c>
      <c r="W2" s="61" t="s">
        <v>22</v>
      </c>
      <c r="X2" s="61" t="s">
        <v>23</v>
      </c>
      <c r="Y2" s="61" t="s">
        <v>24</v>
      </c>
      <c r="Z2" s="61" t="s">
        <v>25</v>
      </c>
      <c r="AA2" s="62" t="s">
        <v>26</v>
      </c>
      <c r="AB2" s="62" t="s">
        <v>27</v>
      </c>
      <c r="AC2" s="62" t="s">
        <v>28</v>
      </c>
      <c r="AD2" s="62" t="s">
        <v>29</v>
      </c>
      <c r="AE2" s="61" t="s">
        <v>30</v>
      </c>
      <c r="AF2" s="61" t="s">
        <v>31</v>
      </c>
      <c r="AG2" s="61" t="s">
        <v>32</v>
      </c>
      <c r="AH2" s="61" t="s">
        <v>33</v>
      </c>
      <c r="AI2" s="62" t="s">
        <v>34</v>
      </c>
      <c r="AJ2" s="62" t="s">
        <v>35</v>
      </c>
      <c r="AK2" s="62" t="s">
        <v>36</v>
      </c>
      <c r="AL2" s="62" t="s">
        <v>37</v>
      </c>
      <c r="AM2" s="61" t="s">
        <v>38</v>
      </c>
      <c r="AN2" s="61" t="s">
        <v>39</v>
      </c>
      <c r="AO2" s="61" t="s">
        <v>40</v>
      </c>
      <c r="AP2" s="61" t="s">
        <v>41</v>
      </c>
      <c r="AQ2" s="62" t="s">
        <v>42</v>
      </c>
      <c r="AR2" s="62" t="s">
        <v>43</v>
      </c>
      <c r="AS2" s="62" t="s">
        <v>44</v>
      </c>
      <c r="AT2" s="62" t="s">
        <v>45</v>
      </c>
      <c r="AU2" s="61" t="s">
        <v>46</v>
      </c>
      <c r="AV2" s="61" t="s">
        <v>47</v>
      </c>
      <c r="AW2" s="61" t="s">
        <v>48</v>
      </c>
      <c r="AX2" s="61" t="s">
        <v>49</v>
      </c>
      <c r="AY2" s="62" t="s">
        <v>50</v>
      </c>
      <c r="AZ2" s="62" t="s">
        <v>51</v>
      </c>
      <c r="BA2" s="62" t="s">
        <v>52</v>
      </c>
      <c r="BB2" s="62" t="s">
        <v>53</v>
      </c>
      <c r="BC2" s="61" t="s">
        <v>54</v>
      </c>
      <c r="BD2" s="61" t="s">
        <v>55</v>
      </c>
      <c r="BE2" s="61" t="s">
        <v>56</v>
      </c>
      <c r="BF2" s="61" t="s">
        <v>57</v>
      </c>
      <c r="BG2" s="62" t="s">
        <v>58</v>
      </c>
      <c r="BH2" s="62" t="s">
        <v>59</v>
      </c>
      <c r="BI2" s="62" t="s">
        <v>60</v>
      </c>
      <c r="BJ2" s="62" t="s">
        <v>61</v>
      </c>
      <c r="BK2" s="63" t="s">
        <v>62</v>
      </c>
      <c r="BL2" s="63" t="s">
        <v>63</v>
      </c>
    </row>
    <row r="3" spans="1:64" s="70" customFormat="1" ht="65.25" customHeight="1" x14ac:dyDescent="0.25">
      <c r="A3" s="64" t="s">
        <v>64</v>
      </c>
      <c r="B3" s="344" t="s">
        <v>65</v>
      </c>
      <c r="C3" s="342" t="s">
        <v>66</v>
      </c>
      <c r="D3" s="340" t="s">
        <v>67</v>
      </c>
      <c r="E3" s="340" t="s">
        <v>68</v>
      </c>
      <c r="F3" s="340" t="s">
        <v>69</v>
      </c>
      <c r="G3" s="340" t="s">
        <v>70</v>
      </c>
      <c r="H3" s="340" t="s">
        <v>71</v>
      </c>
      <c r="I3" s="340" t="s">
        <v>72</v>
      </c>
      <c r="J3" s="340" t="s">
        <v>73</v>
      </c>
      <c r="K3" s="342" t="s">
        <v>152</v>
      </c>
      <c r="L3" s="340" t="s">
        <v>74</v>
      </c>
      <c r="M3" s="340" t="s">
        <v>75</v>
      </c>
      <c r="N3" s="340" t="s">
        <v>76</v>
      </c>
      <c r="O3" s="65">
        <f>IFERROR(PINAR!$I$14,0)</f>
        <v>9.0909090909090912E-2</v>
      </c>
      <c r="P3" s="66">
        <f>IFERROR(PINAR!$K$14,0)</f>
        <v>0</v>
      </c>
      <c r="Q3" s="67"/>
      <c r="R3" s="67"/>
      <c r="S3" s="65">
        <f>IFERROR(PINAR!$N$14,0)</f>
        <v>0</v>
      </c>
      <c r="T3" s="66">
        <f>IFERROR(PINAR!$P$14,0)</f>
        <v>0</v>
      </c>
      <c r="U3" s="67"/>
      <c r="V3" s="67"/>
      <c r="W3" s="65">
        <f>IFERROR(PINAR!$S$14,0)</f>
        <v>0</v>
      </c>
      <c r="X3" s="66">
        <f>IFERROR(PINAR!$U$14,0)</f>
        <v>0</v>
      </c>
      <c r="Y3" s="67"/>
      <c r="Z3" s="65"/>
      <c r="AA3" s="66">
        <f>IFERROR(PINAR!$X$14,0)</f>
        <v>0</v>
      </c>
      <c r="AB3" s="65">
        <f>IFERROR(PINAR!$Z$14,0)</f>
        <v>0</v>
      </c>
      <c r="AC3" s="65"/>
      <c r="AD3" s="65"/>
      <c r="AE3" s="66">
        <f>IFERROR(PINAR!$AC$14,0)</f>
        <v>0</v>
      </c>
      <c r="AF3" s="65">
        <f>IFERROR(PINAR!$AE$14,0)</f>
        <v>0</v>
      </c>
      <c r="AG3" s="65"/>
      <c r="AH3" s="65"/>
      <c r="AI3" s="66">
        <f>IFERROR(PINAR!$AH$14,0)</f>
        <v>0.45454545454545453</v>
      </c>
      <c r="AJ3" s="65">
        <f>IFERROR(PINAR!$AJ$14,0)</f>
        <v>0</v>
      </c>
      <c r="AK3" s="65"/>
      <c r="AL3" s="66"/>
      <c r="AM3" s="65">
        <f>IFERROR(PINAR!$AM$14,0)</f>
        <v>0.27272727272727271</v>
      </c>
      <c r="AN3" s="66">
        <f>IFERROR(PINAR!$AO$14,0)</f>
        <v>0</v>
      </c>
      <c r="AO3" s="67"/>
      <c r="AP3" s="67"/>
      <c r="AQ3" s="65">
        <f>IFERROR(PINAR!$AR$14,0)</f>
        <v>9.0909090909090912E-2</v>
      </c>
      <c r="AR3" s="66">
        <f>IFERROR(PINAR!$AT$14,0)</f>
        <v>0</v>
      </c>
      <c r="AS3" s="67"/>
      <c r="AT3" s="67"/>
      <c r="AU3" s="65">
        <f>IFERROR(PINAR!$AW$14,0)</f>
        <v>0</v>
      </c>
      <c r="AV3" s="66">
        <f>IFERROR(PINAR!$AY$14,0)</f>
        <v>0</v>
      </c>
      <c r="AW3" s="67"/>
      <c r="AX3" s="65"/>
      <c r="AY3" s="66">
        <f>IFERROR(PINAR!$BB$14,0)</f>
        <v>0</v>
      </c>
      <c r="AZ3" s="65">
        <f>IFERROR(PINAR!$BD$14,0)</f>
        <v>0</v>
      </c>
      <c r="BA3" s="65"/>
      <c r="BB3" s="65"/>
      <c r="BC3" s="66">
        <f>IFERROR(PINAR!$BG$14,0)</f>
        <v>0</v>
      </c>
      <c r="BD3" s="65">
        <f>IFERROR(PINAR!$BI$14,0)</f>
        <v>0</v>
      </c>
      <c r="BE3" s="65"/>
      <c r="BF3" s="65"/>
      <c r="BG3" s="66">
        <f>IFERROR(PINAR!$BL$14,0)</f>
        <v>9.0909090909090912E-2</v>
      </c>
      <c r="BH3" s="66">
        <f>IFERROR(PINAR!$BN$14,0)</f>
        <v>0</v>
      </c>
      <c r="BI3" s="68"/>
      <c r="BJ3" s="68"/>
      <c r="BK3" s="69">
        <f>IFERROR(PINAR!$BQ$14,0)</f>
        <v>0</v>
      </c>
      <c r="BL3" s="66">
        <f t="shared" ref="BL3:BL20" si="0">SUM(BG3,BC3,AY3,AU3,AQ3,AM3,AI3,AE3,AA3,W3,S3,O3)</f>
        <v>1</v>
      </c>
    </row>
    <row r="4" spans="1:64" s="70" customFormat="1" ht="65.25" customHeight="1" x14ac:dyDescent="0.25">
      <c r="A4" s="71" t="s">
        <v>77</v>
      </c>
      <c r="B4" s="344" t="s">
        <v>78</v>
      </c>
      <c r="C4" s="342" t="s">
        <v>79</v>
      </c>
      <c r="D4" s="340" t="s">
        <v>80</v>
      </c>
      <c r="E4" s="340" t="s">
        <v>81</v>
      </c>
      <c r="F4" s="340" t="s">
        <v>82</v>
      </c>
      <c r="G4" s="340" t="s">
        <v>83</v>
      </c>
      <c r="H4" s="340" t="s">
        <v>84</v>
      </c>
      <c r="I4" s="340" t="s">
        <v>79</v>
      </c>
      <c r="J4" s="340" t="s">
        <v>79</v>
      </c>
      <c r="K4" s="342" t="s">
        <v>152</v>
      </c>
      <c r="L4" s="340" t="s">
        <v>85</v>
      </c>
      <c r="M4" s="340" t="s">
        <v>75</v>
      </c>
      <c r="N4" s="340" t="s">
        <v>86</v>
      </c>
      <c r="O4" s="72">
        <f>IFERROR(PAA!$F$21,0)</f>
        <v>0</v>
      </c>
      <c r="P4" s="73">
        <f>IFERROR(PAA!$H$21,0)</f>
        <v>0</v>
      </c>
      <c r="Q4" s="74"/>
      <c r="R4" s="74"/>
      <c r="S4" s="72">
        <f>IFERROR(PAA!$K$21,0)</f>
        <v>0</v>
      </c>
      <c r="T4" s="73">
        <f>IFERROR(PAA!$M$21,0)</f>
        <v>0</v>
      </c>
      <c r="U4" s="74"/>
      <c r="V4" s="74"/>
      <c r="W4" s="72">
        <f>IFERROR(PAA!$P$21,0)</f>
        <v>0</v>
      </c>
      <c r="X4" s="73">
        <f>IFERROR(PAA!$R$21,0)</f>
        <v>0</v>
      </c>
      <c r="Y4" s="74"/>
      <c r="Z4" s="72"/>
      <c r="AA4" s="73">
        <f>IFERROR(PAA!$U$21,0)</f>
        <v>0</v>
      </c>
      <c r="AB4" s="72">
        <f>IFERROR(PAA!$W$21,0)</f>
        <v>0</v>
      </c>
      <c r="AC4" s="72"/>
      <c r="AD4" s="72"/>
      <c r="AE4" s="73">
        <f>IFERROR(#REF!,0)</f>
        <v>0</v>
      </c>
      <c r="AF4" s="72">
        <f>IFERROR(#REF!,0)</f>
        <v>0</v>
      </c>
      <c r="AG4" s="72"/>
      <c r="AH4" s="72"/>
      <c r="AI4" s="73">
        <f>IFERROR(#REF!,0)</f>
        <v>0</v>
      </c>
      <c r="AJ4" s="72">
        <f>IFERROR(#REF!,0)</f>
        <v>0</v>
      </c>
      <c r="AK4" s="72"/>
      <c r="AL4" s="73"/>
      <c r="AM4" s="72">
        <f>IFERROR(#REF!,0)</f>
        <v>0</v>
      </c>
      <c r="AN4" s="73">
        <f>IFERROR(#REF!,0)</f>
        <v>0</v>
      </c>
      <c r="AO4" s="74"/>
      <c r="AP4" s="74"/>
      <c r="AQ4" s="72">
        <f>IFERROR(#REF!,0)</f>
        <v>0</v>
      </c>
      <c r="AR4" s="73">
        <f>IFERROR(#REF!,0)</f>
        <v>0</v>
      </c>
      <c r="AS4" s="74"/>
      <c r="AT4" s="74"/>
      <c r="AU4" s="72">
        <f>IFERROR(#REF!,0)</f>
        <v>0</v>
      </c>
      <c r="AV4" s="73">
        <f>IFERROR(#REF!,0)</f>
        <v>0</v>
      </c>
      <c r="AW4" s="74"/>
      <c r="AX4" s="72"/>
      <c r="AY4" s="73">
        <f>IFERROR(#REF!,0)</f>
        <v>0</v>
      </c>
      <c r="AZ4" s="72">
        <f>IFERROR(#REF!,0)</f>
        <v>0</v>
      </c>
      <c r="BA4" s="72"/>
      <c r="BB4" s="72"/>
      <c r="BC4" s="73">
        <f>IFERROR(#REF!,0)</f>
        <v>0</v>
      </c>
      <c r="BD4" s="72">
        <f>IFERROR(#REF!,0)</f>
        <v>0</v>
      </c>
      <c r="BE4" s="72"/>
      <c r="BF4" s="72"/>
      <c r="BG4" s="73">
        <f>IFERROR(#REF!,0)</f>
        <v>0</v>
      </c>
      <c r="BH4" s="72">
        <f>IFERROR(#REF!,0)</f>
        <v>0</v>
      </c>
      <c r="BI4" s="75"/>
      <c r="BJ4" s="76"/>
      <c r="BK4" s="77"/>
      <c r="BL4" s="141"/>
    </row>
    <row r="5" spans="1:64" ht="65.25" customHeight="1" x14ac:dyDescent="0.25">
      <c r="A5" s="71" t="s">
        <v>87</v>
      </c>
      <c r="B5" s="344" t="s">
        <v>65</v>
      </c>
      <c r="C5" s="342" t="s">
        <v>88</v>
      </c>
      <c r="D5" s="340" t="s">
        <v>67</v>
      </c>
      <c r="E5" s="340" t="s">
        <v>68</v>
      </c>
      <c r="F5" s="340" t="s">
        <v>69</v>
      </c>
      <c r="G5" s="340" t="s">
        <v>70</v>
      </c>
      <c r="H5" s="340" t="s">
        <v>71</v>
      </c>
      <c r="I5" s="340" t="s">
        <v>72</v>
      </c>
      <c r="J5" s="340" t="s">
        <v>73</v>
      </c>
      <c r="K5" s="342" t="s">
        <v>152</v>
      </c>
      <c r="L5" s="340" t="s">
        <v>74</v>
      </c>
      <c r="M5" s="340" t="s">
        <v>75</v>
      </c>
      <c r="N5" s="340" t="s">
        <v>89</v>
      </c>
      <c r="O5" s="72">
        <f>IFERROR(PAVPR!$H$12,0)</f>
        <v>0.75</v>
      </c>
      <c r="P5" s="73">
        <f>IFERROR(PAVPR!$J$12,0)</f>
        <v>0</v>
      </c>
      <c r="Q5" s="74"/>
      <c r="R5" s="74"/>
      <c r="S5" s="72">
        <f>IFERROR(PAVPR!$M$12,0)</f>
        <v>0</v>
      </c>
      <c r="T5" s="73">
        <f>IFERROR(PAVPR!$O$12,0)</f>
        <v>0</v>
      </c>
      <c r="U5" s="74"/>
      <c r="V5" s="74"/>
      <c r="W5" s="72">
        <f>IFERROR(PAVPR!$R$12,0)</f>
        <v>0</v>
      </c>
      <c r="X5" s="73">
        <f>IFERROR(PAVPR!$T$12,0)</f>
        <v>0</v>
      </c>
      <c r="Y5" s="74"/>
      <c r="Z5" s="72"/>
      <c r="AA5" s="73">
        <f>IFERROR(PAVPR!$W$12,0)</f>
        <v>0</v>
      </c>
      <c r="AB5" s="72">
        <f>IFERROR(PAVPR!$Y$12,0)</f>
        <v>0</v>
      </c>
      <c r="AC5" s="72"/>
      <c r="AD5" s="72"/>
      <c r="AE5" s="73">
        <f>IFERROR(PAVPR!$AB$12,0)</f>
        <v>0</v>
      </c>
      <c r="AF5" s="72">
        <f>IFERROR(PAVPR!$AD$12,0)</f>
        <v>0</v>
      </c>
      <c r="AG5" s="72"/>
      <c r="AH5" s="72"/>
      <c r="AI5" s="73">
        <f>IFERROR(PAVPR!$AG$12,0)</f>
        <v>0.25</v>
      </c>
      <c r="AJ5" s="72">
        <f>IFERROR(PAVPR!$AI$12,0)</f>
        <v>0</v>
      </c>
      <c r="AK5" s="72"/>
      <c r="AL5" s="73"/>
      <c r="AM5" s="72">
        <f>IFERROR(PAVPR!$AL$12,0)</f>
        <v>0</v>
      </c>
      <c r="AN5" s="73">
        <f>IFERROR(PAVPR!$AN$12,0)</f>
        <v>0</v>
      </c>
      <c r="AO5" s="74"/>
      <c r="AP5" s="74"/>
      <c r="AQ5" s="72">
        <f>IFERROR(PAVPR!$AQ$12,0)</f>
        <v>0</v>
      </c>
      <c r="AR5" s="73">
        <f>IFERROR(PAVPR!$AS$12,0)</f>
        <v>0</v>
      </c>
      <c r="AS5" s="74"/>
      <c r="AT5" s="74"/>
      <c r="AU5" s="72">
        <f>IFERROR(PAVPR!$AV$12,0)</f>
        <v>0</v>
      </c>
      <c r="AV5" s="73">
        <f>IFERROR(PAVPR!$AX$12,0)</f>
        <v>0</v>
      </c>
      <c r="AW5" s="74"/>
      <c r="AX5" s="72"/>
      <c r="AY5" s="73">
        <f>IFERROR(PAVPR!$BA$12,0)</f>
        <v>0</v>
      </c>
      <c r="AZ5" s="72">
        <f>IFERROR(PAVPR!$BC$12,0)</f>
        <v>0</v>
      </c>
      <c r="BA5" s="72"/>
      <c r="BB5" s="72"/>
      <c r="BC5" s="73">
        <f>IFERROR(PAVPR!$BF$12,0)</f>
        <v>0</v>
      </c>
      <c r="BD5" s="72">
        <f>IFERROR(PAVPR!$BH$12,0)</f>
        <v>0</v>
      </c>
      <c r="BE5" s="72"/>
      <c r="BF5" s="72"/>
      <c r="BG5" s="73">
        <f>IFERROR(PAVPR!$BK$12,0)</f>
        <v>0</v>
      </c>
      <c r="BH5" s="72">
        <f>IFERROR(PAVPR!$BM$12,0)</f>
        <v>0</v>
      </c>
      <c r="BI5" s="75"/>
      <c r="BJ5" s="76"/>
      <c r="BK5" s="77">
        <f>IFERROR(PAVPR!$BP$12,0)</f>
        <v>0</v>
      </c>
      <c r="BL5" s="73">
        <f t="shared" si="0"/>
        <v>1</v>
      </c>
    </row>
    <row r="6" spans="1:64" ht="65.25" customHeight="1" x14ac:dyDescent="0.25">
      <c r="A6" s="71" t="s">
        <v>90</v>
      </c>
      <c r="B6" s="344" t="s">
        <v>65</v>
      </c>
      <c r="C6" s="342" t="s">
        <v>88</v>
      </c>
      <c r="D6" s="340" t="s">
        <v>67</v>
      </c>
      <c r="E6" s="340" t="s">
        <v>68</v>
      </c>
      <c r="F6" s="340" t="s">
        <v>69</v>
      </c>
      <c r="G6" s="340" t="s">
        <v>70</v>
      </c>
      <c r="H6" s="340" t="s">
        <v>71</v>
      </c>
      <c r="I6" s="340" t="s">
        <v>72</v>
      </c>
      <c r="J6" s="340" t="s">
        <v>73</v>
      </c>
      <c r="K6" s="342" t="s">
        <v>152</v>
      </c>
      <c r="L6" s="340" t="s">
        <v>74</v>
      </c>
      <c r="M6" s="340" t="s">
        <v>75</v>
      </c>
      <c r="N6" s="340" t="s">
        <v>91</v>
      </c>
      <c r="O6" s="72">
        <f>IFERROR(PETH!$H$16,0)</f>
        <v>0.22772277227722773</v>
      </c>
      <c r="P6" s="73">
        <f>IFERROR(PETH!$J$16,0)</f>
        <v>0</v>
      </c>
      <c r="Q6" s="74"/>
      <c r="R6" s="74"/>
      <c r="S6" s="72">
        <f>IFERROR(PETH!$M$16,0)</f>
        <v>4.9504950495049507E-2</v>
      </c>
      <c r="T6" s="73">
        <f>IFERROR(PETH!$O$16,0)</f>
        <v>0</v>
      </c>
      <c r="U6" s="74"/>
      <c r="V6" s="74"/>
      <c r="W6" s="72">
        <f>IFERROR(PETH!$R$16,0)</f>
        <v>4.9504950495049507E-2</v>
      </c>
      <c r="X6" s="73">
        <f>IFERROR(PETH!$T$16,0)</f>
        <v>0</v>
      </c>
      <c r="Y6" s="74"/>
      <c r="Z6" s="72"/>
      <c r="AA6" s="73">
        <f>IFERROR(PETH!$W$16,0)</f>
        <v>0.11881188118811881</v>
      </c>
      <c r="AB6" s="72">
        <f>IFERROR(PETH!$Y$16,0)</f>
        <v>0</v>
      </c>
      <c r="AC6" s="72"/>
      <c r="AD6" s="72"/>
      <c r="AE6" s="73">
        <f>IFERROR(PETH!$AB$16,0)</f>
        <v>4.9504950495049507E-2</v>
      </c>
      <c r="AF6" s="72">
        <f>IFERROR(PETH!$AD$16,0)</f>
        <v>0</v>
      </c>
      <c r="AG6" s="72"/>
      <c r="AH6" s="72"/>
      <c r="AI6" s="73">
        <f>IFERROR(PETH!$AG$16,0)</f>
        <v>4.9504950495049507E-2</v>
      </c>
      <c r="AJ6" s="72">
        <f>IFERROR(PETH!$AI$16,0)</f>
        <v>0</v>
      </c>
      <c r="AK6" s="72"/>
      <c r="AL6" s="73"/>
      <c r="AM6" s="72">
        <f>IFERROR(PETH!$AL$16,0)</f>
        <v>0.13861386138613863</v>
      </c>
      <c r="AN6" s="73">
        <f>IFERROR(PETH!$AN$16,0)</f>
        <v>0</v>
      </c>
      <c r="AO6" s="74"/>
      <c r="AP6" s="74"/>
      <c r="AQ6" s="72">
        <f>IFERROR(PETH!$AQ$16,0)</f>
        <v>4.9504950495049507E-2</v>
      </c>
      <c r="AR6" s="73">
        <f>IFERROR(PETH!$AS$16,0)</f>
        <v>0</v>
      </c>
      <c r="AS6" s="74"/>
      <c r="AT6" s="74"/>
      <c r="AU6" s="72">
        <f>IFERROR(PETH!$AV$16,0)</f>
        <v>4.9504950495049507E-2</v>
      </c>
      <c r="AV6" s="73">
        <f>IFERROR(PETH!$AX$16,0)</f>
        <v>0</v>
      </c>
      <c r="AW6" s="74"/>
      <c r="AX6" s="72"/>
      <c r="AY6" s="73">
        <f>IFERROR(PETH!$BA$16,0)</f>
        <v>0.11881188118811881</v>
      </c>
      <c r="AZ6" s="72">
        <f>IFERROR(PETH!$BC$16,0)</f>
        <v>0</v>
      </c>
      <c r="BA6" s="72"/>
      <c r="BB6" s="72"/>
      <c r="BC6" s="73">
        <f>IFERROR(PETH!$BF$16,0)</f>
        <v>4.9504950495049507E-2</v>
      </c>
      <c r="BD6" s="72">
        <f>IFERROR(PETH!$BH$16,0)</f>
        <v>0</v>
      </c>
      <c r="BE6" s="72"/>
      <c r="BF6" s="72"/>
      <c r="BG6" s="73">
        <f>IFERROR(PETH!$BK$16,0)</f>
        <v>4.9504950495049507E-2</v>
      </c>
      <c r="BH6" s="72">
        <f>IFERROR(PETH!$BM$16,0)</f>
        <v>0</v>
      </c>
      <c r="BI6" s="75"/>
      <c r="BJ6" s="76"/>
      <c r="BK6" s="77">
        <f>IFERROR(PETH!$BP$16,0)</f>
        <v>0</v>
      </c>
      <c r="BL6" s="73">
        <f t="shared" si="0"/>
        <v>1.0000000000000002</v>
      </c>
    </row>
    <row r="7" spans="1:64" ht="65.25" customHeight="1" x14ac:dyDescent="0.25">
      <c r="A7" s="71" t="s">
        <v>92</v>
      </c>
      <c r="B7" s="344" t="s">
        <v>65</v>
      </c>
      <c r="C7" s="342" t="s">
        <v>88</v>
      </c>
      <c r="D7" s="340" t="s">
        <v>67</v>
      </c>
      <c r="E7" s="340" t="s">
        <v>68</v>
      </c>
      <c r="F7" s="340" t="s">
        <v>69</v>
      </c>
      <c r="G7" s="340" t="s">
        <v>70</v>
      </c>
      <c r="H7" s="340" t="s">
        <v>71</v>
      </c>
      <c r="I7" s="340" t="s">
        <v>72</v>
      </c>
      <c r="J7" s="340" t="s">
        <v>73</v>
      </c>
      <c r="K7" s="342" t="s">
        <v>152</v>
      </c>
      <c r="L7" s="340" t="s">
        <v>74</v>
      </c>
      <c r="M7" s="340" t="s">
        <v>75</v>
      </c>
      <c r="N7" s="340" t="s">
        <v>93</v>
      </c>
      <c r="O7" s="72">
        <f>IFERROR(PIC!$H$13,0)</f>
        <v>0.26315789473684209</v>
      </c>
      <c r="P7" s="73">
        <f>IFERROR(PIC!$J$13,0)</f>
        <v>0</v>
      </c>
      <c r="Q7" s="74"/>
      <c r="R7" s="74"/>
      <c r="S7" s="72">
        <f>IFERROR(PIC!$M$13,0)</f>
        <v>5.2631578947368418E-2</v>
      </c>
      <c r="T7" s="73">
        <f>IFERROR(PIC!$O$13,0)</f>
        <v>0</v>
      </c>
      <c r="U7" s="74"/>
      <c r="V7" s="74"/>
      <c r="W7" s="72">
        <f>IFERROR(PIC!$R$13,0)</f>
        <v>5.2631578947368418E-2</v>
      </c>
      <c r="X7" s="73">
        <f>IFERROR(PIC!$T$13,0)</f>
        <v>0</v>
      </c>
      <c r="Y7" s="74"/>
      <c r="Z7" s="72"/>
      <c r="AA7" s="73">
        <f>IFERROR(PIC!$W$13,0)</f>
        <v>0.10526315789473684</v>
      </c>
      <c r="AB7" s="72">
        <f>IFERROR(PIC!$Y$13,0)</f>
        <v>0</v>
      </c>
      <c r="AC7" s="72"/>
      <c r="AD7" s="72"/>
      <c r="AE7" s="73">
        <f>IFERROR(PIC!$AB$13,0)</f>
        <v>5.2631578947368418E-2</v>
      </c>
      <c r="AF7" s="72">
        <f>IFERROR(PIC!$AD$13,0)</f>
        <v>0</v>
      </c>
      <c r="AG7" s="72"/>
      <c r="AH7" s="72"/>
      <c r="AI7" s="73">
        <f>IFERROR(PIC!$AG$13,0)</f>
        <v>5.2631578947368418E-2</v>
      </c>
      <c r="AJ7" s="72">
        <f>IFERROR(PIC!$AI$13,0)</f>
        <v>0</v>
      </c>
      <c r="AK7" s="72"/>
      <c r="AL7" s="73"/>
      <c r="AM7" s="72">
        <f>IFERROR(PIC!$AL$13,0)</f>
        <v>0.10526315789473684</v>
      </c>
      <c r="AN7" s="73">
        <f>IFERROR(PIC!$AN$13,0)</f>
        <v>0</v>
      </c>
      <c r="AO7" s="74"/>
      <c r="AP7" s="74"/>
      <c r="AQ7" s="72">
        <f>IFERROR(PIC!$AQ$13,0)</f>
        <v>5.2631578947368418E-2</v>
      </c>
      <c r="AR7" s="73">
        <f>IFERROR(PIC!$AS$13,0)</f>
        <v>0</v>
      </c>
      <c r="AS7" s="74"/>
      <c r="AT7" s="74"/>
      <c r="AU7" s="72">
        <f>IFERROR(PIC!$AV$13,0)</f>
        <v>5.2631578947368418E-2</v>
      </c>
      <c r="AV7" s="73">
        <f>IFERROR(PIC!$AX$13,0)</f>
        <v>0</v>
      </c>
      <c r="AW7" s="74"/>
      <c r="AX7" s="72"/>
      <c r="AY7" s="73">
        <f>IFERROR(PIC!$BA$13,0)</f>
        <v>0.10526315789473684</v>
      </c>
      <c r="AZ7" s="72">
        <f>IFERROR(PIC!$BC$13,0)</f>
        <v>0</v>
      </c>
      <c r="BA7" s="72"/>
      <c r="BB7" s="72"/>
      <c r="BC7" s="73">
        <f>IFERROR(PIC!$BF$13,0)</f>
        <v>5.2631578947368418E-2</v>
      </c>
      <c r="BD7" s="72">
        <f>IFERROR(PIC!$BH$13,0)</f>
        <v>0</v>
      </c>
      <c r="BE7" s="72"/>
      <c r="BF7" s="72"/>
      <c r="BG7" s="73">
        <f>IFERROR(PIC!$BK$13,0)</f>
        <v>5.2631578947368418E-2</v>
      </c>
      <c r="BH7" s="72">
        <f>IFERROR(PIC!$BM$13,0)</f>
        <v>0</v>
      </c>
      <c r="BI7" s="75"/>
      <c r="BJ7" s="76"/>
      <c r="BK7" s="77">
        <f>IFERROR(PIC!$BP$13,0)</f>
        <v>0</v>
      </c>
      <c r="BL7" s="73">
        <f t="shared" si="0"/>
        <v>0.99999999999999978</v>
      </c>
    </row>
    <row r="8" spans="1:64" ht="65.25" customHeight="1" x14ac:dyDescent="0.25">
      <c r="A8" s="71" t="s">
        <v>94</v>
      </c>
      <c r="B8" s="344" t="s">
        <v>65</v>
      </c>
      <c r="C8" s="342" t="s">
        <v>88</v>
      </c>
      <c r="D8" s="340" t="s">
        <v>67</v>
      </c>
      <c r="E8" s="340" t="s">
        <v>68</v>
      </c>
      <c r="F8" s="340" t="s">
        <v>69</v>
      </c>
      <c r="G8" s="340" t="s">
        <v>70</v>
      </c>
      <c r="H8" s="340" t="s">
        <v>71</v>
      </c>
      <c r="I8" s="340" t="s">
        <v>72</v>
      </c>
      <c r="J8" s="340" t="s">
        <v>73</v>
      </c>
      <c r="K8" s="342" t="s">
        <v>152</v>
      </c>
      <c r="L8" s="340" t="s">
        <v>74</v>
      </c>
      <c r="M8" s="340" t="s">
        <v>75</v>
      </c>
      <c r="N8" s="340" t="s">
        <v>95</v>
      </c>
      <c r="O8" s="72">
        <f>IFERROR(PBSI!$H$13,0)</f>
        <v>0.26315789473684209</v>
      </c>
      <c r="P8" s="73">
        <f>IFERROR(PBSI!$J$13,0)</f>
        <v>0</v>
      </c>
      <c r="Q8" s="74"/>
      <c r="R8" s="74"/>
      <c r="S8" s="72">
        <f>IFERROR(PBSI!$M$13,0)</f>
        <v>5.2631578947368418E-2</v>
      </c>
      <c r="T8" s="73">
        <f>IFERROR(PBSI!$O$13,0)</f>
        <v>0</v>
      </c>
      <c r="U8" s="74"/>
      <c r="V8" s="74"/>
      <c r="W8" s="72">
        <f>IFERROR(PBSI!$R$13,0)</f>
        <v>5.2631578947368418E-2</v>
      </c>
      <c r="X8" s="73">
        <f>IFERROR(PBSI!$T$13,0)</f>
        <v>0</v>
      </c>
      <c r="Y8" s="74"/>
      <c r="Z8" s="72"/>
      <c r="AA8" s="73">
        <f>IFERROR(PBSI!$W$13,0)</f>
        <v>0.10526315789473684</v>
      </c>
      <c r="AB8" s="72">
        <f>IFERROR(PBSI!$Y$13,0)</f>
        <v>0</v>
      </c>
      <c r="AC8" s="72"/>
      <c r="AD8" s="72"/>
      <c r="AE8" s="73">
        <f>IFERROR(PBSI!$AB$13,0)</f>
        <v>5.2631578947368418E-2</v>
      </c>
      <c r="AF8" s="72">
        <f>IFERROR(PBSI!$AD$13,0)</f>
        <v>0</v>
      </c>
      <c r="AG8" s="72"/>
      <c r="AH8" s="72"/>
      <c r="AI8" s="73">
        <f>IFERROR(PBSI!$AG$13,0)</f>
        <v>5.2631578947368418E-2</v>
      </c>
      <c r="AJ8" s="72">
        <f>IFERROR(PBSI!$AI$13,0)</f>
        <v>0</v>
      </c>
      <c r="AK8" s="72"/>
      <c r="AL8" s="73"/>
      <c r="AM8" s="72">
        <f>IFERROR(PBSI!$AL$13,0)</f>
        <v>0.10526315789473684</v>
      </c>
      <c r="AN8" s="73">
        <f>IFERROR(PBSI!$AN$13,0)</f>
        <v>0</v>
      </c>
      <c r="AO8" s="74"/>
      <c r="AP8" s="74"/>
      <c r="AQ8" s="72">
        <f>IFERROR(PBSI!$AQ$13,0)</f>
        <v>5.2631578947368418E-2</v>
      </c>
      <c r="AR8" s="73">
        <f>IFERROR(PBSI!$AS$13,0)</f>
        <v>0</v>
      </c>
      <c r="AS8" s="74"/>
      <c r="AT8" s="74"/>
      <c r="AU8" s="72">
        <f>IFERROR(PBSI!$AV$13,0)</f>
        <v>5.2631578947368418E-2</v>
      </c>
      <c r="AV8" s="73">
        <f>IFERROR(PBSI!$AX$13,0)</f>
        <v>0</v>
      </c>
      <c r="AW8" s="74"/>
      <c r="AX8" s="72"/>
      <c r="AY8" s="73">
        <f>IFERROR(PBSI!$BA$13,0)</f>
        <v>0.10526315789473684</v>
      </c>
      <c r="AZ8" s="72">
        <f>IFERROR(PBSI!$BC$13,0)</f>
        <v>0</v>
      </c>
      <c r="BA8" s="72"/>
      <c r="BB8" s="72"/>
      <c r="BC8" s="73">
        <f>IFERROR(PBSI!$BF$13,0)</f>
        <v>5.2631578947368418E-2</v>
      </c>
      <c r="BD8" s="72">
        <f>IFERROR(PBSI!$BH$13,0)</f>
        <v>0</v>
      </c>
      <c r="BE8" s="72"/>
      <c r="BF8" s="72"/>
      <c r="BG8" s="73">
        <f>IFERROR(PBSI!$BK$13,0)</f>
        <v>5.2631578947368418E-2</v>
      </c>
      <c r="BH8" s="72">
        <f>IFERROR(PBSI!$BM$13,0)</f>
        <v>0</v>
      </c>
      <c r="BI8" s="75"/>
      <c r="BJ8" s="76"/>
      <c r="BK8" s="77">
        <f>IFERROR(PBSI!$BP$13,0)</f>
        <v>0</v>
      </c>
      <c r="BL8" s="73">
        <f t="shared" si="0"/>
        <v>0.99999999999999978</v>
      </c>
    </row>
    <row r="9" spans="1:64" ht="65.25" customHeight="1" x14ac:dyDescent="0.25">
      <c r="A9" s="71" t="s">
        <v>96</v>
      </c>
      <c r="B9" s="344" t="s">
        <v>65</v>
      </c>
      <c r="C9" s="342" t="s">
        <v>88</v>
      </c>
      <c r="D9" s="340" t="s">
        <v>67</v>
      </c>
      <c r="E9" s="340" t="s">
        <v>68</v>
      </c>
      <c r="F9" s="340" t="s">
        <v>69</v>
      </c>
      <c r="G9" s="340" t="s">
        <v>70</v>
      </c>
      <c r="H9" s="340" t="s">
        <v>71</v>
      </c>
      <c r="I9" s="340" t="s">
        <v>72</v>
      </c>
      <c r="J9" s="340" t="s">
        <v>73</v>
      </c>
      <c r="K9" s="342" t="s">
        <v>152</v>
      </c>
      <c r="L9" s="340" t="s">
        <v>74</v>
      </c>
      <c r="M9" s="340" t="s">
        <v>75</v>
      </c>
      <c r="N9" s="340" t="s">
        <v>97</v>
      </c>
      <c r="O9" s="72">
        <f>IFERROR(SGSST!$H$13,0)</f>
        <v>0.26315789473684209</v>
      </c>
      <c r="P9" s="73">
        <f>IFERROR(SGSST!$J$13,0)</f>
        <v>0</v>
      </c>
      <c r="Q9" s="74"/>
      <c r="R9" s="74"/>
      <c r="S9" s="72">
        <f>IFERROR(SGSST!$M$13,0)</f>
        <v>5.2631578947368418E-2</v>
      </c>
      <c r="T9" s="73">
        <f>IFERROR(SGSST!$O$13,0)</f>
        <v>0</v>
      </c>
      <c r="U9" s="74"/>
      <c r="V9" s="74"/>
      <c r="W9" s="72">
        <f>IFERROR(SGSST!$R$13,0)</f>
        <v>5.2631578947368418E-2</v>
      </c>
      <c r="X9" s="73">
        <f>IFERROR(SGSST!$T$13,0)</f>
        <v>0</v>
      </c>
      <c r="Y9" s="74"/>
      <c r="Z9" s="72"/>
      <c r="AA9" s="73">
        <f>IFERROR(SGSST!$W$13,0)</f>
        <v>0.10526315789473684</v>
      </c>
      <c r="AB9" s="72">
        <f>IFERROR(SGSST!$Y$13,0)</f>
        <v>0</v>
      </c>
      <c r="AC9" s="72"/>
      <c r="AD9" s="72"/>
      <c r="AE9" s="73">
        <f>IFERROR(SGSST!$AB$13,0)</f>
        <v>5.2631578947368418E-2</v>
      </c>
      <c r="AF9" s="72">
        <f>IFERROR(SGSST!$AD$13,0)</f>
        <v>0</v>
      </c>
      <c r="AG9" s="72"/>
      <c r="AH9" s="72"/>
      <c r="AI9" s="73">
        <f>IFERROR(SGSST!$AG$13,0)</f>
        <v>5.2631578947368418E-2</v>
      </c>
      <c r="AJ9" s="72">
        <f>IFERROR(SGSST!$AI$13,0)</f>
        <v>0</v>
      </c>
      <c r="AK9" s="72"/>
      <c r="AL9" s="73"/>
      <c r="AM9" s="72">
        <f>IFERROR(SGSST!$AL$13,0)</f>
        <v>0.10526315789473684</v>
      </c>
      <c r="AN9" s="73">
        <f>IFERROR(SGSST!$AN$13,0)</f>
        <v>0</v>
      </c>
      <c r="AO9" s="74"/>
      <c r="AP9" s="74"/>
      <c r="AQ9" s="72">
        <f>IFERROR(SGSST!$AQ$13,0)</f>
        <v>5.2631578947368418E-2</v>
      </c>
      <c r="AR9" s="73">
        <f>IFERROR(SGSST!$AS$13,0)</f>
        <v>0</v>
      </c>
      <c r="AS9" s="74"/>
      <c r="AT9" s="74"/>
      <c r="AU9" s="72">
        <f>IFERROR(SGSST!$AV$13,0)</f>
        <v>5.2631578947368418E-2</v>
      </c>
      <c r="AV9" s="73">
        <f>IFERROR(SGSST!$AX$13,0)</f>
        <v>0</v>
      </c>
      <c r="AW9" s="74"/>
      <c r="AX9" s="72"/>
      <c r="AY9" s="73">
        <f>IFERROR(SGSST!$BA$13,0)</f>
        <v>0.10526315789473684</v>
      </c>
      <c r="AZ9" s="72">
        <f>IFERROR(SGSST!$BC$13,0)</f>
        <v>0</v>
      </c>
      <c r="BA9" s="72"/>
      <c r="BB9" s="72"/>
      <c r="BC9" s="73">
        <f>IFERROR(SGSST!$BF$13,0)</f>
        <v>5.2631578947368418E-2</v>
      </c>
      <c r="BD9" s="72">
        <f>IFERROR(SGSST!$BH$13,0)</f>
        <v>0</v>
      </c>
      <c r="BE9" s="72"/>
      <c r="BF9" s="72"/>
      <c r="BG9" s="73">
        <f>IFERROR(SGSST!$BK$13,0)</f>
        <v>5.2631578947368418E-2</v>
      </c>
      <c r="BH9" s="72">
        <f>IFERROR(SGSST!$BM$13,0)</f>
        <v>0</v>
      </c>
      <c r="BI9" s="75"/>
      <c r="BJ9" s="76"/>
      <c r="BK9" s="77">
        <f>IFERROR(SGSST!$BP$13,0)</f>
        <v>0</v>
      </c>
      <c r="BL9" s="73">
        <f t="shared" si="0"/>
        <v>0.99999999999999978</v>
      </c>
    </row>
    <row r="10" spans="1:64" ht="65.25" customHeight="1" x14ac:dyDescent="0.25">
      <c r="A10" s="71" t="s">
        <v>98</v>
      </c>
      <c r="B10" s="344" t="s">
        <v>78</v>
      </c>
      <c r="C10" s="342" t="s">
        <v>99</v>
      </c>
      <c r="D10" s="340" t="s">
        <v>81</v>
      </c>
      <c r="E10" s="340" t="s">
        <v>81</v>
      </c>
      <c r="F10" s="340" t="s">
        <v>69</v>
      </c>
      <c r="G10" s="340" t="s">
        <v>70</v>
      </c>
      <c r="H10" s="340" t="s">
        <v>100</v>
      </c>
      <c r="I10" s="340" t="s">
        <v>72</v>
      </c>
      <c r="J10" s="340" t="s">
        <v>81</v>
      </c>
      <c r="K10" s="342" t="s">
        <v>152</v>
      </c>
      <c r="L10" s="340" t="s">
        <v>74</v>
      </c>
      <c r="M10" s="340" t="s">
        <v>75</v>
      </c>
      <c r="N10" s="340" t="s">
        <v>101</v>
      </c>
      <c r="O10" s="72">
        <f>IFERROR(PTEP!$H$14,0)</f>
        <v>0.33333333333333331</v>
      </c>
      <c r="P10" s="73">
        <f>IFERROR(PTEP!$J$14,0)</f>
        <v>0</v>
      </c>
      <c r="Q10" s="74"/>
      <c r="R10" s="74"/>
      <c r="S10" s="72">
        <f>IFERROR(PTEP!$M$14,0)</f>
        <v>8.3333333333333329E-2</v>
      </c>
      <c r="T10" s="73">
        <f>IFERROR(PTEP!$O$14,0)</f>
        <v>0</v>
      </c>
      <c r="U10" s="74"/>
      <c r="V10" s="74"/>
      <c r="W10" s="72">
        <f>IFERROR(PTEP!$R$14,0)</f>
        <v>0</v>
      </c>
      <c r="X10" s="73">
        <f>IFERROR(PTEP!$T$14,0)</f>
        <v>0</v>
      </c>
      <c r="Y10" s="74"/>
      <c r="Z10" s="72"/>
      <c r="AA10" s="73">
        <f>IFERROR(PTEP!$W$14,0)</f>
        <v>0.16666666666666666</v>
      </c>
      <c r="AB10" s="72">
        <f>IFERROR(PTEP!$Y$14,0)</f>
        <v>0</v>
      </c>
      <c r="AC10" s="72"/>
      <c r="AD10" s="72"/>
      <c r="AE10" s="73">
        <f>IFERROR(PTEP!$AB$14,0)</f>
        <v>0</v>
      </c>
      <c r="AF10" s="72">
        <f>IFERROR(PTEP!$AD$14,0)</f>
        <v>0</v>
      </c>
      <c r="AG10" s="72"/>
      <c r="AH10" s="72"/>
      <c r="AI10" s="73">
        <f>IFERROR(PTEP!$AG$14,0)</f>
        <v>8.3333333333333329E-2</v>
      </c>
      <c r="AJ10" s="72">
        <f>IFERROR(PTEP!$AI$14,0)</f>
        <v>0</v>
      </c>
      <c r="AK10" s="72"/>
      <c r="AL10" s="73"/>
      <c r="AM10" s="72">
        <f>IFERROR(PTEP!$AL$14,0)</f>
        <v>0</v>
      </c>
      <c r="AN10" s="73">
        <f>IFERROR(PTEP!$AN$14,0)</f>
        <v>0</v>
      </c>
      <c r="AO10" s="74"/>
      <c r="AP10" s="74"/>
      <c r="AQ10" s="72">
        <f>IFERROR(PTEP!$AQ$14,0)</f>
        <v>0.16666666666666666</v>
      </c>
      <c r="AR10" s="73">
        <f>IFERROR(PTEP!$AS$14,0)</f>
        <v>0</v>
      </c>
      <c r="AS10" s="74"/>
      <c r="AT10" s="74"/>
      <c r="AU10" s="72">
        <f>IFERROR(PTEP!$AV$14,0)</f>
        <v>0</v>
      </c>
      <c r="AV10" s="73">
        <f>IFERROR(PTEP!$AX$14,0)</f>
        <v>0</v>
      </c>
      <c r="AW10" s="74"/>
      <c r="AX10" s="72"/>
      <c r="AY10" s="73">
        <f>IFERROR(PTEP!$BA$14,0)</f>
        <v>8.3333333333333329E-2</v>
      </c>
      <c r="AZ10" s="72">
        <f>IFERROR(PTEP!$BC$14,0)</f>
        <v>0</v>
      </c>
      <c r="BA10" s="72"/>
      <c r="BB10" s="72"/>
      <c r="BC10" s="73">
        <f>IFERROR(PTEP!$BF$14,0)</f>
        <v>0</v>
      </c>
      <c r="BD10" s="72">
        <f>IFERROR(PTEP!$BH$14,0)</f>
        <v>0</v>
      </c>
      <c r="BE10" s="72"/>
      <c r="BF10" s="72"/>
      <c r="BG10" s="73">
        <f>IFERROR(PTEP!$BK$14,0)</f>
        <v>8.3333333333333329E-2</v>
      </c>
      <c r="BH10" s="72">
        <f>IFERROR(PTEP!$BM$14,0)</f>
        <v>0</v>
      </c>
      <c r="BI10" s="75"/>
      <c r="BJ10" s="76"/>
      <c r="BK10" s="77">
        <f>IFERROR(PTEP!$BP$14,0)</f>
        <v>0</v>
      </c>
      <c r="BL10" s="73">
        <f t="shared" si="0"/>
        <v>1</v>
      </c>
    </row>
    <row r="11" spans="1:64" ht="65.25" customHeight="1" x14ac:dyDescent="0.25">
      <c r="A11" s="71" t="s">
        <v>102</v>
      </c>
      <c r="B11" s="344" t="s">
        <v>103</v>
      </c>
      <c r="C11" s="342" t="s">
        <v>104</v>
      </c>
      <c r="D11" s="340" t="s">
        <v>67</v>
      </c>
      <c r="E11" s="340" t="s">
        <v>68</v>
      </c>
      <c r="F11" s="340" t="s">
        <v>69</v>
      </c>
      <c r="G11" s="340" t="s">
        <v>70</v>
      </c>
      <c r="H11" s="340" t="s">
        <v>105</v>
      </c>
      <c r="I11" s="340" t="s">
        <v>72</v>
      </c>
      <c r="J11" s="340" t="s">
        <v>106</v>
      </c>
      <c r="K11" s="342" t="s">
        <v>152</v>
      </c>
      <c r="L11" s="340" t="s">
        <v>74</v>
      </c>
      <c r="M11" s="340" t="s">
        <v>75</v>
      </c>
      <c r="N11" s="340" t="s">
        <v>107</v>
      </c>
      <c r="O11" s="72">
        <f>IFERROR(PETI!$H$14,0)</f>
        <v>0.16666666666666666</v>
      </c>
      <c r="P11" s="73">
        <f>IFERROR(PETI!$J$14,0)</f>
        <v>0</v>
      </c>
      <c r="Q11" s="74"/>
      <c r="R11" s="74"/>
      <c r="S11" s="72">
        <f>IFERROR(PETI!$M$14,0)</f>
        <v>0</v>
      </c>
      <c r="T11" s="73">
        <f>IFERROR(PETI!$O$14,0)</f>
        <v>0</v>
      </c>
      <c r="U11" s="74"/>
      <c r="V11" s="74"/>
      <c r="W11" s="72">
        <f>IFERROR(PETI!$R$14,0)</f>
        <v>8.3333333333333329E-2</v>
      </c>
      <c r="X11" s="73">
        <f>IFERROR(PETI!$T$14,0)</f>
        <v>0</v>
      </c>
      <c r="Y11" s="74"/>
      <c r="Z11" s="72"/>
      <c r="AA11" s="73">
        <f>IFERROR(PETI!$W$14,0)</f>
        <v>0.25</v>
      </c>
      <c r="AB11" s="72">
        <f>IFERROR(PETI!$Y$14,0)</f>
        <v>0</v>
      </c>
      <c r="AC11" s="72"/>
      <c r="AD11" s="72"/>
      <c r="AE11" s="73">
        <f>IFERROR(PETI!$AB$14,0)</f>
        <v>0</v>
      </c>
      <c r="AF11" s="72">
        <f>IFERROR(PETI!$AD$14,0)</f>
        <v>0</v>
      </c>
      <c r="AG11" s="72"/>
      <c r="AH11" s="72"/>
      <c r="AI11" s="73">
        <f>IFERROR(PETI!$AG$14,0)</f>
        <v>8.3333333333333329E-2</v>
      </c>
      <c r="AJ11" s="72">
        <f>IFERROR(PETI!$AI$14,0)</f>
        <v>0</v>
      </c>
      <c r="AK11" s="72"/>
      <c r="AL11" s="73"/>
      <c r="AM11" s="72">
        <f>IFERROR(PETI!$AL$14,0)</f>
        <v>8.3333333333333329E-2</v>
      </c>
      <c r="AN11" s="73">
        <f>IFERROR(PETI!$AN$14,0)</f>
        <v>0</v>
      </c>
      <c r="AO11" s="74"/>
      <c r="AP11" s="74"/>
      <c r="AQ11" s="72">
        <f>IFERROR(PETI!$AQ$14,0)</f>
        <v>0</v>
      </c>
      <c r="AR11" s="73">
        <f>IFERROR(PETI!$AS$14,0)</f>
        <v>0</v>
      </c>
      <c r="AS11" s="74"/>
      <c r="AT11" s="74"/>
      <c r="AU11" s="72">
        <f>IFERROR(PETI!$AV$14,0)</f>
        <v>0</v>
      </c>
      <c r="AV11" s="73">
        <f>IFERROR(PETI!$AX$14,0)</f>
        <v>0</v>
      </c>
      <c r="AW11" s="74"/>
      <c r="AX11" s="72"/>
      <c r="AY11" s="73">
        <f>IFERROR(PETI!$BA$14,0)</f>
        <v>0.25</v>
      </c>
      <c r="AZ11" s="72">
        <f>IFERROR(PETI!$BC$14,0)</f>
        <v>0</v>
      </c>
      <c r="BA11" s="72"/>
      <c r="BB11" s="72"/>
      <c r="BC11" s="73">
        <f>IFERROR(PETI!$BF$14,0)</f>
        <v>0</v>
      </c>
      <c r="BD11" s="72">
        <f>IFERROR(PETI!$BH$14,0)</f>
        <v>0</v>
      </c>
      <c r="BE11" s="72"/>
      <c r="BF11" s="72"/>
      <c r="BG11" s="73">
        <f>IFERROR(PETI!$BK$14,0)</f>
        <v>8.3333333333333329E-2</v>
      </c>
      <c r="BH11" s="72">
        <f>IFERROR(PETI!$BM$14,0)</f>
        <v>0</v>
      </c>
      <c r="BI11" s="75"/>
      <c r="BJ11" s="76"/>
      <c r="BK11" s="77">
        <f>IFERROR(PETI!$BP$14,0)</f>
        <v>0</v>
      </c>
      <c r="BL11" s="73">
        <f t="shared" si="0"/>
        <v>1</v>
      </c>
    </row>
    <row r="12" spans="1:64" ht="65.25" customHeight="1" x14ac:dyDescent="0.25">
      <c r="A12" s="71" t="s">
        <v>108</v>
      </c>
      <c r="B12" s="344" t="s">
        <v>103</v>
      </c>
      <c r="C12" s="342" t="s">
        <v>104</v>
      </c>
      <c r="D12" s="340" t="s">
        <v>67</v>
      </c>
      <c r="E12" s="340" t="s">
        <v>68</v>
      </c>
      <c r="F12" s="340" t="s">
        <v>109</v>
      </c>
      <c r="G12" s="340" t="s">
        <v>70</v>
      </c>
      <c r="H12" s="340" t="s">
        <v>105</v>
      </c>
      <c r="I12" s="340" t="s">
        <v>72</v>
      </c>
      <c r="J12" s="340" t="s">
        <v>106</v>
      </c>
      <c r="K12" s="342" t="s">
        <v>152</v>
      </c>
      <c r="L12" s="340" t="s">
        <v>74</v>
      </c>
      <c r="M12" s="340" t="s">
        <v>75</v>
      </c>
      <c r="N12" s="340" t="s">
        <v>110</v>
      </c>
      <c r="O12" s="72">
        <f>IFERROR(PTRSP!$H$13,0)</f>
        <v>0.33333333333333331</v>
      </c>
      <c r="P12" s="73">
        <f>IFERROR(PTRSP!$J$13,0)</f>
        <v>0</v>
      </c>
      <c r="Q12" s="74"/>
      <c r="R12" s="74"/>
      <c r="S12" s="72">
        <f>IFERROR(PTRSP!$M$13,0)</f>
        <v>0</v>
      </c>
      <c r="T12" s="73">
        <f>IFERROR(PTRSP!$O$13,0)</f>
        <v>0</v>
      </c>
      <c r="U12" s="74"/>
      <c r="V12" s="74"/>
      <c r="W12" s="72">
        <f>IFERROR(PTRSP!$R$13,0)</f>
        <v>0.16666666666666666</v>
      </c>
      <c r="X12" s="73">
        <f>IFERROR(PTRSP!$T$13,0)</f>
        <v>0</v>
      </c>
      <c r="Y12" s="74"/>
      <c r="Z12" s="72"/>
      <c r="AA12" s="73">
        <f>IFERROR(PTRSP!$W$13,0)</f>
        <v>0</v>
      </c>
      <c r="AB12" s="72">
        <f>IFERROR(PTRSP!$Y$13,0)</f>
        <v>0</v>
      </c>
      <c r="AC12" s="72"/>
      <c r="AD12" s="72"/>
      <c r="AE12" s="73">
        <f>IFERROR(PTRSP!$AB$13,0)</f>
        <v>0</v>
      </c>
      <c r="AF12" s="72">
        <f>IFERROR(PTRSP!$AD$13,0)</f>
        <v>0</v>
      </c>
      <c r="AG12" s="72"/>
      <c r="AH12" s="72"/>
      <c r="AI12" s="73">
        <f>IFERROR(PTRSP!$AG$13,0)</f>
        <v>0.16666666666666666</v>
      </c>
      <c r="AJ12" s="72">
        <f>IFERROR(PTRSP!$AI$13,0)</f>
        <v>0</v>
      </c>
      <c r="AK12" s="72"/>
      <c r="AL12" s="73"/>
      <c r="AM12" s="72">
        <f>IFERROR(PTRSP!$AL$13,0)</f>
        <v>0</v>
      </c>
      <c r="AN12" s="73">
        <f>IFERROR(PTRSP!$AN$13,0)</f>
        <v>0</v>
      </c>
      <c r="AO12" s="74"/>
      <c r="AP12" s="74"/>
      <c r="AQ12" s="72">
        <f>IFERROR(PTRSP!$AQ$13,0)</f>
        <v>0</v>
      </c>
      <c r="AR12" s="73">
        <f>IFERROR(PTRSP!$AS$13,0)</f>
        <v>0</v>
      </c>
      <c r="AS12" s="74"/>
      <c r="AT12" s="74"/>
      <c r="AU12" s="72">
        <f>IFERROR(PTRSP!$AV$13,0)</f>
        <v>0.16666666666666666</v>
      </c>
      <c r="AV12" s="73">
        <f>IFERROR(PTRSP!$AX$13,0)</f>
        <v>0</v>
      </c>
      <c r="AW12" s="74"/>
      <c r="AX12" s="72"/>
      <c r="AY12" s="73">
        <f>IFERROR(PTRSP!$BA$13,0)</f>
        <v>0</v>
      </c>
      <c r="AZ12" s="72">
        <f>IFERROR(PTRSP!$BC$13,0)</f>
        <v>0</v>
      </c>
      <c r="BA12" s="72"/>
      <c r="BB12" s="72"/>
      <c r="BC12" s="73">
        <f>IFERROR(PTRSP!$BF$13,0)</f>
        <v>0</v>
      </c>
      <c r="BD12" s="72">
        <f>IFERROR(PTRSP!$BH$13,0)</f>
        <v>0</v>
      </c>
      <c r="BE12" s="72"/>
      <c r="BF12" s="72"/>
      <c r="BG12" s="73">
        <f>IFERROR(PTRSP!$BK$13,0)</f>
        <v>0.16666666666666666</v>
      </c>
      <c r="BH12" s="72">
        <f>IFERROR(PTRSP!$BM$13,0)</f>
        <v>0</v>
      </c>
      <c r="BI12" s="75"/>
      <c r="BJ12" s="76"/>
      <c r="BK12" s="77">
        <f>IFERROR(PTRSP!$BP$13,0)</f>
        <v>0</v>
      </c>
      <c r="BL12" s="73">
        <f t="shared" si="0"/>
        <v>1</v>
      </c>
    </row>
    <row r="13" spans="1:64" ht="65.25" customHeight="1" x14ac:dyDescent="0.25">
      <c r="A13" s="71" t="s">
        <v>111</v>
      </c>
      <c r="B13" s="344" t="s">
        <v>103</v>
      </c>
      <c r="C13" s="342" t="s">
        <v>104</v>
      </c>
      <c r="D13" s="340" t="s">
        <v>67</v>
      </c>
      <c r="E13" s="340" t="s">
        <v>68</v>
      </c>
      <c r="F13" s="340" t="s">
        <v>112</v>
      </c>
      <c r="G13" s="340" t="s">
        <v>70</v>
      </c>
      <c r="H13" s="340" t="s">
        <v>105</v>
      </c>
      <c r="I13" s="340" t="s">
        <v>72</v>
      </c>
      <c r="J13" s="340" t="s">
        <v>106</v>
      </c>
      <c r="K13" s="342" t="s">
        <v>152</v>
      </c>
      <c r="L13" s="340" t="s">
        <v>74</v>
      </c>
      <c r="M13" s="340" t="s">
        <v>75</v>
      </c>
      <c r="N13" s="340" t="s">
        <v>113</v>
      </c>
      <c r="O13" s="72">
        <f>IFERROR(PSPI!$H$13,0)</f>
        <v>0.33333333333333331</v>
      </c>
      <c r="P13" s="73">
        <f>IFERROR(PSPI!$J$13,0)</f>
        <v>0</v>
      </c>
      <c r="Q13" s="74"/>
      <c r="R13" s="74"/>
      <c r="S13" s="72">
        <f>IFERROR(PSPI!$M$13,0)</f>
        <v>0</v>
      </c>
      <c r="T13" s="73">
        <f>IFERROR(PSPI!$O$13,0)</f>
        <v>0</v>
      </c>
      <c r="U13" s="74"/>
      <c r="V13" s="74"/>
      <c r="W13" s="72">
        <f>IFERROR(PSPI!$R$13,0)</f>
        <v>0.16666666666666666</v>
      </c>
      <c r="X13" s="73">
        <f>IFERROR(PSPI!$T$13,0)</f>
        <v>0</v>
      </c>
      <c r="Y13" s="74"/>
      <c r="Z13" s="72"/>
      <c r="AA13" s="73">
        <f>IFERROR(PSPI!$W$13,0)</f>
        <v>0</v>
      </c>
      <c r="AB13" s="72">
        <f>IFERROR(PSPI!$Y$13,0)</f>
        <v>0</v>
      </c>
      <c r="AC13" s="72"/>
      <c r="AD13" s="72"/>
      <c r="AE13" s="73">
        <f>IFERROR(PSPI!$AB$13,0)</f>
        <v>0</v>
      </c>
      <c r="AF13" s="72">
        <f>IFERROR(PSPI!$AD$13,0)</f>
        <v>0</v>
      </c>
      <c r="AG13" s="72"/>
      <c r="AH13" s="72"/>
      <c r="AI13" s="73">
        <f>IFERROR(PSPI!$AG$13,0)</f>
        <v>0.16666666666666666</v>
      </c>
      <c r="AJ13" s="72">
        <f>IFERROR(PSPI!$AI$13,0)</f>
        <v>0</v>
      </c>
      <c r="AK13" s="72"/>
      <c r="AL13" s="73"/>
      <c r="AM13" s="72">
        <f>IFERROR(PSPI!$AL$13,0)</f>
        <v>0</v>
      </c>
      <c r="AN13" s="73">
        <f>IFERROR(PSPI!$AN$13,0)</f>
        <v>0</v>
      </c>
      <c r="AO13" s="74"/>
      <c r="AP13" s="74"/>
      <c r="AQ13" s="72">
        <f>IFERROR(PSPI!$AQ$13,0)</f>
        <v>0</v>
      </c>
      <c r="AR13" s="73">
        <f>IFERROR(PSPI!$AS$13,0)</f>
        <v>0</v>
      </c>
      <c r="AS13" s="74"/>
      <c r="AT13" s="74"/>
      <c r="AU13" s="72">
        <f>IFERROR(PSPI!$AV$13,0)</f>
        <v>0.16666666666666666</v>
      </c>
      <c r="AV13" s="73">
        <f>IFERROR(PSPI!$AX$13,0)</f>
        <v>0</v>
      </c>
      <c r="AW13" s="74"/>
      <c r="AX13" s="72"/>
      <c r="AY13" s="73">
        <f>IFERROR(PSPI!$BA$13,0)</f>
        <v>0</v>
      </c>
      <c r="AZ13" s="72">
        <f>IFERROR(PSPI!$BC$13,0)</f>
        <v>0</v>
      </c>
      <c r="BA13" s="72"/>
      <c r="BB13" s="72"/>
      <c r="BC13" s="73">
        <f>IFERROR(PSPI!$BF$13,0)</f>
        <v>0</v>
      </c>
      <c r="BD13" s="72">
        <f>IFERROR(PSPI!$BH$13,0)</f>
        <v>0</v>
      </c>
      <c r="BE13" s="72"/>
      <c r="BF13" s="72"/>
      <c r="BG13" s="73">
        <f>IFERROR(PSPI!$BK$13,0)</f>
        <v>0.16666666666666666</v>
      </c>
      <c r="BH13" s="72">
        <f>IFERROR(PSPI!$BM$13,0)</f>
        <v>0</v>
      </c>
      <c r="BI13" s="75"/>
      <c r="BJ13" s="76"/>
      <c r="BK13" s="77">
        <f>IFERROR(PSPI!$BP$13,0)</f>
        <v>0</v>
      </c>
      <c r="BL13" s="73">
        <f t="shared" si="0"/>
        <v>1</v>
      </c>
    </row>
    <row r="14" spans="1:64" ht="65.25" customHeight="1" x14ac:dyDescent="0.25">
      <c r="A14" s="78" t="s">
        <v>114</v>
      </c>
      <c r="B14" s="344" t="s">
        <v>78</v>
      </c>
      <c r="C14" s="342" t="s">
        <v>99</v>
      </c>
      <c r="D14" s="340" t="s">
        <v>115</v>
      </c>
      <c r="E14" s="340" t="s">
        <v>81</v>
      </c>
      <c r="F14" s="340" t="s">
        <v>69</v>
      </c>
      <c r="G14" s="340" t="s">
        <v>70</v>
      </c>
      <c r="H14" s="341" t="s">
        <v>71</v>
      </c>
      <c r="I14" s="340" t="s">
        <v>72</v>
      </c>
      <c r="J14" s="340" t="s">
        <v>106</v>
      </c>
      <c r="K14" s="342" t="s">
        <v>152</v>
      </c>
      <c r="L14" s="340" t="s">
        <v>74</v>
      </c>
      <c r="M14" s="340" t="s">
        <v>75</v>
      </c>
      <c r="N14" s="340" t="s">
        <v>116</v>
      </c>
      <c r="O14" s="72">
        <f>IFERROR(PIGA!$H$19,0)</f>
        <v>0.23529411764705882</v>
      </c>
      <c r="P14" s="73">
        <f>IFERROR(PIGA!$J$19,0)</f>
        <v>0</v>
      </c>
      <c r="Q14" s="74"/>
      <c r="R14" s="74"/>
      <c r="S14" s="72">
        <f>IFERROR(PIGA!$M$19,0)</f>
        <v>0</v>
      </c>
      <c r="T14" s="73">
        <f>IFERROR(PIGA!$O$19,0)</f>
        <v>0</v>
      </c>
      <c r="U14" s="74"/>
      <c r="V14" s="74"/>
      <c r="W14" s="72">
        <f>IFERROR(PIGA!$R$19,0)</f>
        <v>0.11764705882352941</v>
      </c>
      <c r="X14" s="73">
        <f>IFERROR(PIGA!$T$19,0)</f>
        <v>0</v>
      </c>
      <c r="Y14" s="74"/>
      <c r="Z14" s="72"/>
      <c r="AA14" s="73">
        <f>IFERROR(PIGA!$W$19,0)</f>
        <v>0</v>
      </c>
      <c r="AB14" s="72">
        <f>IFERROR(PIGA!$Y$19,0)</f>
        <v>0</v>
      </c>
      <c r="AC14" s="72"/>
      <c r="AD14" s="72"/>
      <c r="AE14" s="73">
        <f>IFERROR(PIGA!$AB$19,0)</f>
        <v>0</v>
      </c>
      <c r="AF14" s="72">
        <f>IFERROR(PIGA!$AD$19,0)</f>
        <v>0</v>
      </c>
      <c r="AG14" s="72"/>
      <c r="AH14" s="72"/>
      <c r="AI14" s="73">
        <f>IFERROR(PIGA!$AG$19,0)</f>
        <v>5.8823529411764705E-2</v>
      </c>
      <c r="AJ14" s="72">
        <f>IFERROR(PIGA!$AI$19,0)</f>
        <v>0</v>
      </c>
      <c r="AK14" s="72"/>
      <c r="AL14" s="73"/>
      <c r="AM14" s="72">
        <f>IFERROR(PIGA!$AL$19,0)</f>
        <v>0.17647058823529413</v>
      </c>
      <c r="AN14" s="73">
        <f>IFERROR(PIGA!$AN$19,0)</f>
        <v>0</v>
      </c>
      <c r="AO14" s="74"/>
      <c r="AP14" s="74"/>
      <c r="AQ14" s="72">
        <f>IFERROR(PIGA!$AQ$19,0)</f>
        <v>0</v>
      </c>
      <c r="AR14" s="73">
        <f>IFERROR(PIGA!$AS$19,0)</f>
        <v>0</v>
      </c>
      <c r="AS14" s="74"/>
      <c r="AT14" s="74"/>
      <c r="AU14" s="72">
        <f>IFERROR(PIGA!$AV$19,0)</f>
        <v>5.8823529411764705E-2</v>
      </c>
      <c r="AV14" s="73">
        <f>IFERROR(PIGA!$AX$19,0)</f>
        <v>0</v>
      </c>
      <c r="AW14" s="74"/>
      <c r="AX14" s="72"/>
      <c r="AY14" s="73">
        <f>IFERROR(PIGA!$BA$19,0)</f>
        <v>0</v>
      </c>
      <c r="AZ14" s="72">
        <f>IFERROR(PIGA!$BC$19,0)</f>
        <v>0</v>
      </c>
      <c r="BA14" s="72"/>
      <c r="BB14" s="72"/>
      <c r="BC14" s="73">
        <f>IFERROR(PIGA!$BF$19,0)</f>
        <v>0</v>
      </c>
      <c r="BD14" s="72">
        <f>IFERROR(PIGA!$BH$19,0)</f>
        <v>0</v>
      </c>
      <c r="BE14" s="72"/>
      <c r="BF14" s="72"/>
      <c r="BG14" s="73">
        <f>IFERROR(PIGA!$BK$19,0)</f>
        <v>0.35294117647058826</v>
      </c>
      <c r="BH14" s="72">
        <f>IFERROR(PIGA!$BM$19,0)</f>
        <v>0</v>
      </c>
      <c r="BI14" s="75"/>
      <c r="BJ14" s="76"/>
      <c r="BK14" s="77">
        <f>IFERROR(PIGA!$BP$19,0)</f>
        <v>0</v>
      </c>
      <c r="BL14" s="73">
        <f t="shared" si="0"/>
        <v>1</v>
      </c>
    </row>
    <row r="15" spans="1:64" ht="65.25" customHeight="1" x14ac:dyDescent="0.25">
      <c r="A15" s="78" t="s">
        <v>117</v>
      </c>
      <c r="B15" s="344" t="s">
        <v>78</v>
      </c>
      <c r="C15" s="342" t="s">
        <v>99</v>
      </c>
      <c r="D15" s="340" t="s">
        <v>115</v>
      </c>
      <c r="E15" s="340" t="s">
        <v>81</v>
      </c>
      <c r="F15" s="340" t="s">
        <v>69</v>
      </c>
      <c r="G15" s="340" t="s">
        <v>70</v>
      </c>
      <c r="H15" s="341" t="s">
        <v>71</v>
      </c>
      <c r="I15" s="340" t="s">
        <v>72</v>
      </c>
      <c r="J15" s="340" t="s">
        <v>106</v>
      </c>
      <c r="K15" s="342" t="s">
        <v>152</v>
      </c>
      <c r="L15" s="340" t="s">
        <v>74</v>
      </c>
      <c r="M15" s="340" t="s">
        <v>75</v>
      </c>
      <c r="N15" s="340" t="s">
        <v>118</v>
      </c>
      <c r="O15" s="72">
        <f>IFERROR(PIMS!$H$11,0)</f>
        <v>0</v>
      </c>
      <c r="P15" s="73">
        <f>IFERROR(PIMS!$J$11,0)</f>
        <v>0</v>
      </c>
      <c r="Q15" s="74"/>
      <c r="R15" s="74"/>
      <c r="S15" s="72">
        <f>IFERROR(PIMS!$M$11,0)</f>
        <v>0</v>
      </c>
      <c r="T15" s="73">
        <f>IFERROR(PIMS!$O$11,0)</f>
        <v>0</v>
      </c>
      <c r="U15" s="74"/>
      <c r="V15" s="74"/>
      <c r="W15" s="72">
        <f>IFERROR(PIMS!$R$11,0)</f>
        <v>0.2</v>
      </c>
      <c r="X15" s="73">
        <f>IFERROR(PIMS!$T$11,0)</f>
        <v>0</v>
      </c>
      <c r="Y15" s="74"/>
      <c r="Z15" s="72"/>
      <c r="AA15" s="73">
        <f>IFERROR(PIMS!$W$11,0)</f>
        <v>0</v>
      </c>
      <c r="AB15" s="72">
        <f>IFERROR(PIMS!$Y$11,0)</f>
        <v>0</v>
      </c>
      <c r="AC15" s="72"/>
      <c r="AD15" s="72"/>
      <c r="AE15" s="73">
        <f>IFERROR(PIMS!$AB$11,0)</f>
        <v>0</v>
      </c>
      <c r="AF15" s="72">
        <f>IFERROR(PIMS!$AD$11,0)</f>
        <v>0</v>
      </c>
      <c r="AG15" s="72"/>
      <c r="AH15" s="72"/>
      <c r="AI15" s="73">
        <f>IFERROR(PIMS!$AG$11,0)</f>
        <v>0.2</v>
      </c>
      <c r="AJ15" s="72">
        <f>IFERROR(PIMS!$AI$11,0)</f>
        <v>0</v>
      </c>
      <c r="AK15" s="72"/>
      <c r="AL15" s="73"/>
      <c r="AM15" s="72">
        <f>IFERROR(PIMS!$AL$11,0)</f>
        <v>0</v>
      </c>
      <c r="AN15" s="73">
        <f>IFERROR(PIMS!$AN$11,0)</f>
        <v>0</v>
      </c>
      <c r="AO15" s="74"/>
      <c r="AP15" s="74"/>
      <c r="AQ15" s="72">
        <f>IFERROR(PIMS!$AQ$11,0)</f>
        <v>0</v>
      </c>
      <c r="AR15" s="73">
        <f>IFERROR(PIMS!$AS$11,0)</f>
        <v>0</v>
      </c>
      <c r="AS15" s="74"/>
      <c r="AT15" s="74"/>
      <c r="AU15" s="72">
        <f>IFERROR(PIMS!$AV$11,0)</f>
        <v>0.2</v>
      </c>
      <c r="AV15" s="73">
        <f>IFERROR(PIMS!$AX$11,0)</f>
        <v>0</v>
      </c>
      <c r="AW15" s="74"/>
      <c r="AX15" s="72"/>
      <c r="AY15" s="73">
        <f>IFERROR(PIMS!$BA$11,0)</f>
        <v>0</v>
      </c>
      <c r="AZ15" s="72">
        <f>IFERROR(PIMS!$BC$11,0)</f>
        <v>0</v>
      </c>
      <c r="BA15" s="72"/>
      <c r="BB15" s="72"/>
      <c r="BC15" s="73">
        <f>IFERROR(PIMS!$BF$11,0)</f>
        <v>0</v>
      </c>
      <c r="BD15" s="72">
        <f>IFERROR(PIMS!$BH$11,0)</f>
        <v>0</v>
      </c>
      <c r="BE15" s="72"/>
      <c r="BF15" s="72"/>
      <c r="BG15" s="73">
        <f>IFERROR(PIMS!$BK$11,0)</f>
        <v>0.4</v>
      </c>
      <c r="BH15" s="72">
        <f>IFERROR(PIMS!$BM$11,0)</f>
        <v>0</v>
      </c>
      <c r="BI15" s="75"/>
      <c r="BJ15" s="76"/>
      <c r="BK15" s="77">
        <f>IFERROR(PIMS!$BP$11,0)</f>
        <v>0</v>
      </c>
      <c r="BL15" s="73">
        <f t="shared" si="0"/>
        <v>1</v>
      </c>
    </row>
    <row r="16" spans="1:64" ht="72.75" customHeight="1" x14ac:dyDescent="0.25">
      <c r="A16" s="78" t="s">
        <v>119</v>
      </c>
      <c r="B16" s="345" t="s">
        <v>78</v>
      </c>
      <c r="C16" s="343" t="s">
        <v>120</v>
      </c>
      <c r="D16" s="341" t="s">
        <v>121</v>
      </c>
      <c r="E16" s="341" t="s">
        <v>68</v>
      </c>
      <c r="F16" s="341" t="s">
        <v>69</v>
      </c>
      <c r="G16" s="341" t="s">
        <v>70</v>
      </c>
      <c r="H16" s="341" t="s">
        <v>71</v>
      </c>
      <c r="I16" s="341" t="s">
        <v>122</v>
      </c>
      <c r="J16" s="341" t="s">
        <v>81</v>
      </c>
      <c r="K16" s="343" t="s">
        <v>152</v>
      </c>
      <c r="L16" s="340" t="s">
        <v>74</v>
      </c>
      <c r="M16" s="340" t="s">
        <v>75</v>
      </c>
      <c r="N16" s="341" t="s">
        <v>123</v>
      </c>
      <c r="O16" s="72">
        <f>IFERROR(PAPC!$H$15,0)</f>
        <v>0.4</v>
      </c>
      <c r="P16" s="73">
        <f>IFERROR(PAPC!$J$15,0)</f>
        <v>0</v>
      </c>
      <c r="Q16" s="74"/>
      <c r="R16" s="74"/>
      <c r="S16" s="72">
        <f>IFERROR(PAPC!$M$15,0)</f>
        <v>0</v>
      </c>
      <c r="T16" s="73">
        <f>IFERROR(PAPC!$O$15,0)</f>
        <v>0</v>
      </c>
      <c r="U16" s="74"/>
      <c r="V16" s="74"/>
      <c r="W16" s="72">
        <f>IFERROR(PAPC!$R$15,0)</f>
        <v>0.1</v>
      </c>
      <c r="X16" s="73">
        <f>IFERROR(PAPC!$T$15,0)</f>
        <v>0</v>
      </c>
      <c r="Y16" s="74"/>
      <c r="Z16" s="72"/>
      <c r="AA16" s="73">
        <f>IFERROR(PAPC!$W$15,0)</f>
        <v>0</v>
      </c>
      <c r="AB16" s="72">
        <f>IFERROR(PAPC!$Y$15,0)</f>
        <v>0</v>
      </c>
      <c r="AC16" s="72"/>
      <c r="AD16" s="72"/>
      <c r="AE16" s="73">
        <f>IFERROR(PAPC!$AB$15,0)</f>
        <v>0</v>
      </c>
      <c r="AF16" s="72">
        <f>IFERROR(PAPC!$AD$15,0)</f>
        <v>0</v>
      </c>
      <c r="AG16" s="72"/>
      <c r="AH16" s="72"/>
      <c r="AI16" s="73">
        <f>IFERROR(PAPC!$AG$15,0)</f>
        <v>0.2</v>
      </c>
      <c r="AJ16" s="72">
        <f>IFERROR(PAPC!$AI$15,0)</f>
        <v>0</v>
      </c>
      <c r="AK16" s="72"/>
      <c r="AL16" s="73"/>
      <c r="AM16" s="72">
        <f>IFERROR(PAPC!$AL$15,0)</f>
        <v>0</v>
      </c>
      <c r="AN16" s="73">
        <f>IFERROR(PAPC!$AN$15,0)</f>
        <v>0</v>
      </c>
      <c r="AO16" s="74"/>
      <c r="AP16" s="74"/>
      <c r="AQ16" s="72">
        <f>IFERROR(PAPC!$AQ$15,0)</f>
        <v>0</v>
      </c>
      <c r="AR16" s="73">
        <f>IFERROR(PAPC!$AS$15,0)</f>
        <v>0</v>
      </c>
      <c r="AS16" s="74"/>
      <c r="AT16" s="74"/>
      <c r="AU16" s="72">
        <f>IFERROR(PAPC!$AV$15,0)</f>
        <v>0.1</v>
      </c>
      <c r="AV16" s="73">
        <f>IFERROR(PAPC!$AX$15,0)</f>
        <v>0</v>
      </c>
      <c r="AW16" s="74"/>
      <c r="AX16" s="72"/>
      <c r="AY16" s="73">
        <f>IFERROR(PAPC!$BA$15,0)</f>
        <v>0</v>
      </c>
      <c r="AZ16" s="72">
        <f>IFERROR(PAPC!$BC$15,0)</f>
        <v>0</v>
      </c>
      <c r="BA16" s="72"/>
      <c r="BB16" s="72"/>
      <c r="BC16" s="73">
        <f>IFERROR(PAPC!$BF$15,0)</f>
        <v>0</v>
      </c>
      <c r="BD16" s="72">
        <f>IFERROR(PAPC!$BH$15,0)</f>
        <v>0</v>
      </c>
      <c r="BE16" s="72"/>
      <c r="BF16" s="72"/>
      <c r="BG16" s="73">
        <f>IFERROR(PAPC!$BK$15,0)</f>
        <v>0.2</v>
      </c>
      <c r="BH16" s="72">
        <f>IFERROR(PAPC!$BM$15,0)</f>
        <v>0</v>
      </c>
      <c r="BI16" s="75"/>
      <c r="BJ16" s="76"/>
      <c r="BK16" s="77">
        <f>IFERROR(PAPC!$BP$15,0)</f>
        <v>0</v>
      </c>
      <c r="BL16" s="73">
        <f t="shared" si="0"/>
        <v>1</v>
      </c>
    </row>
    <row r="17" spans="1:65" ht="65.25" customHeight="1" x14ac:dyDescent="0.25">
      <c r="A17" s="78" t="s">
        <v>124</v>
      </c>
      <c r="B17" s="344" t="s">
        <v>65</v>
      </c>
      <c r="C17" s="342" t="s">
        <v>88</v>
      </c>
      <c r="D17" s="340" t="s">
        <v>67</v>
      </c>
      <c r="E17" s="340" t="s">
        <v>68</v>
      </c>
      <c r="F17" s="340" t="s">
        <v>69</v>
      </c>
      <c r="G17" s="340" t="s">
        <v>70</v>
      </c>
      <c r="H17" s="340" t="s">
        <v>71</v>
      </c>
      <c r="I17" s="340" t="s">
        <v>72</v>
      </c>
      <c r="J17" s="340" t="s">
        <v>73</v>
      </c>
      <c r="K17" s="342" t="s">
        <v>152</v>
      </c>
      <c r="L17" s="340" t="s">
        <v>74</v>
      </c>
      <c r="M17" s="340" t="s">
        <v>75</v>
      </c>
      <c r="N17" s="340" t="s">
        <v>125</v>
      </c>
      <c r="O17" s="72">
        <f>IFERROR('P INTG'!$H$15,0)</f>
        <v>0.18181818181818182</v>
      </c>
      <c r="P17" s="73">
        <f>IFERROR('P INTG'!$J$15,0)</f>
        <v>0</v>
      </c>
      <c r="Q17" s="74"/>
      <c r="R17" s="74"/>
      <c r="S17" s="72">
        <f>IFERROR('P INTG'!$M$15,0)</f>
        <v>4.5454545454545456E-2</v>
      </c>
      <c r="T17" s="73">
        <f>IFERROR('P INTG'!$O$15,0)</f>
        <v>0</v>
      </c>
      <c r="U17" s="74"/>
      <c r="V17" s="74"/>
      <c r="W17" s="72">
        <f>IFERROR('P INTG'!$R$15,0)</f>
        <v>4.5454545454545456E-2</v>
      </c>
      <c r="X17" s="73">
        <f>IFERROR('P INTG'!$T$15,0)</f>
        <v>0</v>
      </c>
      <c r="Y17" s="74"/>
      <c r="Z17" s="72"/>
      <c r="AA17" s="73">
        <f>IFERROR('P INTG'!$W$15,0)</f>
        <v>0.13636363636363635</v>
      </c>
      <c r="AB17" s="72">
        <f>IFERROR('P INTG'!$Y$15,0)</f>
        <v>0</v>
      </c>
      <c r="AC17" s="72"/>
      <c r="AD17" s="72"/>
      <c r="AE17" s="73">
        <f>IFERROR('P INTG'!$AB$15,0)</f>
        <v>4.5454545454545456E-2</v>
      </c>
      <c r="AF17" s="72">
        <f>IFERROR('P INTG'!$AD$15,0)</f>
        <v>0</v>
      </c>
      <c r="AG17" s="72"/>
      <c r="AH17" s="72"/>
      <c r="AI17" s="73">
        <f>IFERROR('P INTG'!$AG$15,0)</f>
        <v>4.5454545454545456E-2</v>
      </c>
      <c r="AJ17" s="72">
        <f>IFERROR('P INTG'!$AI$15,0)</f>
        <v>0</v>
      </c>
      <c r="AK17" s="72"/>
      <c r="AL17" s="73"/>
      <c r="AM17" s="72">
        <f>IFERROR('P INTG'!$AL$15,0)</f>
        <v>0.18181818181818182</v>
      </c>
      <c r="AN17" s="73">
        <f>IFERROR('P INTG'!$AN$15,0)</f>
        <v>0</v>
      </c>
      <c r="AO17" s="74"/>
      <c r="AP17" s="74"/>
      <c r="AQ17" s="72">
        <f>IFERROR('P INTG'!$AQ$15,0)</f>
        <v>4.5454545454545456E-2</v>
      </c>
      <c r="AR17" s="73">
        <f>IFERROR('P INTG'!$AS$15,0)</f>
        <v>0</v>
      </c>
      <c r="AS17" s="74"/>
      <c r="AT17" s="74"/>
      <c r="AU17" s="72">
        <f>IFERROR('P INTG'!$AV$15,0)</f>
        <v>4.5454545454545456E-2</v>
      </c>
      <c r="AV17" s="73">
        <f>IFERROR('P INTG'!$AX$15,0)</f>
        <v>0</v>
      </c>
      <c r="AW17" s="74"/>
      <c r="AX17" s="72"/>
      <c r="AY17" s="73">
        <f>IFERROR('P INTG'!$BA$15,0)</f>
        <v>0.13636363636363635</v>
      </c>
      <c r="AZ17" s="72">
        <f>IFERROR('P INTG'!$BC$15,0)</f>
        <v>0</v>
      </c>
      <c r="BA17" s="72"/>
      <c r="BB17" s="72"/>
      <c r="BC17" s="73">
        <f>IFERROR('P INTG'!$BF$15,0)</f>
        <v>4.5454545454545456E-2</v>
      </c>
      <c r="BD17" s="72">
        <f>IFERROR('P INTG'!$BH$15,0)</f>
        <v>0</v>
      </c>
      <c r="BE17" s="72"/>
      <c r="BF17" s="72"/>
      <c r="BG17" s="73">
        <f>IFERROR('P INTG'!$BK$15,0)</f>
        <v>4.5454545454545456E-2</v>
      </c>
      <c r="BH17" s="72">
        <f>IFERROR('P INTG'!$BM$15,0)</f>
        <v>0</v>
      </c>
      <c r="BI17" s="75"/>
      <c r="BJ17" s="76"/>
      <c r="BK17" s="77">
        <f>IFERROR('P INTG'!$BP$15,0)</f>
        <v>0</v>
      </c>
      <c r="BL17" s="73">
        <f t="shared" si="0"/>
        <v>0.99999999999999978</v>
      </c>
    </row>
    <row r="18" spans="1:65" ht="65.25" customHeight="1" x14ac:dyDescent="0.25">
      <c r="A18" s="78" t="s">
        <v>377</v>
      </c>
      <c r="B18" s="344" t="s">
        <v>431</v>
      </c>
      <c r="C18" s="342" t="s">
        <v>432</v>
      </c>
      <c r="D18" s="340" t="s">
        <v>67</v>
      </c>
      <c r="E18" s="340" t="s">
        <v>68</v>
      </c>
      <c r="F18" s="340" t="s">
        <v>69</v>
      </c>
      <c r="G18" s="340" t="s">
        <v>70</v>
      </c>
      <c r="H18" s="340" t="s">
        <v>71</v>
      </c>
      <c r="I18" s="340" t="s">
        <v>72</v>
      </c>
      <c r="J18" s="340" t="s">
        <v>73</v>
      </c>
      <c r="K18" s="342" t="s">
        <v>152</v>
      </c>
      <c r="L18" s="340" t="s">
        <v>74</v>
      </c>
      <c r="M18" s="340" t="s">
        <v>75</v>
      </c>
      <c r="N18" s="340" t="s">
        <v>433</v>
      </c>
      <c r="O18" s="72">
        <f>IFERROR('P COM'!$H$11,0)</f>
        <v>8.3333333333333329E-2</v>
      </c>
      <c r="P18" s="73">
        <f>IFERROR('P COM'!$J$11,0)</f>
        <v>0</v>
      </c>
      <c r="Q18" s="74"/>
      <c r="R18" s="74"/>
      <c r="S18" s="72">
        <f>IFERROR('P COM'!$M$11,0)</f>
        <v>8.3333333333333329E-2</v>
      </c>
      <c r="T18" s="73">
        <f>IFERROR('P COM'!$O$11,0)</f>
        <v>0</v>
      </c>
      <c r="U18" s="74"/>
      <c r="V18" s="74"/>
      <c r="W18" s="72">
        <f>IFERROR('P COM'!$R$11,0)</f>
        <v>8.3333333333333329E-2</v>
      </c>
      <c r="X18" s="73">
        <f>IFERROR('P COM'!$T$11,0)</f>
        <v>0</v>
      </c>
      <c r="Y18" s="74"/>
      <c r="Z18" s="72"/>
      <c r="AA18" s="73">
        <f>IFERROR('P COM'!$W$11,0)</f>
        <v>8.3333333333333329E-2</v>
      </c>
      <c r="AB18" s="72">
        <f>IFERROR('P COM'!$Y$11,0)</f>
        <v>0</v>
      </c>
      <c r="AC18" s="72"/>
      <c r="AD18" s="72"/>
      <c r="AE18" s="73">
        <f>IFERROR('P COM'!$AB$11,0)</f>
        <v>8.3333333333333329E-2</v>
      </c>
      <c r="AF18" s="72">
        <f>IFERROR('P COM'!$AD$11,0)</f>
        <v>0</v>
      </c>
      <c r="AG18" s="72"/>
      <c r="AH18" s="72"/>
      <c r="AI18" s="73">
        <f>IFERROR('P COM'!$AG$11,0)</f>
        <v>8.3333333333333329E-2</v>
      </c>
      <c r="AJ18" s="72">
        <f>IFERROR('P COM'!$AI$11,0)</f>
        <v>0</v>
      </c>
      <c r="AK18" s="72"/>
      <c r="AL18" s="73"/>
      <c r="AM18" s="72">
        <f>IFERROR('P COM'!$AL$11,0)</f>
        <v>8.3333333333333329E-2</v>
      </c>
      <c r="AN18" s="73">
        <f>IFERROR('P COM'!$AN$11,0)</f>
        <v>0</v>
      </c>
      <c r="AO18" s="74"/>
      <c r="AP18" s="74"/>
      <c r="AQ18" s="72">
        <f>IFERROR('P COM'!$AQ$11,0)</f>
        <v>8.3333333333333329E-2</v>
      </c>
      <c r="AR18" s="73">
        <f>IFERROR('P COM'!$AS$11,0)</f>
        <v>0</v>
      </c>
      <c r="AS18" s="74"/>
      <c r="AT18" s="74"/>
      <c r="AU18" s="72">
        <f>IFERROR('P COM'!$AV$11,0)</f>
        <v>8.3333333333333329E-2</v>
      </c>
      <c r="AV18" s="73">
        <f>IFERROR('P COM'!$AX$11,0)</f>
        <v>0</v>
      </c>
      <c r="AW18" s="74"/>
      <c r="AX18" s="72"/>
      <c r="AY18" s="73">
        <f>IFERROR('P COM'!$BA$11,0)</f>
        <v>8.3333333333333329E-2</v>
      </c>
      <c r="AZ18" s="72">
        <f>IFERROR('P COM'!$BC$11,0)</f>
        <v>0</v>
      </c>
      <c r="BA18" s="72"/>
      <c r="BB18" s="72"/>
      <c r="BC18" s="73">
        <f>IFERROR('P COM'!$BF$11,0)</f>
        <v>8.3333333333333329E-2</v>
      </c>
      <c r="BD18" s="72">
        <f>IFERROR('P COM'!$BH$11,0)</f>
        <v>0</v>
      </c>
      <c r="BE18" s="72"/>
      <c r="BF18" s="72"/>
      <c r="BG18" s="73">
        <f>IFERROR('P COM'!$BK$11,0)</f>
        <v>8.3333333333333329E-2</v>
      </c>
      <c r="BH18" s="72">
        <f>IFERROR('P COM'!$BM$11,0)</f>
        <v>0</v>
      </c>
      <c r="BI18" s="75"/>
      <c r="BJ18" s="76"/>
      <c r="BK18" s="77">
        <f>IFERROR('P COM'!$BP$11,0)</f>
        <v>0</v>
      </c>
      <c r="BL18" s="73">
        <f t="shared" si="0"/>
        <v>1</v>
      </c>
    </row>
    <row r="19" spans="1:65" ht="65.25" customHeight="1" x14ac:dyDescent="0.25">
      <c r="A19" s="78" t="s">
        <v>291</v>
      </c>
      <c r="B19" s="344" t="s">
        <v>65</v>
      </c>
      <c r="C19" s="342" t="s">
        <v>88</v>
      </c>
      <c r="D19" s="340" t="s">
        <v>67</v>
      </c>
      <c r="E19" s="340" t="s">
        <v>68</v>
      </c>
      <c r="F19" s="340" t="s">
        <v>69</v>
      </c>
      <c r="G19" s="340" t="s">
        <v>70</v>
      </c>
      <c r="H19" s="340" t="s">
        <v>71</v>
      </c>
      <c r="I19" s="340" t="s">
        <v>72</v>
      </c>
      <c r="J19" s="340" t="s">
        <v>73</v>
      </c>
      <c r="K19" s="342" t="s">
        <v>152</v>
      </c>
      <c r="L19" s="340" t="s">
        <v>74</v>
      </c>
      <c r="M19" s="340" t="s">
        <v>75</v>
      </c>
      <c r="N19" s="340" t="s">
        <v>126</v>
      </c>
      <c r="O19" s="72">
        <f>IFERROR(CLIMA!$H$13,0)</f>
        <v>0.22222222222222221</v>
      </c>
      <c r="P19" s="73">
        <f>IFERROR(CLIMA!$J$13,0)</f>
        <v>0</v>
      </c>
      <c r="Q19" s="74"/>
      <c r="R19" s="74"/>
      <c r="S19" s="72">
        <f>IFERROR(CLIMA!$M$13,0)</f>
        <v>5.5555555555555552E-2</v>
      </c>
      <c r="T19" s="73">
        <f>IFERROR(CLIMA!$O$13,0)</f>
        <v>0</v>
      </c>
      <c r="U19" s="74"/>
      <c r="V19" s="74"/>
      <c r="W19" s="72">
        <f>IFERROR(CLIMA!$R$13,0)</f>
        <v>5.5555555555555552E-2</v>
      </c>
      <c r="X19" s="73">
        <f>IFERROR(CLIMA!$T$13,0)</f>
        <v>0</v>
      </c>
      <c r="Y19" s="74"/>
      <c r="Z19" s="72"/>
      <c r="AA19" s="73">
        <f>IFERROR(CLIMA!$W$13,0)</f>
        <v>0.1111111111111111</v>
      </c>
      <c r="AB19" s="72">
        <f>IFERROR(CLIMA!$Y$13,0)</f>
        <v>0</v>
      </c>
      <c r="AC19" s="72"/>
      <c r="AD19" s="72"/>
      <c r="AE19" s="73">
        <f>IFERROR(CLIMA!$AB$13,0)</f>
        <v>5.5555555555555552E-2</v>
      </c>
      <c r="AF19" s="72">
        <f>IFERROR(CLIMA!$AD$13,0)</f>
        <v>0</v>
      </c>
      <c r="AG19" s="72"/>
      <c r="AH19" s="72"/>
      <c r="AI19" s="73">
        <f>IFERROR(CLIMA!$AG$13,0)</f>
        <v>5.5555555555555552E-2</v>
      </c>
      <c r="AJ19" s="72">
        <f>IFERROR(CLIMA!$AI$13,0)</f>
        <v>0</v>
      </c>
      <c r="AK19" s="72"/>
      <c r="AL19" s="73"/>
      <c r="AM19" s="72">
        <f>IFERROR(CLIMA!$AL$13,0)</f>
        <v>0.1111111111111111</v>
      </c>
      <c r="AN19" s="73">
        <f>IFERROR(CLIMA!$AN$13,0)</f>
        <v>0</v>
      </c>
      <c r="AO19" s="74"/>
      <c r="AP19" s="74"/>
      <c r="AQ19" s="72">
        <f>IFERROR(CLIMA!$AQ$13,0)</f>
        <v>5.5555555555555552E-2</v>
      </c>
      <c r="AR19" s="73">
        <f>IFERROR(CLIMA!$AS$13,0)</f>
        <v>0</v>
      </c>
      <c r="AS19" s="74"/>
      <c r="AT19" s="74"/>
      <c r="AU19" s="72">
        <f>IFERROR(CLIMA!$AV$13,0)</f>
        <v>5.5555555555555552E-2</v>
      </c>
      <c r="AV19" s="73">
        <f>IFERROR(CLIMA!$AX$13,0)</f>
        <v>0</v>
      </c>
      <c r="AW19" s="74"/>
      <c r="AX19" s="72"/>
      <c r="AY19" s="73">
        <f>IFERROR(CLIMA!$BA$13,0)</f>
        <v>0.1111111111111111</v>
      </c>
      <c r="AZ19" s="72">
        <f>IFERROR(CLIMA!$BC$13,0)</f>
        <v>0</v>
      </c>
      <c r="BA19" s="72"/>
      <c r="BB19" s="72"/>
      <c r="BC19" s="73">
        <f>IFERROR(CLIMA!$BF$13,0)</f>
        <v>5.5555555555555552E-2</v>
      </c>
      <c r="BD19" s="72">
        <f>IFERROR(CLIMA!$BH$13,0)</f>
        <v>0</v>
      </c>
      <c r="BE19" s="72"/>
      <c r="BF19" s="72"/>
      <c r="BG19" s="73">
        <f>IFERROR(CLIMA!$BK$13,0)</f>
        <v>5.5555555555555552E-2</v>
      </c>
      <c r="BH19" s="72">
        <f>IFERROR(CLIMA!$BM$13,0)</f>
        <v>0</v>
      </c>
      <c r="BI19" s="75"/>
      <c r="BJ19" s="76"/>
      <c r="BK19" s="77">
        <f>IFERROR(CLIMA!$BP$13,0)</f>
        <v>0</v>
      </c>
      <c r="BL19" s="73">
        <f t="shared" ref="BL19" si="1">SUM(BG19,BC19,AY19,AU19,AQ19,AM19,AI19,AE19,AA19,W19,S19,O19)</f>
        <v>1</v>
      </c>
    </row>
    <row r="20" spans="1:65" ht="65.25" customHeight="1" x14ac:dyDescent="0.25">
      <c r="A20" s="79" t="s">
        <v>127</v>
      </c>
      <c r="B20" s="344" t="s">
        <v>65</v>
      </c>
      <c r="C20" s="342" t="s">
        <v>66</v>
      </c>
      <c r="D20" s="340" t="s">
        <v>67</v>
      </c>
      <c r="E20" s="340" t="s">
        <v>68</v>
      </c>
      <c r="F20" s="340" t="s">
        <v>69</v>
      </c>
      <c r="G20" s="340" t="s">
        <v>70</v>
      </c>
      <c r="H20" s="340" t="s">
        <v>71</v>
      </c>
      <c r="I20" s="340" t="s">
        <v>72</v>
      </c>
      <c r="J20" s="340" t="s">
        <v>73</v>
      </c>
      <c r="K20" s="342" t="s">
        <v>152</v>
      </c>
      <c r="L20" s="340" t="s">
        <v>74</v>
      </c>
      <c r="M20" s="340" t="s">
        <v>75</v>
      </c>
      <c r="N20" s="340" t="s">
        <v>128</v>
      </c>
      <c r="O20" s="72">
        <f>IFERROR(SICD!$H$13,0)</f>
        <v>0</v>
      </c>
      <c r="P20" s="73">
        <f>IFERROR(SICD!$J$13,0)</f>
        <v>0</v>
      </c>
      <c r="Q20" s="74"/>
      <c r="R20" s="74"/>
      <c r="S20" s="72">
        <f>IFERROR(SICD!$M$13,0)</f>
        <v>0</v>
      </c>
      <c r="T20" s="73">
        <f>IFERROR(SICD!$O$13,0)</f>
        <v>0</v>
      </c>
      <c r="U20" s="74"/>
      <c r="V20" s="74"/>
      <c r="W20" s="72">
        <f>IFERROR(SICD!$R$13,0)</f>
        <v>0.14285714285714285</v>
      </c>
      <c r="X20" s="73">
        <f>IFERROR(SICD!$T$13,0)</f>
        <v>0</v>
      </c>
      <c r="Y20" s="74"/>
      <c r="Z20" s="72"/>
      <c r="AA20" s="73">
        <f>IFERROR(SICD!$W$13,0)</f>
        <v>0</v>
      </c>
      <c r="AB20" s="72">
        <f>IFERROR(SICD!$Y$13,0)</f>
        <v>0</v>
      </c>
      <c r="AC20" s="72"/>
      <c r="AD20" s="72"/>
      <c r="AE20" s="73">
        <f>IFERROR(SICD!$AB$13,0)</f>
        <v>0</v>
      </c>
      <c r="AF20" s="72">
        <f>IFERROR(SICD!$AD$13,0)</f>
        <v>0</v>
      </c>
      <c r="AG20" s="72"/>
      <c r="AH20" s="72"/>
      <c r="AI20" s="73">
        <f>IFERROR(SICD!$AG$13,0)</f>
        <v>0.14285714285714285</v>
      </c>
      <c r="AJ20" s="72">
        <f>IFERROR(SICD!$AI$13,0)</f>
        <v>0</v>
      </c>
      <c r="AK20" s="72"/>
      <c r="AL20" s="73"/>
      <c r="AM20" s="72">
        <f>IFERROR(SICD!$AL$13,0)</f>
        <v>0.42857142857142855</v>
      </c>
      <c r="AN20" s="73">
        <f>IFERROR(SICD!$AN$13,0)</f>
        <v>0</v>
      </c>
      <c r="AO20" s="74"/>
      <c r="AP20" s="74"/>
      <c r="AQ20" s="72">
        <f>IFERROR(SICD!$AQ$13,0)</f>
        <v>0.14285714285714285</v>
      </c>
      <c r="AR20" s="73">
        <f>IFERROR(SICD!$AS$13,0)</f>
        <v>0</v>
      </c>
      <c r="AS20" s="74"/>
      <c r="AT20" s="74"/>
      <c r="AU20" s="72">
        <f>IFERROR(SICD!$AV$13,0)</f>
        <v>0</v>
      </c>
      <c r="AV20" s="73">
        <f>IFERROR(SICD!$AX$13,0)</f>
        <v>0</v>
      </c>
      <c r="AW20" s="74"/>
      <c r="AX20" s="72"/>
      <c r="AY20" s="73">
        <f>IFERROR(SICD!$BA$13,0)</f>
        <v>0</v>
      </c>
      <c r="AZ20" s="72">
        <f>IFERROR(SICD!$BC$13,0)</f>
        <v>0</v>
      </c>
      <c r="BA20" s="72"/>
      <c r="BB20" s="72"/>
      <c r="BC20" s="73">
        <f>IFERROR(SICD!$BF$13,0)</f>
        <v>0</v>
      </c>
      <c r="BD20" s="72">
        <f>IFERROR(SICD!$BH$13,0)</f>
        <v>0</v>
      </c>
      <c r="BE20" s="72"/>
      <c r="BF20" s="72"/>
      <c r="BG20" s="73">
        <f>IFERROR(SICD!$BK$13,0)</f>
        <v>0.14285714285714285</v>
      </c>
      <c r="BH20" s="72">
        <f>IFERROR(SICD!$BM$13,0)</f>
        <v>0</v>
      </c>
      <c r="BI20" s="75"/>
      <c r="BJ20" s="76"/>
      <c r="BK20" s="77">
        <f>IFERROR(SICD!$BP$13,0)</f>
        <v>0</v>
      </c>
      <c r="BL20" s="73">
        <f t="shared" si="0"/>
        <v>0.99999999999999978</v>
      </c>
    </row>
    <row r="21" spans="1:65" ht="65.25" customHeight="1" x14ac:dyDescent="0.25">
      <c r="A21" s="79" t="s">
        <v>129</v>
      </c>
      <c r="B21" s="344" t="s">
        <v>130</v>
      </c>
      <c r="C21" s="342" t="s">
        <v>131</v>
      </c>
      <c r="D21" s="340" t="s">
        <v>67</v>
      </c>
      <c r="E21" s="340" t="s">
        <v>68</v>
      </c>
      <c r="F21" s="340" t="s">
        <v>69</v>
      </c>
      <c r="G21" s="340" t="s">
        <v>70</v>
      </c>
      <c r="H21" s="340" t="s">
        <v>71</v>
      </c>
      <c r="I21" s="340" t="s">
        <v>72</v>
      </c>
      <c r="J21" s="340" t="s">
        <v>106</v>
      </c>
      <c r="K21" s="342" t="s">
        <v>152</v>
      </c>
      <c r="L21" s="340" t="s">
        <v>74</v>
      </c>
      <c r="M21" s="340" t="s">
        <v>75</v>
      </c>
      <c r="N21" s="340" t="s">
        <v>132</v>
      </c>
      <c r="O21" s="74">
        <f>IFERROR('PA AUD'!$H$15,0)</f>
        <v>1.6949152542372881E-2</v>
      </c>
      <c r="P21" s="73">
        <f>IFERROR('PA AUD'!$J$15,0)</f>
        <v>0</v>
      </c>
      <c r="Q21" s="74"/>
      <c r="R21" s="74"/>
      <c r="S21" s="72">
        <f>IFERROR('PA AUD'!$M$15,0)</f>
        <v>0.1807909604519774</v>
      </c>
      <c r="T21" s="73">
        <f>IFERROR('PA AUD'!$O$15,0)</f>
        <v>0</v>
      </c>
      <c r="U21" s="74"/>
      <c r="V21" s="74"/>
      <c r="W21" s="72">
        <f>IFERROR('PA AUD'!$R$15,0)</f>
        <v>1.1299435028248588E-2</v>
      </c>
      <c r="X21" s="73">
        <f>IFERROR('PA AUD'!$T$15,0)</f>
        <v>0</v>
      </c>
      <c r="Y21" s="74"/>
      <c r="Z21" s="72"/>
      <c r="AA21" s="73">
        <f>IFERROR('PA AUD'!$W$15,0)</f>
        <v>0.11299435028248588</v>
      </c>
      <c r="AB21" s="72">
        <f>IFERROR('PA AUD'!$Y$15,0)</f>
        <v>0</v>
      </c>
      <c r="AC21" s="72"/>
      <c r="AD21" s="72"/>
      <c r="AE21" s="73">
        <f>IFERROR('PA AUD'!$AB$15,0)</f>
        <v>1.6949152542372881E-2</v>
      </c>
      <c r="AF21" s="72">
        <f>IFERROR('PA AUD'!$AD$15,0)</f>
        <v>0</v>
      </c>
      <c r="AG21" s="72"/>
      <c r="AH21" s="72"/>
      <c r="AI21" s="73">
        <f>IFERROR('PA AUD'!$AG$15,0)</f>
        <v>0.13559322033898305</v>
      </c>
      <c r="AJ21" s="72">
        <f>IFERROR('PA AUD'!$AI$15,0)</f>
        <v>0</v>
      </c>
      <c r="AK21" s="72"/>
      <c r="AL21" s="73"/>
      <c r="AM21" s="72">
        <f>IFERROR('PA AUD'!$AL$15,0)</f>
        <v>1.6949152542372881E-2</v>
      </c>
      <c r="AN21" s="73">
        <f>IFERROR('PA AUD'!$AN$15,0)</f>
        <v>0</v>
      </c>
      <c r="AO21" s="74"/>
      <c r="AP21" s="74"/>
      <c r="AQ21" s="72">
        <f>IFERROR('PA AUD'!$AQ$15,0)</f>
        <v>0.16949152542372881</v>
      </c>
      <c r="AR21" s="73">
        <f>IFERROR('PA AUD'!$AS$15,0)</f>
        <v>0</v>
      </c>
      <c r="AS21" s="74"/>
      <c r="AT21" s="74"/>
      <c r="AU21" s="72">
        <f>IFERROR('PA AUD'!$AV$15,0)</f>
        <v>1.6949152542372881E-2</v>
      </c>
      <c r="AV21" s="73">
        <f>IFERROR('PA AUD'!$AX$15,0)</f>
        <v>0</v>
      </c>
      <c r="AW21" s="74"/>
      <c r="AX21" s="72"/>
      <c r="AY21" s="73">
        <f>IFERROR('PA AUD'!$BA$15,0)</f>
        <v>0.15819209039548024</v>
      </c>
      <c r="AZ21" s="72">
        <f>IFERROR('PA AUD'!$BC$15,0)</f>
        <v>0</v>
      </c>
      <c r="BA21" s="72"/>
      <c r="BB21" s="72"/>
      <c r="BC21" s="73">
        <f>IFERROR('PA AUD'!$BF$15,0)</f>
        <v>1.1299435028248588E-2</v>
      </c>
      <c r="BD21" s="72">
        <f>IFERROR('PA AUD'!$BH$15,0)</f>
        <v>0</v>
      </c>
      <c r="BE21" s="72"/>
      <c r="BF21" s="72"/>
      <c r="BG21" s="73">
        <f>IFERROR('PA AUD'!$BK$15,0)</f>
        <v>0.15254237288135594</v>
      </c>
      <c r="BH21" s="72">
        <f>IFERROR('PA AUD'!$BM$15,0)</f>
        <v>0</v>
      </c>
      <c r="BI21" s="75"/>
      <c r="BJ21" s="76"/>
      <c r="BK21" s="77">
        <f>IFERROR('PA AUD'!$BP$15,0)</f>
        <v>0</v>
      </c>
      <c r="BL21" s="73">
        <f>SUM(BG21,BC21,AY21,AU21,AQ21,AM21,AI21,AE21,AA21,W21,S21,O21)</f>
        <v>0.99999999999999978</v>
      </c>
    </row>
    <row r="22" spans="1:65" ht="65.25" customHeight="1" x14ac:dyDescent="0.25">
      <c r="A22" s="79" t="s">
        <v>133</v>
      </c>
      <c r="B22" s="344" t="s">
        <v>65</v>
      </c>
      <c r="C22" s="342" t="s">
        <v>134</v>
      </c>
      <c r="D22" s="340" t="s">
        <v>67</v>
      </c>
      <c r="E22" s="340" t="s">
        <v>68</v>
      </c>
      <c r="F22" s="340" t="s">
        <v>69</v>
      </c>
      <c r="G22" s="340" t="s">
        <v>70</v>
      </c>
      <c r="H22" s="340" t="s">
        <v>135</v>
      </c>
      <c r="I22" s="340" t="s">
        <v>72</v>
      </c>
      <c r="J22" s="340" t="s">
        <v>106</v>
      </c>
      <c r="K22" s="342" t="s">
        <v>152</v>
      </c>
      <c r="L22" s="340" t="s">
        <v>74</v>
      </c>
      <c r="M22" s="340" t="s">
        <v>75</v>
      </c>
      <c r="N22" s="340" t="s">
        <v>136</v>
      </c>
      <c r="O22" s="72">
        <f>IFERROR(PMSA!$H$11,0)</f>
        <v>8.3333333333333329E-2</v>
      </c>
      <c r="P22" s="73">
        <f>IFERROR(PMSA!$J$11,0)</f>
        <v>0</v>
      </c>
      <c r="Q22" s="74"/>
      <c r="R22" s="74"/>
      <c r="S22" s="72">
        <f>IFERROR(PMSA!$M$11,0)</f>
        <v>8.3333333333333329E-2</v>
      </c>
      <c r="T22" s="73">
        <f>IFERROR(PMSA!$O$11,0)</f>
        <v>0</v>
      </c>
      <c r="U22" s="74"/>
      <c r="V22" s="74"/>
      <c r="W22" s="72">
        <f>IFERROR(PMSA!$R$11,0)</f>
        <v>8.3333333333333329E-2</v>
      </c>
      <c r="X22" s="73">
        <f>IFERROR(PMSA!$T$11,0)</f>
        <v>0</v>
      </c>
      <c r="Y22" s="74"/>
      <c r="Z22" s="72"/>
      <c r="AA22" s="73">
        <f>IFERROR(PMSA!$W$11,0)</f>
        <v>8.3333333333333329E-2</v>
      </c>
      <c r="AB22" s="72">
        <f>IFERROR(PMSA!$Y$11,0)</f>
        <v>0</v>
      </c>
      <c r="AC22" s="72"/>
      <c r="AD22" s="72"/>
      <c r="AE22" s="73">
        <f>IFERROR(PMSA!$AB$11,0)</f>
        <v>8.3333333333333329E-2</v>
      </c>
      <c r="AF22" s="72">
        <f>IFERROR(PMSA!$AD$11,0)</f>
        <v>0</v>
      </c>
      <c r="AG22" s="72"/>
      <c r="AH22" s="72"/>
      <c r="AI22" s="73">
        <f>IFERROR(PMSA!$AG$11,0)</f>
        <v>8.3333333333333329E-2</v>
      </c>
      <c r="AJ22" s="72">
        <f>IFERROR(PMSA!$AI$11,0)</f>
        <v>0</v>
      </c>
      <c r="AK22" s="72"/>
      <c r="AL22" s="73"/>
      <c r="AM22" s="72">
        <f>IFERROR(PMSA!$AL$11,0)</f>
        <v>8.3333333333333329E-2</v>
      </c>
      <c r="AN22" s="73">
        <f>IFERROR(PMSA!$AN$11,0)</f>
        <v>0</v>
      </c>
      <c r="AO22" s="74"/>
      <c r="AP22" s="74"/>
      <c r="AQ22" s="72">
        <f>IFERROR(PMSA!$AQ$11,0)</f>
        <v>8.3333333333333329E-2</v>
      </c>
      <c r="AR22" s="73">
        <f>IFERROR(PMSA!$AS$11,0)</f>
        <v>0</v>
      </c>
      <c r="AS22" s="74"/>
      <c r="AT22" s="74"/>
      <c r="AU22" s="72">
        <f>IFERROR(PMSA!$AV$11,0)</f>
        <v>8.3333333333333329E-2</v>
      </c>
      <c r="AV22" s="73">
        <f>IFERROR(PMSA!$AX$11,0)</f>
        <v>0</v>
      </c>
      <c r="AW22" s="74"/>
      <c r="AX22" s="72"/>
      <c r="AY22" s="73">
        <f>IFERROR(PMSA!$BA$11,0)</f>
        <v>8.3333333333333329E-2</v>
      </c>
      <c r="AZ22" s="72">
        <f>IFERROR(PMSA!$BC$11,0)</f>
        <v>0</v>
      </c>
      <c r="BA22" s="72"/>
      <c r="BB22" s="72"/>
      <c r="BC22" s="73">
        <f>IFERROR(PMSA!$BF$11,0)</f>
        <v>8.3333333333333329E-2</v>
      </c>
      <c r="BD22" s="72">
        <f>IFERROR(PMSA!$BH$11,0)</f>
        <v>0</v>
      </c>
      <c r="BE22" s="72"/>
      <c r="BF22" s="72"/>
      <c r="BG22" s="73">
        <f>IFERROR(PMSA!$BK$11,0)</f>
        <v>8.3333333333333329E-2</v>
      </c>
      <c r="BH22" s="72">
        <f>IFERROR(PMSA!$BM$11,0)</f>
        <v>0</v>
      </c>
      <c r="BI22" s="75"/>
      <c r="BJ22" s="76"/>
      <c r="BK22" s="77">
        <f>IFERROR(PMSA!$BP$11,0)</f>
        <v>0</v>
      </c>
      <c r="BL22" s="73">
        <f>SUM(BG22,BC22,AY22,AU22,AQ22,AM22,AI22,AE22,AA22,W22,S22,O22)</f>
        <v>1</v>
      </c>
      <c r="BM22" s="80"/>
    </row>
    <row r="23" spans="1:65" x14ac:dyDescent="0.2">
      <c r="A23" s="81"/>
    </row>
    <row r="24" spans="1:65" ht="30" x14ac:dyDescent="0.2">
      <c r="A24" s="82" t="s">
        <v>137</v>
      </c>
    </row>
    <row r="25" spans="1:65" s="58" customFormat="1" ht="30" x14ac:dyDescent="0.2">
      <c r="A25" s="83" t="s">
        <v>138</v>
      </c>
      <c r="B25" s="57"/>
      <c r="C25" s="57"/>
      <c r="D25" s="57"/>
      <c r="E25" s="57"/>
      <c r="F25" s="57"/>
      <c r="G25" s="57"/>
      <c r="H25" s="57"/>
      <c r="I25" s="57"/>
      <c r="J25" s="57"/>
      <c r="K25" s="57"/>
      <c r="L25" s="57"/>
      <c r="M25" s="57"/>
      <c r="N25" s="57"/>
      <c r="P25" s="57"/>
      <c r="Q25" s="57"/>
      <c r="R25" s="57"/>
    </row>
    <row r="26" spans="1:65" s="58" customFormat="1" x14ac:dyDescent="0.2">
      <c r="A26" s="57"/>
      <c r="B26" s="57"/>
      <c r="C26" s="57"/>
      <c r="D26" s="57"/>
      <c r="E26" s="57"/>
      <c r="F26" s="57"/>
      <c r="G26" s="57"/>
      <c r="H26" s="57"/>
      <c r="I26" s="57"/>
      <c r="J26" s="57"/>
      <c r="K26" s="57"/>
      <c r="L26" s="57"/>
      <c r="M26" s="57"/>
      <c r="N26" s="57"/>
      <c r="P26" s="57"/>
      <c r="Q26" s="57"/>
      <c r="R26" s="57"/>
    </row>
    <row r="27" spans="1:65" s="58" customFormat="1" x14ac:dyDescent="0.2">
      <c r="A27" s="57"/>
      <c r="B27" s="57"/>
      <c r="C27" s="57"/>
      <c r="D27" s="57"/>
      <c r="E27" s="57"/>
      <c r="F27" s="57"/>
      <c r="G27" s="57"/>
      <c r="H27" s="57"/>
      <c r="I27" s="57"/>
      <c r="J27" s="57"/>
      <c r="K27" s="57"/>
      <c r="L27" s="57"/>
      <c r="M27" s="57"/>
      <c r="N27" s="57"/>
      <c r="P27" s="57"/>
      <c r="Q27" s="57"/>
      <c r="R27" s="57"/>
    </row>
    <row r="28" spans="1:65" s="58" customFormat="1" x14ac:dyDescent="0.2">
      <c r="A28" s="57"/>
      <c r="B28" s="57"/>
      <c r="C28" s="57"/>
      <c r="D28" s="57"/>
      <c r="E28" s="57"/>
      <c r="F28" s="57"/>
      <c r="G28" s="57"/>
      <c r="H28" s="57"/>
      <c r="I28" s="57"/>
      <c r="J28" s="57"/>
      <c r="K28" s="57"/>
      <c r="L28" s="57"/>
      <c r="M28" s="57"/>
      <c r="N28" s="57"/>
      <c r="P28" s="57"/>
      <c r="Q28" s="57"/>
      <c r="R28" s="57"/>
    </row>
    <row r="29" spans="1:65" s="58" customFormat="1" x14ac:dyDescent="0.2">
      <c r="A29" s="57"/>
      <c r="B29" s="57"/>
      <c r="C29" s="57"/>
      <c r="D29" s="57"/>
      <c r="E29" s="57"/>
      <c r="F29" s="57"/>
      <c r="G29" s="57"/>
      <c r="H29" s="57"/>
      <c r="I29" s="57"/>
      <c r="J29" s="57"/>
      <c r="K29" s="57"/>
      <c r="L29" s="57"/>
      <c r="M29" s="57"/>
      <c r="N29" s="57"/>
      <c r="P29" s="57"/>
      <c r="Q29" s="57"/>
      <c r="R29" s="57"/>
    </row>
    <row r="30" spans="1:65" s="58" customFormat="1" x14ac:dyDescent="0.2">
      <c r="A30" s="57"/>
      <c r="B30" s="57"/>
      <c r="C30" s="57"/>
      <c r="D30" s="57"/>
      <c r="E30" s="57"/>
      <c r="F30" s="57"/>
      <c r="G30" s="57"/>
      <c r="H30" s="57"/>
      <c r="I30" s="57"/>
      <c r="J30" s="57"/>
      <c r="K30" s="57"/>
      <c r="L30" s="57"/>
      <c r="M30" s="57"/>
      <c r="N30" s="57"/>
      <c r="P30" s="57"/>
      <c r="Q30" s="57"/>
      <c r="R30" s="57"/>
    </row>
    <row r="31" spans="1:65" s="58" customFormat="1" x14ac:dyDescent="0.2">
      <c r="A31" s="57"/>
      <c r="B31" s="57"/>
      <c r="C31" s="57"/>
      <c r="D31" s="57"/>
      <c r="E31" s="57"/>
      <c r="F31" s="57"/>
      <c r="G31" s="57"/>
      <c r="H31" s="57"/>
      <c r="I31" s="57"/>
      <c r="J31" s="57"/>
      <c r="K31" s="57"/>
      <c r="L31" s="57"/>
      <c r="M31" s="57"/>
      <c r="N31" s="57"/>
      <c r="P31" s="57"/>
      <c r="Q31" s="57"/>
      <c r="R31" s="57"/>
    </row>
    <row r="32" spans="1:65" s="58" customFormat="1" x14ac:dyDescent="0.2">
      <c r="A32" s="57"/>
      <c r="B32" s="57"/>
      <c r="C32" s="57"/>
      <c r="D32" s="57"/>
      <c r="E32" s="57"/>
      <c r="F32" s="57"/>
      <c r="G32" s="57"/>
      <c r="H32" s="57"/>
      <c r="I32" s="57"/>
      <c r="J32" s="57"/>
      <c r="K32" s="57"/>
      <c r="L32" s="57"/>
      <c r="M32" s="57"/>
      <c r="N32" s="57"/>
      <c r="P32" s="57"/>
      <c r="Q32" s="57"/>
      <c r="R32" s="57"/>
    </row>
    <row r="33" spans="1:18" s="58" customFormat="1" x14ac:dyDescent="0.2">
      <c r="A33" s="57"/>
      <c r="B33" s="57"/>
      <c r="C33" s="57"/>
      <c r="D33" s="57"/>
      <c r="E33" s="57"/>
      <c r="F33" s="57"/>
      <c r="G33" s="57"/>
      <c r="H33" s="57"/>
      <c r="I33" s="57"/>
      <c r="J33" s="57"/>
      <c r="K33" s="57"/>
      <c r="L33" s="57"/>
      <c r="M33" s="57"/>
      <c r="N33" s="57"/>
      <c r="P33" s="57"/>
      <c r="Q33" s="57"/>
      <c r="R33" s="57"/>
    </row>
    <row r="34" spans="1:18" s="58" customFormat="1" x14ac:dyDescent="0.2">
      <c r="A34" s="57"/>
      <c r="B34" s="57"/>
      <c r="C34" s="57"/>
      <c r="D34" s="57"/>
      <c r="E34" s="57"/>
      <c r="F34" s="57"/>
      <c r="G34" s="57"/>
      <c r="H34" s="57"/>
      <c r="I34" s="57"/>
      <c r="J34" s="57"/>
      <c r="K34" s="57"/>
      <c r="L34" s="57"/>
      <c r="M34" s="57"/>
      <c r="N34" s="57"/>
      <c r="P34" s="57"/>
      <c r="Q34" s="57"/>
      <c r="R34" s="57"/>
    </row>
    <row r="35" spans="1:18" s="58" customFormat="1" x14ac:dyDescent="0.2">
      <c r="A35" s="57"/>
      <c r="B35" s="57"/>
      <c r="C35" s="57"/>
      <c r="D35" s="57"/>
      <c r="E35" s="57"/>
      <c r="F35" s="57"/>
      <c r="G35" s="57"/>
      <c r="H35" s="57"/>
      <c r="I35" s="57"/>
      <c r="J35" s="57"/>
      <c r="K35" s="57"/>
      <c r="L35" s="57"/>
      <c r="M35" s="57"/>
      <c r="N35" s="57"/>
      <c r="P35" s="57"/>
      <c r="Q35" s="57"/>
      <c r="R35" s="57"/>
    </row>
    <row r="36" spans="1:18" s="58" customFormat="1" x14ac:dyDescent="0.2">
      <c r="A36" s="57"/>
      <c r="B36" s="57"/>
      <c r="C36" s="57"/>
      <c r="D36" s="57"/>
      <c r="E36" s="57"/>
      <c r="F36" s="57"/>
      <c r="G36" s="57"/>
      <c r="H36" s="57"/>
      <c r="I36" s="57"/>
      <c r="J36" s="57"/>
      <c r="K36" s="57"/>
      <c r="L36" s="57"/>
      <c r="M36" s="57"/>
      <c r="N36" s="57"/>
      <c r="P36" s="57"/>
      <c r="Q36" s="57"/>
      <c r="R36" s="57"/>
    </row>
    <row r="37" spans="1:18" s="58" customFormat="1" x14ac:dyDescent="0.2">
      <c r="A37" s="57"/>
      <c r="B37" s="57"/>
      <c r="C37" s="57"/>
      <c r="D37" s="57"/>
      <c r="E37" s="57"/>
      <c r="F37" s="57"/>
      <c r="G37" s="57"/>
      <c r="H37" s="57"/>
      <c r="I37" s="57"/>
      <c r="J37" s="57"/>
      <c r="K37" s="57"/>
      <c r="L37" s="57"/>
      <c r="M37" s="57"/>
      <c r="N37" s="57"/>
      <c r="P37" s="57"/>
      <c r="Q37" s="57"/>
      <c r="R37" s="57"/>
    </row>
    <row r="38" spans="1:18" s="58" customFormat="1" x14ac:dyDescent="0.2">
      <c r="A38" s="57"/>
      <c r="B38" s="57"/>
      <c r="C38" s="57"/>
      <c r="D38" s="57"/>
      <c r="E38" s="57"/>
      <c r="F38" s="57"/>
      <c r="G38" s="57"/>
      <c r="H38" s="57"/>
      <c r="I38" s="57"/>
      <c r="J38" s="57"/>
      <c r="K38" s="57"/>
      <c r="L38" s="57"/>
      <c r="M38" s="57"/>
      <c r="N38" s="57"/>
      <c r="P38" s="57"/>
      <c r="Q38" s="57"/>
      <c r="R38" s="57"/>
    </row>
  </sheetData>
  <sheetProtection sheet="1" formatCells="0" formatColumns="0" formatRows="0"/>
  <autoFilter ref="A2:BL22" xr:uid="{8A7E8826-96E3-4EF3-8A00-3504199FD08C}"/>
  <dataConsolidate function="average">
    <dataRefs count="1">
      <dataRef ref="O9:O17" sheet="PINAR"/>
    </dataRefs>
  </dataConsolidate>
  <phoneticPr fontId="36" type="noConversion"/>
  <conditionalFormatting sqref="BK3:BK22">
    <cfRule type="cellIs" dxfId="19" priority="1" operator="equal">
      <formula>1</formula>
    </cfRule>
    <cfRule type="colorScale" priority="2">
      <colorScale>
        <cfvo type="num" val="0"/>
        <cfvo type="num" val="0.6"/>
        <cfvo type="num" val="0.99"/>
        <color rgb="FFC00000"/>
        <color rgb="FFFFEB84"/>
        <color rgb="FF1DA275"/>
      </colorScale>
    </cfRule>
  </conditionalFormatting>
  <pageMargins left="0.31496062992125984" right="0.70866141732283472" top="0.62992125984251968" bottom="0.74803149606299213" header="0.31496062992125984" footer="0.31496062992125984"/>
  <pageSetup paperSize="9" scale="33" fitToHeight="0" orientation="portrait" r:id="rId1"/>
  <headerFooter>
    <oddHeader>&amp;L&amp;G&amp;C&amp;"Arial,Negrita"&amp;12PLAN DE ACCION INSTITUCIONAL</oddHeader>
    <oddFooter>&amp;L&amp;G&amp;C&amp;N
IPC-M-2&amp;RDES-FM-05
V9</oddFooter>
  </headerFooter>
  <drawing r:id="rId2"/>
  <legacyDrawing r:id="rId3"/>
  <legacyDrawingHF r:id="rId4"/>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EF5E6-3A31-44D3-825E-8CBD5E90392B}">
  <sheetPr codeName="Hoja21">
    <tabColor rgb="FF6EB993"/>
  </sheetPr>
  <dimension ref="A1:CD104"/>
  <sheetViews>
    <sheetView view="pageBreakPreview" zoomScale="70" zoomScaleNormal="90" zoomScaleSheetLayoutView="70" zoomScalePageLayoutView="50" workbookViewId="0"/>
  </sheetViews>
  <sheetFormatPr baseColWidth="10" defaultColWidth="11.42578125" defaultRowHeight="15" x14ac:dyDescent="0.2"/>
  <cols>
    <col min="1" max="1" width="5.140625" style="57" customWidth="1"/>
    <col min="2" max="2" width="41.140625" style="57" customWidth="1"/>
    <col min="3" max="3" width="25.5703125" style="57" customWidth="1"/>
    <col min="4" max="4" width="30.28515625" style="57" customWidth="1"/>
    <col min="5" max="5" width="14.5703125" style="57" customWidth="1"/>
    <col min="6" max="6" width="15.5703125" style="57" customWidth="1"/>
    <col min="7" max="10" width="12.5703125" style="57" customWidth="1"/>
    <col min="11" max="11" width="21.5703125" style="57" customWidth="1"/>
    <col min="12" max="15" width="12.5703125" style="57" customWidth="1"/>
    <col min="16" max="16" width="25" style="57" customWidth="1"/>
    <col min="17" max="20" width="12.5703125" style="57" customWidth="1"/>
    <col min="21" max="21" width="21" style="57" customWidth="1"/>
    <col min="22" max="24" width="12.5703125" style="57" customWidth="1"/>
    <col min="25" max="25" width="12.5703125" style="56" customWidth="1"/>
    <col min="26" max="26" width="22.140625" style="56" customWidth="1"/>
    <col min="27" max="30" width="12.5703125" style="56" customWidth="1"/>
    <col min="31" max="31" width="21.7109375" style="56" customWidth="1"/>
    <col min="32" max="35" width="12.5703125" style="56" customWidth="1"/>
    <col min="36" max="36" width="23.5703125" style="56" customWidth="1"/>
    <col min="37" max="39" width="12.5703125" style="56" customWidth="1"/>
    <col min="40" max="40" width="12.5703125" style="57" customWidth="1"/>
    <col min="41" max="41" width="20.85546875" style="57" customWidth="1"/>
    <col min="42" max="45" width="12.5703125" style="57" customWidth="1"/>
    <col min="46" max="46" width="21.42578125" style="57" customWidth="1"/>
    <col min="47" max="50" width="12.5703125" style="57" customWidth="1"/>
    <col min="51" max="51" width="21" style="57" customWidth="1"/>
    <col min="52" max="55" width="12.5703125" style="57" customWidth="1"/>
    <col min="56" max="56" width="18.7109375" style="57" customWidth="1"/>
    <col min="57" max="60" width="12.5703125" style="57" customWidth="1"/>
    <col min="61" max="61" width="18.5703125" style="57" customWidth="1"/>
    <col min="62" max="65" width="12.5703125" style="57" customWidth="1"/>
    <col min="66" max="66" width="18.5703125" style="57" customWidth="1"/>
    <col min="67" max="68" width="18.28515625" style="57" customWidth="1"/>
    <col min="69" max="69" width="20.85546875" style="57" customWidth="1"/>
    <col min="70" max="70" width="11.42578125" style="57"/>
    <col min="71" max="71" width="17.7109375" style="57" customWidth="1"/>
    <col min="72" max="77" width="11.42578125" style="57"/>
    <col min="78" max="78" width="18" style="57" customWidth="1"/>
    <col min="79" max="79" width="14.28515625" style="57" customWidth="1"/>
    <col min="80" max="80" width="17.140625" style="57" customWidth="1"/>
    <col min="81" max="81" width="18" style="57" customWidth="1"/>
    <col min="82" max="82" width="41.5703125" style="57" customWidth="1"/>
    <col min="83" max="16384" width="11.42578125" style="57"/>
  </cols>
  <sheetData>
    <row r="1" spans="1:82" ht="69.75" customHeight="1" x14ac:dyDescent="0.2">
      <c r="A1" s="56"/>
      <c r="B1" s="347" t="s">
        <v>382</v>
      </c>
      <c r="C1" s="347"/>
      <c r="D1" s="347"/>
      <c r="E1" s="347"/>
      <c r="F1" s="347"/>
      <c r="G1" s="347"/>
      <c r="H1" s="347"/>
      <c r="I1" s="347"/>
      <c r="J1" s="347"/>
      <c r="K1" s="347"/>
      <c r="L1" s="347"/>
      <c r="M1" s="347"/>
      <c r="N1" s="347"/>
      <c r="O1" s="347"/>
      <c r="P1" s="347"/>
      <c r="Q1" s="347"/>
      <c r="R1" s="347"/>
      <c r="S1" s="84"/>
      <c r="T1" s="348"/>
      <c r="U1" s="348"/>
      <c r="V1" s="348"/>
      <c r="W1" s="348"/>
      <c r="X1" s="84"/>
    </row>
    <row r="2" spans="1:82" ht="15.75" thickBot="1" x14ac:dyDescent="0.25">
      <c r="A2" s="56"/>
      <c r="B2" s="56"/>
      <c r="C2" s="56"/>
      <c r="D2" s="56"/>
      <c r="E2" s="56"/>
      <c r="F2" s="56"/>
      <c r="G2" s="56"/>
      <c r="H2" s="56"/>
      <c r="I2" s="56"/>
      <c r="J2" s="56"/>
      <c r="K2" s="56"/>
      <c r="L2" s="56"/>
      <c r="M2" s="56"/>
      <c r="N2" s="56"/>
      <c r="O2" s="56"/>
      <c r="P2" s="56"/>
      <c r="Q2" s="56"/>
      <c r="R2" s="56"/>
      <c r="S2" s="56"/>
      <c r="T2" s="56"/>
      <c r="U2" s="56"/>
      <c r="V2" s="56"/>
      <c r="W2" s="56"/>
      <c r="X2" s="56"/>
    </row>
    <row r="3" spans="1:82" ht="47.25" customHeight="1" thickBot="1" x14ac:dyDescent="0.25">
      <c r="A3" s="56"/>
      <c r="B3" s="85" t="s">
        <v>198</v>
      </c>
      <c r="C3" s="357"/>
      <c r="D3" s="357"/>
      <c r="E3" s="357"/>
      <c r="F3" s="357"/>
      <c r="G3" s="357"/>
      <c r="H3" s="357"/>
      <c r="I3" s="357"/>
      <c r="J3" s="357"/>
      <c r="K3" s="357"/>
      <c r="L3" s="357"/>
      <c r="M3" s="357"/>
      <c r="N3" s="357"/>
      <c r="O3" s="357"/>
      <c r="P3" s="357"/>
      <c r="Q3" s="357"/>
      <c r="R3" s="358"/>
      <c r="S3" s="350"/>
      <c r="T3" s="350"/>
      <c r="U3" s="350"/>
      <c r="V3" s="350"/>
      <c r="W3" s="350"/>
      <c r="X3" s="350"/>
    </row>
    <row r="4" spans="1:82" ht="24.75" customHeight="1" x14ac:dyDescent="0.2">
      <c r="A4" s="56"/>
      <c r="B4" s="346" t="s">
        <v>199</v>
      </c>
      <c r="C4" s="346"/>
      <c r="D4" s="346"/>
      <c r="E4" s="346"/>
      <c r="F4" s="346"/>
      <c r="G4" s="346"/>
      <c r="H4" s="346"/>
      <c r="I4" s="346"/>
      <c r="J4" s="346"/>
      <c r="K4" s="346"/>
      <c r="L4" s="346"/>
      <c r="M4" s="346"/>
      <c r="N4" s="346"/>
      <c r="O4" s="346"/>
      <c r="P4" s="346"/>
      <c r="Q4" s="346"/>
      <c r="R4" s="346"/>
      <c r="S4" s="346"/>
      <c r="T4" s="346"/>
      <c r="U4" s="346"/>
      <c r="V4" s="346"/>
      <c r="W4" s="346"/>
      <c r="X4" s="346"/>
    </row>
    <row r="5" spans="1:82" ht="15.75" thickBot="1" x14ac:dyDescent="0.25">
      <c r="A5" s="56"/>
      <c r="B5" s="87"/>
      <c r="C5" s="56"/>
      <c r="D5" s="56"/>
      <c r="E5" s="56"/>
      <c r="F5" s="56"/>
      <c r="G5" s="56"/>
      <c r="H5" s="56"/>
      <c r="I5" s="56"/>
      <c r="J5" s="56"/>
      <c r="K5" s="56"/>
      <c r="L5" s="56"/>
      <c r="M5" s="56"/>
      <c r="N5" s="56"/>
      <c r="O5" s="56"/>
      <c r="P5" s="56"/>
      <c r="Q5" s="56"/>
      <c r="R5" s="56"/>
      <c r="S5" s="56"/>
      <c r="T5" s="56"/>
      <c r="U5" s="56"/>
      <c r="V5" s="56"/>
      <c r="W5" s="56"/>
      <c r="X5" s="56"/>
    </row>
    <row r="6" spans="1:82" ht="15" customHeight="1" thickBot="1" x14ac:dyDescent="0.25">
      <c r="A6" s="87"/>
      <c r="B6" s="359" t="s">
        <v>200</v>
      </c>
      <c r="C6" s="360" t="s">
        <v>201</v>
      </c>
      <c r="D6" s="432" t="s">
        <v>202</v>
      </c>
      <c r="E6" s="353" t="s">
        <v>203</v>
      </c>
      <c r="F6" s="366" t="s">
        <v>204</v>
      </c>
      <c r="G6" s="369" t="s">
        <v>205</v>
      </c>
      <c r="H6" s="370"/>
      <c r="I6" s="370"/>
      <c r="J6" s="370"/>
      <c r="K6" s="370"/>
      <c r="L6" s="370"/>
      <c r="M6" s="370"/>
      <c r="N6" s="370"/>
      <c r="O6" s="370"/>
      <c r="P6" s="370"/>
      <c r="Q6" s="370"/>
      <c r="R6" s="370"/>
      <c r="S6" s="370"/>
      <c r="T6" s="370"/>
      <c r="U6" s="370"/>
      <c r="V6" s="370"/>
      <c r="W6" s="370"/>
      <c r="X6" s="370"/>
      <c r="Y6" s="370"/>
      <c r="Z6" s="370"/>
      <c r="AA6" s="371"/>
      <c r="AB6" s="371"/>
      <c r="AC6" s="371"/>
      <c r="AD6" s="371"/>
      <c r="AE6" s="371"/>
      <c r="AF6" s="370"/>
      <c r="AG6" s="370"/>
      <c r="AH6" s="370"/>
      <c r="AI6" s="370"/>
      <c r="AJ6" s="370"/>
      <c r="AK6" s="370"/>
      <c r="AL6" s="370"/>
      <c r="AM6" s="370"/>
      <c r="AN6" s="370"/>
      <c r="AO6" s="370"/>
      <c r="AP6" s="370"/>
      <c r="AQ6" s="370"/>
      <c r="AR6" s="370"/>
      <c r="AS6" s="370"/>
      <c r="AT6" s="370"/>
      <c r="AU6" s="370"/>
      <c r="AV6" s="370"/>
      <c r="AW6" s="370"/>
      <c r="AX6" s="370"/>
      <c r="AY6" s="370"/>
      <c r="AZ6" s="370"/>
      <c r="BA6" s="370"/>
      <c r="BB6" s="370"/>
      <c r="BC6" s="370"/>
      <c r="BD6" s="370"/>
      <c r="BE6" s="370"/>
      <c r="BF6" s="370"/>
      <c r="BG6" s="370"/>
      <c r="BH6" s="370"/>
      <c r="BI6" s="370"/>
      <c r="BJ6" s="370"/>
      <c r="BK6" s="370"/>
      <c r="BL6" s="370"/>
      <c r="BM6" s="370"/>
      <c r="BN6" s="370"/>
      <c r="BO6" s="371"/>
      <c r="BP6" s="481"/>
      <c r="BQ6" s="395" t="s">
        <v>354</v>
      </c>
      <c r="BR6" s="397" t="s">
        <v>207</v>
      </c>
      <c r="BS6" s="398"/>
      <c r="BT6" s="398"/>
      <c r="BU6" s="398"/>
      <c r="BV6" s="398"/>
      <c r="BW6" s="398"/>
      <c r="BX6" s="398"/>
      <c r="BY6" s="398"/>
      <c r="BZ6" s="398"/>
      <c r="CA6" s="398"/>
      <c r="CB6" s="398"/>
      <c r="CC6" s="398"/>
      <c r="CD6" s="395" t="s">
        <v>208</v>
      </c>
    </row>
    <row r="7" spans="1:82" ht="15" customHeight="1" x14ac:dyDescent="0.2">
      <c r="A7" s="87"/>
      <c r="B7" s="361"/>
      <c r="C7" s="362"/>
      <c r="D7" s="433"/>
      <c r="E7" s="354"/>
      <c r="F7" s="367"/>
      <c r="G7" s="373" t="s">
        <v>209</v>
      </c>
      <c r="H7" s="373"/>
      <c r="I7" s="373"/>
      <c r="J7" s="373"/>
      <c r="K7" s="374"/>
      <c r="L7" s="375" t="s">
        <v>210</v>
      </c>
      <c r="M7" s="375"/>
      <c r="N7" s="375"/>
      <c r="O7" s="375"/>
      <c r="P7" s="375"/>
      <c r="Q7" s="364" t="s">
        <v>211</v>
      </c>
      <c r="R7" s="373"/>
      <c r="S7" s="373"/>
      <c r="T7" s="373"/>
      <c r="U7" s="374"/>
      <c r="V7" s="376" t="s">
        <v>212</v>
      </c>
      <c r="W7" s="377"/>
      <c r="X7" s="377"/>
      <c r="Y7" s="377"/>
      <c r="Z7" s="377"/>
      <c r="AA7" s="378" t="s">
        <v>213</v>
      </c>
      <c r="AB7" s="378"/>
      <c r="AC7" s="378"/>
      <c r="AD7" s="378"/>
      <c r="AE7" s="378"/>
      <c r="AF7" s="377" t="s">
        <v>214</v>
      </c>
      <c r="AG7" s="377"/>
      <c r="AH7" s="377"/>
      <c r="AI7" s="377"/>
      <c r="AJ7" s="379"/>
      <c r="AK7" s="364" t="s">
        <v>215</v>
      </c>
      <c r="AL7" s="373"/>
      <c r="AM7" s="373"/>
      <c r="AN7" s="373"/>
      <c r="AO7" s="374"/>
      <c r="AP7" s="376" t="s">
        <v>216</v>
      </c>
      <c r="AQ7" s="377"/>
      <c r="AR7" s="377"/>
      <c r="AS7" s="377"/>
      <c r="AT7" s="379"/>
      <c r="AU7" s="364" t="s">
        <v>217</v>
      </c>
      <c r="AV7" s="373"/>
      <c r="AW7" s="373"/>
      <c r="AX7" s="373"/>
      <c r="AY7" s="374"/>
      <c r="AZ7" s="375" t="s">
        <v>218</v>
      </c>
      <c r="BA7" s="375"/>
      <c r="BB7" s="375"/>
      <c r="BC7" s="375"/>
      <c r="BD7" s="375"/>
      <c r="BE7" s="364" t="s">
        <v>219</v>
      </c>
      <c r="BF7" s="373"/>
      <c r="BG7" s="373"/>
      <c r="BH7" s="373"/>
      <c r="BI7" s="374"/>
      <c r="BJ7" s="375" t="s">
        <v>220</v>
      </c>
      <c r="BK7" s="375"/>
      <c r="BL7" s="375"/>
      <c r="BM7" s="375"/>
      <c r="BN7" s="376"/>
      <c r="BO7" s="353" t="s">
        <v>221</v>
      </c>
      <c r="BP7" s="366" t="s">
        <v>222</v>
      </c>
      <c r="BQ7" s="492"/>
      <c r="BR7" s="436" t="s">
        <v>209</v>
      </c>
      <c r="BS7" s="434" t="s">
        <v>210</v>
      </c>
      <c r="BT7" s="434" t="s">
        <v>211</v>
      </c>
      <c r="BU7" s="434" t="s">
        <v>212</v>
      </c>
      <c r="BV7" s="434" t="s">
        <v>213</v>
      </c>
      <c r="BW7" s="434" t="s">
        <v>214</v>
      </c>
      <c r="BX7" s="434" t="s">
        <v>215</v>
      </c>
      <c r="BY7" s="434" t="s">
        <v>216</v>
      </c>
      <c r="BZ7" s="434" t="s">
        <v>217</v>
      </c>
      <c r="CA7" s="434" t="s">
        <v>218</v>
      </c>
      <c r="CB7" s="434" t="s">
        <v>219</v>
      </c>
      <c r="CC7" s="493" t="s">
        <v>220</v>
      </c>
      <c r="CD7" s="396"/>
    </row>
    <row r="8" spans="1:82" ht="78" customHeight="1" thickBot="1" x14ac:dyDescent="0.25">
      <c r="A8" s="87"/>
      <c r="B8" s="363"/>
      <c r="C8" s="362"/>
      <c r="D8" s="433"/>
      <c r="E8" s="355"/>
      <c r="F8" s="368"/>
      <c r="G8" s="201" t="s">
        <v>223</v>
      </c>
      <c r="H8" s="89" t="s">
        <v>224</v>
      </c>
      <c r="I8" s="89" t="s">
        <v>225</v>
      </c>
      <c r="J8" s="89" t="s">
        <v>226</v>
      </c>
      <c r="K8" s="89" t="s">
        <v>227</v>
      </c>
      <c r="L8" s="90" t="s">
        <v>223</v>
      </c>
      <c r="M8" s="90" t="s">
        <v>224</v>
      </c>
      <c r="N8" s="90" t="s">
        <v>225</v>
      </c>
      <c r="O8" s="90" t="s">
        <v>226</v>
      </c>
      <c r="P8" s="90" t="s">
        <v>227</v>
      </c>
      <c r="Q8" s="89" t="s">
        <v>223</v>
      </c>
      <c r="R8" s="89" t="s">
        <v>224</v>
      </c>
      <c r="S8" s="89" t="s">
        <v>225</v>
      </c>
      <c r="T8" s="89" t="s">
        <v>226</v>
      </c>
      <c r="U8" s="89" t="s">
        <v>227</v>
      </c>
      <c r="V8" s="90" t="s">
        <v>223</v>
      </c>
      <c r="W8" s="90" t="s">
        <v>224</v>
      </c>
      <c r="X8" s="90" t="s">
        <v>225</v>
      </c>
      <c r="Y8" s="90" t="s">
        <v>226</v>
      </c>
      <c r="Z8" s="90" t="s">
        <v>227</v>
      </c>
      <c r="AA8" s="91" t="s">
        <v>223</v>
      </c>
      <c r="AB8" s="91" t="s">
        <v>224</v>
      </c>
      <c r="AC8" s="91" t="s">
        <v>225</v>
      </c>
      <c r="AD8" s="91" t="s">
        <v>226</v>
      </c>
      <c r="AE8" s="91" t="s">
        <v>227</v>
      </c>
      <c r="AF8" s="90" t="s">
        <v>223</v>
      </c>
      <c r="AG8" s="90" t="s">
        <v>224</v>
      </c>
      <c r="AH8" s="90" t="s">
        <v>225</v>
      </c>
      <c r="AI8" s="90" t="s">
        <v>226</v>
      </c>
      <c r="AJ8" s="90" t="s">
        <v>227</v>
      </c>
      <c r="AK8" s="89" t="s">
        <v>223</v>
      </c>
      <c r="AL8" s="89" t="s">
        <v>224</v>
      </c>
      <c r="AM8" s="89" t="s">
        <v>225</v>
      </c>
      <c r="AN8" s="89" t="s">
        <v>226</v>
      </c>
      <c r="AO8" s="89" t="s">
        <v>227</v>
      </c>
      <c r="AP8" s="90" t="s">
        <v>223</v>
      </c>
      <c r="AQ8" s="92" t="s">
        <v>224</v>
      </c>
      <c r="AR8" s="90" t="s">
        <v>225</v>
      </c>
      <c r="AS8" s="90" t="s">
        <v>226</v>
      </c>
      <c r="AT8" s="90" t="s">
        <v>227</v>
      </c>
      <c r="AU8" s="89" t="s">
        <v>223</v>
      </c>
      <c r="AV8" s="89" t="s">
        <v>224</v>
      </c>
      <c r="AW8" s="89" t="s">
        <v>225</v>
      </c>
      <c r="AX8" s="93" t="s">
        <v>226</v>
      </c>
      <c r="AY8" s="89" t="s">
        <v>227</v>
      </c>
      <c r="AZ8" s="90" t="s">
        <v>223</v>
      </c>
      <c r="BA8" s="90" t="s">
        <v>224</v>
      </c>
      <c r="BB8" s="90" t="s">
        <v>225</v>
      </c>
      <c r="BC8" s="90" t="s">
        <v>226</v>
      </c>
      <c r="BD8" s="90" t="s">
        <v>227</v>
      </c>
      <c r="BE8" s="89" t="s">
        <v>223</v>
      </c>
      <c r="BF8" s="89" t="s">
        <v>224</v>
      </c>
      <c r="BG8" s="89" t="s">
        <v>225</v>
      </c>
      <c r="BH8" s="89" t="s">
        <v>226</v>
      </c>
      <c r="BI8" s="89" t="s">
        <v>227</v>
      </c>
      <c r="BJ8" s="90" t="s">
        <v>223</v>
      </c>
      <c r="BK8" s="90" t="s">
        <v>224</v>
      </c>
      <c r="BL8" s="90" t="s">
        <v>225</v>
      </c>
      <c r="BM8" s="90" t="s">
        <v>226</v>
      </c>
      <c r="BN8" s="187" t="s">
        <v>227</v>
      </c>
      <c r="BO8" s="478"/>
      <c r="BP8" s="438"/>
      <c r="BQ8" s="492"/>
      <c r="BR8" s="437"/>
      <c r="BS8" s="435"/>
      <c r="BT8" s="435"/>
      <c r="BU8" s="435"/>
      <c r="BV8" s="435"/>
      <c r="BW8" s="435"/>
      <c r="BX8" s="435"/>
      <c r="BY8" s="435"/>
      <c r="BZ8" s="435"/>
      <c r="CA8" s="435"/>
      <c r="CB8" s="435"/>
      <c r="CC8" s="494"/>
      <c r="CD8" s="396"/>
    </row>
    <row r="9" spans="1:82" ht="108.75" customHeight="1" x14ac:dyDescent="0.2">
      <c r="A9" s="87"/>
      <c r="B9" s="183" t="s">
        <v>383</v>
      </c>
      <c r="C9" s="95" t="s">
        <v>235</v>
      </c>
      <c r="D9" s="293" t="s">
        <v>288</v>
      </c>
      <c r="E9" s="181">
        <f t="shared" ref="E9:F9" si="0">G9+L9+Q9+V9+AA9+AF9+AK9+AP9+AU9+AZ9+BE9+BJ9</f>
        <v>2</v>
      </c>
      <c r="F9" s="202">
        <f t="shared" si="0"/>
        <v>1</v>
      </c>
      <c r="G9" s="196"/>
      <c r="H9" s="116">
        <f>IFERROR(G9/$E9,0)</f>
        <v>0</v>
      </c>
      <c r="I9" s="97"/>
      <c r="J9" s="116">
        <f>IFERROR(I9/$E9,0)</f>
        <v>0</v>
      </c>
      <c r="K9" s="97"/>
      <c r="L9" s="97"/>
      <c r="M9" s="116">
        <f t="shared" ref="M9" si="1">IFERROR(L9/$E9,0)</f>
        <v>0</v>
      </c>
      <c r="N9" s="97"/>
      <c r="O9" s="116">
        <f t="shared" ref="O9" si="2">IFERROR(N9/$E9,0)</f>
        <v>0</v>
      </c>
      <c r="P9" s="97"/>
      <c r="Q9" s="97">
        <v>1</v>
      </c>
      <c r="R9" s="116">
        <f t="shared" ref="R9" si="3">IFERROR(Q9/$E9,0)</f>
        <v>0.5</v>
      </c>
      <c r="S9" s="97"/>
      <c r="T9" s="116">
        <f t="shared" ref="T9" si="4">IFERROR(S9/$E9,0)</f>
        <v>0</v>
      </c>
      <c r="U9" s="97"/>
      <c r="V9" s="97"/>
      <c r="W9" s="116">
        <f t="shared" ref="W9" si="5">IFERROR(V9/$E9,0)</f>
        <v>0</v>
      </c>
      <c r="X9" s="97"/>
      <c r="Y9" s="116">
        <f t="shared" ref="Y9" si="6">IFERROR(X9/$E9,0)</f>
        <v>0</v>
      </c>
      <c r="Z9" s="97"/>
      <c r="AA9" s="118"/>
      <c r="AB9" s="117">
        <f t="shared" ref="AB9" si="7">IFERROR(AA9/$E9,0)</f>
        <v>0</v>
      </c>
      <c r="AC9" s="118"/>
      <c r="AD9" s="117">
        <f t="shared" ref="AD9" si="8">IFERROR(AC9/$E9,0)</f>
        <v>0</v>
      </c>
      <c r="AE9" s="118"/>
      <c r="AF9" s="118">
        <v>1</v>
      </c>
      <c r="AG9" s="117">
        <f t="shared" ref="AG9" si="9">IFERROR(AF9/$E9,0)</f>
        <v>0.5</v>
      </c>
      <c r="AH9" s="118"/>
      <c r="AI9" s="117">
        <f t="shared" ref="AI9" si="10">IFERROR(AH9/$E9,0)</f>
        <v>0</v>
      </c>
      <c r="AJ9" s="118"/>
      <c r="AK9" s="118"/>
      <c r="AL9" s="117">
        <f t="shared" ref="AL9" si="11">IFERROR(AK9/$E9,0)</f>
        <v>0</v>
      </c>
      <c r="AM9" s="118"/>
      <c r="AN9" s="119">
        <f t="shared" ref="AN9" si="12">IFERROR(AM9/$E9,0)</f>
        <v>0</v>
      </c>
      <c r="AO9" s="98"/>
      <c r="AP9" s="98"/>
      <c r="AQ9" s="119">
        <f t="shared" ref="AQ9" si="13">IFERROR(AP9/$E9,0)</f>
        <v>0</v>
      </c>
      <c r="AR9" s="98"/>
      <c r="AS9" s="119">
        <f t="shared" ref="AS9" si="14">IFERROR(AR9/$E9,0)</f>
        <v>0</v>
      </c>
      <c r="AT9" s="98"/>
      <c r="AU9" s="98"/>
      <c r="AV9" s="119">
        <f t="shared" ref="AV9" si="15">IFERROR(AU9/$E9,0)</f>
        <v>0</v>
      </c>
      <c r="AW9" s="98"/>
      <c r="AX9" s="119">
        <f t="shared" ref="AX9" si="16">IFERROR(AW9/$E9,0)</f>
        <v>0</v>
      </c>
      <c r="AY9" s="98"/>
      <c r="AZ9" s="98"/>
      <c r="BA9" s="119">
        <f t="shared" ref="BA9" si="17">IFERROR(AZ9/$E9,0)</f>
        <v>0</v>
      </c>
      <c r="BB9" s="98"/>
      <c r="BC9" s="119">
        <f t="shared" ref="BC9" si="18">IFERROR(BB9/$E9,0)</f>
        <v>0</v>
      </c>
      <c r="BD9" s="98"/>
      <c r="BE9" s="98"/>
      <c r="BF9" s="119">
        <f t="shared" ref="BF9" si="19">IFERROR(BE9/$E9,0)</f>
        <v>0</v>
      </c>
      <c r="BG9" s="98"/>
      <c r="BH9" s="119">
        <f t="shared" ref="BH9" si="20">IFERROR(BG9/$E9,0)</f>
        <v>0</v>
      </c>
      <c r="BI9" s="98"/>
      <c r="BJ9" s="98"/>
      <c r="BK9" s="119">
        <f t="shared" ref="BK9" si="21">IFERROR(BJ9/$E9,0)</f>
        <v>0</v>
      </c>
      <c r="BL9" s="98"/>
      <c r="BM9" s="119">
        <f t="shared" ref="BM9" si="22">IFERROR(BL9/$E9,0)</f>
        <v>0</v>
      </c>
      <c r="BN9" s="254"/>
      <c r="BO9" s="170">
        <f t="shared" ref="BO9" si="23">SUM(BL9,BG9,BB9,AW9,AR9,AM9,AH9,AC9,X9,S9,N9,I9)</f>
        <v>0</v>
      </c>
      <c r="BP9" s="120">
        <f>SUM(BM9,BH9,BC9,AX9,AS9,AN9,AI9,AD9,Y9,T9,O9,J9)</f>
        <v>0</v>
      </c>
      <c r="BQ9" s="206"/>
      <c r="BR9" s="204"/>
      <c r="BS9" s="151"/>
      <c r="BT9" s="151"/>
      <c r="BU9" s="151"/>
      <c r="BV9" s="151"/>
      <c r="BW9" s="151"/>
      <c r="BX9" s="151"/>
      <c r="BY9" s="151"/>
      <c r="BZ9" s="151"/>
      <c r="CA9" s="151"/>
      <c r="CB9" s="151"/>
      <c r="CC9" s="208"/>
      <c r="CD9" s="206"/>
    </row>
    <row r="10" spans="1:82" ht="108.75" customHeight="1" x14ac:dyDescent="0.2">
      <c r="A10" s="87"/>
      <c r="B10" s="304" t="s">
        <v>384</v>
      </c>
      <c r="C10" s="101" t="s">
        <v>127</v>
      </c>
      <c r="D10" s="294" t="s">
        <v>385</v>
      </c>
      <c r="E10" s="102">
        <f t="shared" ref="E10:E12" si="24">G10+L10+Q10+V10+AA10+AF10+AK10+AP10+AU10+AZ10+BE10+BJ10</f>
        <v>1</v>
      </c>
      <c r="F10" s="217">
        <f t="shared" ref="F10:F12" si="25">H10+M10+R10+W10+AB10+AG10+AL10+AQ10+AV10+BA10+BF10+BK10</f>
        <v>1</v>
      </c>
      <c r="G10" s="210"/>
      <c r="H10" s="121">
        <f>IFERROR(G10/$E10,0)</f>
        <v>0</v>
      </c>
      <c r="I10" s="103"/>
      <c r="J10" s="121">
        <f>IFERROR(I10/$E10,0)</f>
        <v>0</v>
      </c>
      <c r="K10" s="103"/>
      <c r="L10" s="103"/>
      <c r="M10" s="121">
        <f>IFERROR(L10/$E10,0)</f>
        <v>0</v>
      </c>
      <c r="N10" s="103"/>
      <c r="O10" s="121">
        <f>IFERROR(N10/$E10,0)</f>
        <v>0</v>
      </c>
      <c r="P10" s="103"/>
      <c r="Q10" s="103"/>
      <c r="R10" s="121">
        <f>IFERROR(Q10/$E10,0)</f>
        <v>0</v>
      </c>
      <c r="S10" s="103"/>
      <c r="T10" s="121">
        <f>IFERROR(S10/$E10,0)</f>
        <v>0</v>
      </c>
      <c r="U10" s="103"/>
      <c r="V10" s="103"/>
      <c r="W10" s="121">
        <f>IFERROR(V10/$E10,0)</f>
        <v>0</v>
      </c>
      <c r="X10" s="103"/>
      <c r="Y10" s="121">
        <f>IFERROR(X10/$E10,0)</f>
        <v>0</v>
      </c>
      <c r="Z10" s="103"/>
      <c r="AA10" s="123"/>
      <c r="AB10" s="122">
        <f>IFERROR(AA10/$E10,0)</f>
        <v>0</v>
      </c>
      <c r="AC10" s="123"/>
      <c r="AD10" s="122">
        <f>IFERROR(AC10/$E10,0)</f>
        <v>0</v>
      </c>
      <c r="AE10" s="123"/>
      <c r="AF10" s="123"/>
      <c r="AG10" s="122">
        <f>IFERROR(AF10/$E10,0)</f>
        <v>0</v>
      </c>
      <c r="AH10" s="123"/>
      <c r="AI10" s="122">
        <f>IFERROR(AH10/$E10,0)</f>
        <v>0</v>
      </c>
      <c r="AJ10" s="123"/>
      <c r="AK10" s="123">
        <v>1</v>
      </c>
      <c r="AL10" s="122">
        <f>IFERROR(AK10/$E10,0)</f>
        <v>1</v>
      </c>
      <c r="AM10" s="123"/>
      <c r="AN10" s="124">
        <f>IFERROR(AM10/$E10,0)</f>
        <v>0</v>
      </c>
      <c r="AO10" s="104"/>
      <c r="AP10" s="104"/>
      <c r="AQ10" s="124">
        <f>IFERROR(AP10/$E10,0)</f>
        <v>0</v>
      </c>
      <c r="AR10" s="104"/>
      <c r="AS10" s="124">
        <f>IFERROR(AR10/$E10,0)</f>
        <v>0</v>
      </c>
      <c r="AT10" s="104"/>
      <c r="AU10" s="104"/>
      <c r="AV10" s="124">
        <f>IFERROR(AU10/$E10,0)</f>
        <v>0</v>
      </c>
      <c r="AW10" s="104"/>
      <c r="AX10" s="124">
        <f>IFERROR(AW10/$E10,0)</f>
        <v>0</v>
      </c>
      <c r="AY10" s="104"/>
      <c r="AZ10" s="104"/>
      <c r="BA10" s="124">
        <f>IFERROR(AZ10/$E10,0)</f>
        <v>0</v>
      </c>
      <c r="BB10" s="104"/>
      <c r="BC10" s="124">
        <f>IFERROR(BB10/$E10,0)</f>
        <v>0</v>
      </c>
      <c r="BD10" s="104"/>
      <c r="BE10" s="104"/>
      <c r="BF10" s="124">
        <f>IFERROR(BE10/$E10,0)</f>
        <v>0</v>
      </c>
      <c r="BG10" s="104"/>
      <c r="BH10" s="124">
        <f>IFERROR(BG10/$E10,0)</f>
        <v>0</v>
      </c>
      <c r="BI10" s="104"/>
      <c r="BJ10" s="104"/>
      <c r="BK10" s="124">
        <f>IFERROR(BJ10/$E10,0)</f>
        <v>0</v>
      </c>
      <c r="BL10" s="104"/>
      <c r="BM10" s="124">
        <f>IFERROR(BL10/$E10,0)</f>
        <v>0</v>
      </c>
      <c r="BN10" s="255"/>
      <c r="BO10" s="171">
        <f t="shared" ref="BO10:BO12" si="26">SUM(BL10,BG10,BB10,AW10,AR10,AM10,AH10,AC10,X10,S10,N10,I10)</f>
        <v>0</v>
      </c>
      <c r="BP10" s="125">
        <f>SUM(BM10,BH10,BC10,AX10,AS10,AN10,AI10,AD10,Y10,T10,O10,J10)</f>
        <v>0</v>
      </c>
      <c r="BQ10" s="230"/>
      <c r="BR10" s="174"/>
      <c r="BS10" s="106"/>
      <c r="BT10" s="106"/>
      <c r="BU10" s="106"/>
      <c r="BV10" s="106"/>
      <c r="BW10" s="106"/>
      <c r="BX10" s="106"/>
      <c r="BY10" s="106"/>
      <c r="BZ10" s="106"/>
      <c r="CA10" s="106"/>
      <c r="CB10" s="106"/>
      <c r="CC10" s="259"/>
      <c r="CD10" s="230"/>
    </row>
    <row r="11" spans="1:82" ht="108.75" customHeight="1" x14ac:dyDescent="0.2">
      <c r="A11" s="87"/>
      <c r="B11" s="304" t="s">
        <v>386</v>
      </c>
      <c r="C11" s="101" t="s">
        <v>232</v>
      </c>
      <c r="D11" s="294" t="s">
        <v>233</v>
      </c>
      <c r="E11" s="102">
        <f t="shared" si="24"/>
        <v>2</v>
      </c>
      <c r="F11" s="217">
        <f t="shared" si="25"/>
        <v>1</v>
      </c>
      <c r="G11" s="210"/>
      <c r="H11" s="121">
        <f>IFERROR(G11/$E11,0)</f>
        <v>0</v>
      </c>
      <c r="I11" s="103"/>
      <c r="J11" s="121">
        <f>IFERROR(I11/$E11,0)</f>
        <v>0</v>
      </c>
      <c r="K11" s="103"/>
      <c r="L11" s="103"/>
      <c r="M11" s="121">
        <f t="shared" ref="M11:M12" si="27">IFERROR(L11/$E11,0)</f>
        <v>0</v>
      </c>
      <c r="N11" s="103"/>
      <c r="O11" s="121">
        <f t="shared" ref="O11:O12" si="28">IFERROR(N11/$E11,0)</f>
        <v>0</v>
      </c>
      <c r="P11" s="103"/>
      <c r="Q11" s="103"/>
      <c r="R11" s="121">
        <f t="shared" ref="R11:R12" si="29">IFERROR(Q11/$E11,0)</f>
        <v>0</v>
      </c>
      <c r="S11" s="103"/>
      <c r="T11" s="121">
        <f t="shared" ref="T11:T12" si="30">IFERROR(S11/$E11,0)</f>
        <v>0</v>
      </c>
      <c r="U11" s="103"/>
      <c r="V11" s="103"/>
      <c r="W11" s="121">
        <f t="shared" ref="W11:W12" si="31">IFERROR(V11/$E11,0)</f>
        <v>0</v>
      </c>
      <c r="X11" s="103"/>
      <c r="Y11" s="121">
        <f t="shared" ref="Y11:Y12" si="32">IFERROR(X11/$E11,0)</f>
        <v>0</v>
      </c>
      <c r="Z11" s="103"/>
      <c r="AA11" s="123"/>
      <c r="AB11" s="122">
        <f t="shared" ref="AB11:AB12" si="33">IFERROR(AA11/$E11,0)</f>
        <v>0</v>
      </c>
      <c r="AC11" s="123"/>
      <c r="AD11" s="122">
        <f t="shared" ref="AD11:AD12" si="34">IFERROR(AC11/$E11,0)</f>
        <v>0</v>
      </c>
      <c r="AE11" s="123"/>
      <c r="AF11" s="123"/>
      <c r="AG11" s="122">
        <f t="shared" ref="AG11:AG12" si="35">IFERROR(AF11/$E11,0)</f>
        <v>0</v>
      </c>
      <c r="AH11" s="123"/>
      <c r="AI11" s="122">
        <f t="shared" ref="AI11:AI13" si="36">IFERROR(AH11/$E11,0)</f>
        <v>0</v>
      </c>
      <c r="AJ11" s="123"/>
      <c r="AK11" s="123">
        <v>2</v>
      </c>
      <c r="AL11" s="122">
        <f t="shared" ref="AL11:AL12" si="37">IFERROR(AK11/$E11,0)</f>
        <v>1</v>
      </c>
      <c r="AM11" s="123"/>
      <c r="AN11" s="124">
        <f t="shared" ref="AN11:AN12" si="38">IFERROR(AM11/$E11,0)</f>
        <v>0</v>
      </c>
      <c r="AO11" s="104"/>
      <c r="AP11" s="104"/>
      <c r="AQ11" s="124">
        <f t="shared" ref="AQ11:AQ12" si="39">IFERROR(AP11/$E11,0)</f>
        <v>0</v>
      </c>
      <c r="AR11" s="104"/>
      <c r="AS11" s="124">
        <f t="shared" ref="AS11:AS12" si="40">IFERROR(AR11/$E11,0)</f>
        <v>0</v>
      </c>
      <c r="AT11" s="104"/>
      <c r="AU11" s="104"/>
      <c r="AV11" s="124">
        <f t="shared" ref="AV11:AV12" si="41">IFERROR(AU11/$E11,0)</f>
        <v>0</v>
      </c>
      <c r="AW11" s="104"/>
      <c r="AX11" s="124">
        <f t="shared" ref="AX11:AX12" si="42">IFERROR(AW11/$E11,0)</f>
        <v>0</v>
      </c>
      <c r="AY11" s="104"/>
      <c r="AZ11" s="104"/>
      <c r="BA11" s="124">
        <f t="shared" ref="BA11:BA12" si="43">IFERROR(AZ11/$E11,0)</f>
        <v>0</v>
      </c>
      <c r="BB11" s="104"/>
      <c r="BC11" s="124">
        <f t="shared" ref="BC11:BC12" si="44">IFERROR(BB11/$E11,0)</f>
        <v>0</v>
      </c>
      <c r="BD11" s="104"/>
      <c r="BE11" s="104"/>
      <c r="BF11" s="124">
        <f t="shared" ref="BF11:BF12" si="45">IFERROR(BE11/$E11,0)</f>
        <v>0</v>
      </c>
      <c r="BG11" s="104"/>
      <c r="BH11" s="124">
        <f t="shared" ref="BH11:BH12" si="46">IFERROR(BG11/$E11,0)</f>
        <v>0</v>
      </c>
      <c r="BI11" s="104"/>
      <c r="BJ11" s="104"/>
      <c r="BK11" s="124">
        <f t="shared" ref="BK11:BK12" si="47">IFERROR(BJ11/$E11,0)</f>
        <v>0</v>
      </c>
      <c r="BL11" s="104"/>
      <c r="BM11" s="124">
        <f t="shared" ref="BM11:BM12" si="48">IFERROR(BL11/$E11,0)</f>
        <v>0</v>
      </c>
      <c r="BN11" s="255"/>
      <c r="BO11" s="171">
        <f t="shared" si="26"/>
        <v>0</v>
      </c>
      <c r="BP11" s="125">
        <f>SUM(BM11,BH11,BC11,AX11,AS11,AN11,AI11,AD11,Y11,T11,O11,J11)</f>
        <v>0</v>
      </c>
      <c r="BQ11" s="230"/>
      <c r="BR11" s="174"/>
      <c r="BS11" s="106"/>
      <c r="BT11" s="106"/>
      <c r="BU11" s="106"/>
      <c r="BV11" s="106"/>
      <c r="BW11" s="106"/>
      <c r="BX11" s="106"/>
      <c r="BY11" s="106"/>
      <c r="BZ11" s="106"/>
      <c r="CA11" s="106"/>
      <c r="CB11" s="106"/>
      <c r="CC11" s="259"/>
      <c r="CD11" s="230"/>
    </row>
    <row r="12" spans="1:82" ht="108.75" customHeight="1" thickBot="1" x14ac:dyDescent="0.25">
      <c r="A12" s="87"/>
      <c r="B12" s="307" t="s">
        <v>387</v>
      </c>
      <c r="C12" s="108" t="s">
        <v>235</v>
      </c>
      <c r="D12" s="295" t="s">
        <v>288</v>
      </c>
      <c r="E12" s="129">
        <f t="shared" si="24"/>
        <v>2</v>
      </c>
      <c r="F12" s="200">
        <f t="shared" si="25"/>
        <v>1</v>
      </c>
      <c r="G12" s="197"/>
      <c r="H12" s="132">
        <f>IFERROR(G12/$E12,0)</f>
        <v>0</v>
      </c>
      <c r="I12" s="133"/>
      <c r="J12" s="132">
        <f>IFERROR(I12/$E12,0)</f>
        <v>0</v>
      </c>
      <c r="K12" s="133"/>
      <c r="L12" s="133"/>
      <c r="M12" s="132">
        <f t="shared" si="27"/>
        <v>0</v>
      </c>
      <c r="N12" s="133"/>
      <c r="O12" s="132">
        <f t="shared" si="28"/>
        <v>0</v>
      </c>
      <c r="P12" s="133"/>
      <c r="Q12" s="133"/>
      <c r="R12" s="132">
        <f t="shared" si="29"/>
        <v>0</v>
      </c>
      <c r="S12" s="133"/>
      <c r="T12" s="132">
        <f t="shared" si="30"/>
        <v>0</v>
      </c>
      <c r="U12" s="133"/>
      <c r="V12" s="133"/>
      <c r="W12" s="132">
        <f t="shared" si="31"/>
        <v>0</v>
      </c>
      <c r="X12" s="133"/>
      <c r="Y12" s="132">
        <f t="shared" si="32"/>
        <v>0</v>
      </c>
      <c r="Z12" s="133"/>
      <c r="AA12" s="135"/>
      <c r="AB12" s="134">
        <f t="shared" si="33"/>
        <v>0</v>
      </c>
      <c r="AC12" s="135"/>
      <c r="AD12" s="134">
        <f t="shared" si="34"/>
        <v>0</v>
      </c>
      <c r="AE12" s="135"/>
      <c r="AF12" s="135"/>
      <c r="AG12" s="134">
        <f t="shared" si="35"/>
        <v>0</v>
      </c>
      <c r="AH12" s="135"/>
      <c r="AI12" s="134">
        <f t="shared" si="36"/>
        <v>0</v>
      </c>
      <c r="AJ12" s="135"/>
      <c r="AK12" s="135"/>
      <c r="AL12" s="134">
        <f t="shared" si="37"/>
        <v>0</v>
      </c>
      <c r="AM12" s="135"/>
      <c r="AN12" s="136">
        <f t="shared" si="38"/>
        <v>0</v>
      </c>
      <c r="AO12" s="137"/>
      <c r="AP12" s="137">
        <v>1</v>
      </c>
      <c r="AQ12" s="136">
        <f t="shared" si="39"/>
        <v>0.5</v>
      </c>
      <c r="AR12" s="137"/>
      <c r="AS12" s="136">
        <f t="shared" si="40"/>
        <v>0</v>
      </c>
      <c r="AT12" s="137"/>
      <c r="AU12" s="137"/>
      <c r="AV12" s="136">
        <f t="shared" si="41"/>
        <v>0</v>
      </c>
      <c r="AW12" s="137"/>
      <c r="AX12" s="136">
        <f t="shared" si="42"/>
        <v>0</v>
      </c>
      <c r="AY12" s="137"/>
      <c r="AZ12" s="137"/>
      <c r="BA12" s="136">
        <f t="shared" si="43"/>
        <v>0</v>
      </c>
      <c r="BB12" s="137"/>
      <c r="BC12" s="136">
        <f t="shared" si="44"/>
        <v>0</v>
      </c>
      <c r="BD12" s="137"/>
      <c r="BE12" s="137"/>
      <c r="BF12" s="136">
        <f t="shared" si="45"/>
        <v>0</v>
      </c>
      <c r="BG12" s="137"/>
      <c r="BH12" s="136">
        <f t="shared" si="46"/>
        <v>0</v>
      </c>
      <c r="BI12" s="137"/>
      <c r="BJ12" s="137">
        <v>1</v>
      </c>
      <c r="BK12" s="136">
        <f t="shared" si="47"/>
        <v>0.5</v>
      </c>
      <c r="BL12" s="137"/>
      <c r="BM12" s="136">
        <f t="shared" si="48"/>
        <v>0</v>
      </c>
      <c r="BN12" s="276"/>
      <c r="BO12" s="172">
        <f t="shared" si="26"/>
        <v>0</v>
      </c>
      <c r="BP12" s="273">
        <f>SUM(BM12,BH12,BC12,AX12,AS12,AN12,AI12,AD12,Y12,T12,O12,J12)</f>
        <v>0</v>
      </c>
      <c r="BQ12" s="207"/>
      <c r="BR12" s="205"/>
      <c r="BS12" s="157"/>
      <c r="BT12" s="157"/>
      <c r="BU12" s="157"/>
      <c r="BV12" s="157"/>
      <c r="BW12" s="157"/>
      <c r="BX12" s="157"/>
      <c r="BY12" s="157"/>
      <c r="BZ12" s="157"/>
      <c r="CA12" s="157"/>
      <c r="CB12" s="157"/>
      <c r="CC12" s="209"/>
      <c r="CD12" s="207"/>
    </row>
    <row r="13" spans="1:82" s="56" customFormat="1" ht="15.75" thickBot="1" x14ac:dyDescent="0.25">
      <c r="D13" s="228" t="s">
        <v>241</v>
      </c>
      <c r="E13" s="109">
        <f>SUM(E9:E12)</f>
        <v>7</v>
      </c>
      <c r="F13" s="253">
        <f>AVERAGE(F9:F12)</f>
        <v>1</v>
      </c>
      <c r="G13" s="128">
        <f>SUM(G9:G12)</f>
        <v>0</v>
      </c>
      <c r="H13" s="112">
        <f>IFERROR(G13/$E13,0)</f>
        <v>0</v>
      </c>
      <c r="I13" s="111">
        <f>SUM(I9:I12)</f>
        <v>0</v>
      </c>
      <c r="J13" s="113">
        <f>IFERROR(I13/$E13,0)</f>
        <v>0</v>
      </c>
      <c r="K13" s="111"/>
      <c r="L13" s="111">
        <f>SUM(L9:L12)</f>
        <v>0</v>
      </c>
      <c r="M13" s="112">
        <f>IFERROR(L13/$E13,0)</f>
        <v>0</v>
      </c>
      <c r="N13" s="111">
        <f>SUM(N9:N12)</f>
        <v>0</v>
      </c>
      <c r="O13" s="112">
        <f>IFERROR(N13/$E13,0)</f>
        <v>0</v>
      </c>
      <c r="P13" s="111"/>
      <c r="Q13" s="111">
        <f>SUM(Q9:Q12)</f>
        <v>1</v>
      </c>
      <c r="R13" s="112">
        <f>IFERROR(Q13/$E13,0)</f>
        <v>0.14285714285714285</v>
      </c>
      <c r="S13" s="111">
        <f>SUM(S9:S12)</f>
        <v>0</v>
      </c>
      <c r="T13" s="112">
        <f>IFERROR(S13/$E13,0)</f>
        <v>0</v>
      </c>
      <c r="U13" s="111"/>
      <c r="V13" s="111">
        <f>SUM(V9:V12)</f>
        <v>0</v>
      </c>
      <c r="W13" s="112">
        <f>IFERROR(V13/$E13,0)</f>
        <v>0</v>
      </c>
      <c r="X13" s="111">
        <f>SUM(X9:X12)</f>
        <v>0</v>
      </c>
      <c r="Y13" s="112">
        <f>IFERROR(X13/$E13,0)</f>
        <v>0</v>
      </c>
      <c r="Z13" s="111"/>
      <c r="AA13" s="111">
        <f>SUM(AA9:AA12)</f>
        <v>0</v>
      </c>
      <c r="AB13" s="112">
        <f>IFERROR(AA13/$E13,0)</f>
        <v>0</v>
      </c>
      <c r="AC13" s="111">
        <f>SUM(AC9:AC12)</f>
        <v>0</v>
      </c>
      <c r="AD13" s="112">
        <f>IFERROR(AC13/$E13,0)</f>
        <v>0</v>
      </c>
      <c r="AE13" s="111"/>
      <c r="AF13" s="111">
        <f>SUM(AF9:AF12)</f>
        <v>1</v>
      </c>
      <c r="AG13" s="112">
        <f>IFERROR(AF13/$E13,0)</f>
        <v>0.14285714285714285</v>
      </c>
      <c r="AH13" s="111">
        <f>SUM(AH9:AH12)</f>
        <v>0</v>
      </c>
      <c r="AI13" s="112">
        <f t="shared" si="36"/>
        <v>0</v>
      </c>
      <c r="AJ13" s="111"/>
      <c r="AK13" s="111">
        <f>SUM(AK9:AK12)</f>
        <v>3</v>
      </c>
      <c r="AL13" s="112">
        <f>IFERROR(AK13/$E13,0)</f>
        <v>0.42857142857142855</v>
      </c>
      <c r="AM13" s="111">
        <f>SUM(AM9:AM12)</f>
        <v>0</v>
      </c>
      <c r="AN13" s="112">
        <f>IFERROR(AM13/$E13,0)</f>
        <v>0</v>
      </c>
      <c r="AO13" s="111"/>
      <c r="AP13" s="111">
        <f>SUM(AP9:AP12)</f>
        <v>1</v>
      </c>
      <c r="AQ13" s="112">
        <f>IFERROR(AP13/$E13,0)</f>
        <v>0.14285714285714285</v>
      </c>
      <c r="AR13" s="111">
        <f>SUM(AR9:AR12)</f>
        <v>0</v>
      </c>
      <c r="AS13" s="112">
        <f>IFERROR(AR13/$E13,0)</f>
        <v>0</v>
      </c>
      <c r="AT13" s="111"/>
      <c r="AU13" s="111">
        <f>SUM(AU9:AU12)</f>
        <v>0</v>
      </c>
      <c r="AV13" s="112">
        <f>IFERROR(AU13/$E13,0)</f>
        <v>0</v>
      </c>
      <c r="AW13" s="111">
        <f>SUM(AW9:AW12)</f>
        <v>0</v>
      </c>
      <c r="AX13" s="112">
        <f>IFERROR(AW13/$E13,0)</f>
        <v>0</v>
      </c>
      <c r="AY13" s="111"/>
      <c r="AZ13" s="111">
        <f>SUM(AZ9:AZ12)</f>
        <v>0</v>
      </c>
      <c r="BA13" s="112">
        <f>IFERROR(AZ13/$E13,0)</f>
        <v>0</v>
      </c>
      <c r="BB13" s="111">
        <f>SUM(BB9:BB12)</f>
        <v>0</v>
      </c>
      <c r="BC13" s="112">
        <f>IFERROR(BB13/$E13,0)</f>
        <v>0</v>
      </c>
      <c r="BD13" s="111"/>
      <c r="BE13" s="111">
        <f>SUM(BE9:BE12)</f>
        <v>0</v>
      </c>
      <c r="BF13" s="112">
        <f>IFERROR(BE13/$E13,0)</f>
        <v>0</v>
      </c>
      <c r="BG13" s="111">
        <f>SUM(BG9:BG12)</f>
        <v>0</v>
      </c>
      <c r="BH13" s="111">
        <f>IFERROR(BG13/$E13,0)</f>
        <v>0</v>
      </c>
      <c r="BI13" s="111"/>
      <c r="BJ13" s="111">
        <f>SUM(BJ9:BJ12)</f>
        <v>1</v>
      </c>
      <c r="BK13" s="112">
        <f>IFERROR(BJ13/$E13,0)</f>
        <v>0.14285714285714285</v>
      </c>
      <c r="BL13" s="111">
        <f>SUM(BL9:BL12)</f>
        <v>0</v>
      </c>
      <c r="BM13" s="113">
        <f>IFERROR(BL13/$E13,0)</f>
        <v>0</v>
      </c>
      <c r="BN13" s="257"/>
      <c r="BO13" s="128">
        <f>SUM(BL13,BG13,BB13,AW13,AR13,AM13,AH13,AC13,X13,S13,N13,I13)</f>
        <v>0</v>
      </c>
      <c r="BP13" s="126">
        <f>SUM(BM13,BH13,BC13,AX13,AS13,AN13,AI13,AD13,Y13,T13,O13,J13)</f>
        <v>0</v>
      </c>
    </row>
    <row r="14" spans="1:82" s="56" customFormat="1" x14ac:dyDescent="0.2">
      <c r="AQ14" s="114"/>
    </row>
    <row r="15" spans="1:82" s="56" customFormat="1" x14ac:dyDescent="0.2"/>
    <row r="16" spans="1:82" s="56" customFormat="1" x14ac:dyDescent="0.2"/>
    <row r="17" s="56" customFormat="1" x14ac:dyDescent="0.2"/>
    <row r="18" s="56" customFormat="1" x14ac:dyDescent="0.2"/>
    <row r="19" s="56" customFormat="1" x14ac:dyDescent="0.2"/>
    <row r="20" s="56" customFormat="1" x14ac:dyDescent="0.2"/>
    <row r="21" s="56" customFormat="1" x14ac:dyDescent="0.2"/>
    <row r="22" s="56" customFormat="1" x14ac:dyDescent="0.2"/>
    <row r="23" s="56" customFormat="1" x14ac:dyDescent="0.2"/>
    <row r="24" s="56" customFormat="1" x14ac:dyDescent="0.2"/>
    <row r="25" s="56" customFormat="1" x14ac:dyDescent="0.2"/>
    <row r="26" s="56" customFormat="1" x14ac:dyDescent="0.2"/>
    <row r="27" s="56" customFormat="1" x14ac:dyDescent="0.2"/>
    <row r="28" s="56" customFormat="1" x14ac:dyDescent="0.2"/>
    <row r="29" s="56" customFormat="1" x14ac:dyDescent="0.2"/>
    <row r="30" s="56" customFormat="1" x14ac:dyDescent="0.2"/>
    <row r="31" s="56" customFormat="1" x14ac:dyDescent="0.2"/>
    <row r="32" s="56" customFormat="1" x14ac:dyDescent="0.2"/>
    <row r="33" s="56" customFormat="1" x14ac:dyDescent="0.2"/>
    <row r="34" s="56" customFormat="1" x14ac:dyDescent="0.2"/>
    <row r="35" s="56" customFormat="1" x14ac:dyDescent="0.2"/>
    <row r="36" s="56" customFormat="1" x14ac:dyDescent="0.2"/>
    <row r="37" s="56" customFormat="1" x14ac:dyDescent="0.2"/>
    <row r="38" s="56" customFormat="1" x14ac:dyDescent="0.2"/>
    <row r="39" s="56" customFormat="1" x14ac:dyDescent="0.2"/>
    <row r="40" s="56" customFormat="1" x14ac:dyDescent="0.2"/>
    <row r="41" s="56" customFormat="1" x14ac:dyDescent="0.2"/>
    <row r="42" s="56" customFormat="1" x14ac:dyDescent="0.2"/>
    <row r="43" s="56" customFormat="1" x14ac:dyDescent="0.2"/>
    <row r="44" s="56" customFormat="1" x14ac:dyDescent="0.2"/>
    <row r="45" s="56" customFormat="1" x14ac:dyDescent="0.2"/>
    <row r="46" s="56" customFormat="1" x14ac:dyDescent="0.2"/>
    <row r="47" s="56" customFormat="1" x14ac:dyDescent="0.2"/>
    <row r="48" s="56" customFormat="1" x14ac:dyDescent="0.2"/>
    <row r="49" s="56" customFormat="1" x14ac:dyDescent="0.2"/>
    <row r="50" s="56" customFormat="1" x14ac:dyDescent="0.2"/>
    <row r="51" s="56" customFormat="1" x14ac:dyDescent="0.2"/>
    <row r="52" s="56" customFormat="1" x14ac:dyDescent="0.2"/>
    <row r="53" s="56" customFormat="1" x14ac:dyDescent="0.2"/>
    <row r="54" s="56" customFormat="1" x14ac:dyDescent="0.2"/>
    <row r="55" s="56" customFormat="1" x14ac:dyDescent="0.2"/>
    <row r="56" s="56" customFormat="1" x14ac:dyDescent="0.2"/>
    <row r="57" s="56" customFormat="1" x14ac:dyDescent="0.2"/>
    <row r="58" s="56" customFormat="1" x14ac:dyDescent="0.2"/>
    <row r="59" s="56" customFormat="1" x14ac:dyDescent="0.2"/>
    <row r="60" s="56" customFormat="1" x14ac:dyDescent="0.2"/>
    <row r="61" s="56" customFormat="1" x14ac:dyDescent="0.2"/>
    <row r="62" s="56" customFormat="1" x14ac:dyDescent="0.2"/>
    <row r="63" s="56" customFormat="1" x14ac:dyDescent="0.2"/>
    <row r="64" s="56" customFormat="1" x14ac:dyDescent="0.2"/>
    <row r="65" s="56" customFormat="1" x14ac:dyDescent="0.2"/>
    <row r="66" s="56" customFormat="1" x14ac:dyDescent="0.2"/>
    <row r="67" s="56" customFormat="1" x14ac:dyDescent="0.2"/>
    <row r="68" s="56" customFormat="1" x14ac:dyDescent="0.2"/>
    <row r="69" s="56" customFormat="1" x14ac:dyDescent="0.2"/>
    <row r="70" s="56" customFormat="1" x14ac:dyDescent="0.2"/>
    <row r="71" s="56" customFormat="1" x14ac:dyDescent="0.2"/>
    <row r="72" s="56" customFormat="1" x14ac:dyDescent="0.2"/>
    <row r="73" s="56" customFormat="1" x14ac:dyDescent="0.2"/>
    <row r="74" s="56" customFormat="1" x14ac:dyDescent="0.2"/>
    <row r="75" s="56" customFormat="1" x14ac:dyDescent="0.2"/>
    <row r="76" s="56" customFormat="1" x14ac:dyDescent="0.2"/>
    <row r="77" s="56" customFormat="1" x14ac:dyDescent="0.2"/>
    <row r="78" s="56" customFormat="1" x14ac:dyDescent="0.2"/>
    <row r="79" s="56" customFormat="1" x14ac:dyDescent="0.2"/>
    <row r="80" s="56" customFormat="1" x14ac:dyDescent="0.2"/>
    <row r="81" s="56" customFormat="1" x14ac:dyDescent="0.2"/>
    <row r="82" s="56" customFormat="1" x14ac:dyDescent="0.2"/>
    <row r="83" s="56" customFormat="1" x14ac:dyDescent="0.2"/>
    <row r="84" s="56" customFormat="1" x14ac:dyDescent="0.2"/>
    <row r="85" s="56" customFormat="1" x14ac:dyDescent="0.2"/>
    <row r="86" s="56" customFormat="1" x14ac:dyDescent="0.2"/>
    <row r="87" s="56" customFormat="1" x14ac:dyDescent="0.2"/>
    <row r="88" s="56" customFormat="1" x14ac:dyDescent="0.2"/>
    <row r="89" s="56" customFormat="1" x14ac:dyDescent="0.2"/>
    <row r="90" s="56" customFormat="1" x14ac:dyDescent="0.2"/>
    <row r="91" s="56" customFormat="1" x14ac:dyDescent="0.2"/>
    <row r="92" s="56" customFormat="1" x14ac:dyDescent="0.2"/>
    <row r="93" s="56" customFormat="1" x14ac:dyDescent="0.2"/>
    <row r="94" s="56" customFormat="1" x14ac:dyDescent="0.2"/>
    <row r="95" s="56" customFormat="1" x14ac:dyDescent="0.2"/>
    <row r="96" s="56" customFormat="1" x14ac:dyDescent="0.2"/>
    <row r="97" s="56" customFormat="1" x14ac:dyDescent="0.2"/>
    <row r="98" s="56" customFormat="1" x14ac:dyDescent="0.2"/>
    <row r="99" s="56" customFormat="1" x14ac:dyDescent="0.2"/>
    <row r="100" s="56" customFormat="1" x14ac:dyDescent="0.2"/>
    <row r="101" s="56" customFormat="1" x14ac:dyDescent="0.2"/>
    <row r="102" s="56" customFormat="1" x14ac:dyDescent="0.2"/>
    <row r="103" s="56" customFormat="1" x14ac:dyDescent="0.2"/>
    <row r="104" s="56" customFormat="1" x14ac:dyDescent="0.2"/>
  </sheetData>
  <sheetProtection sheet="1" sort="0" autoFilter="0"/>
  <mergeCells count="40">
    <mergeCell ref="BQ6:BQ8"/>
    <mergeCell ref="BR6:CC6"/>
    <mergeCell ref="CD6:CD8"/>
    <mergeCell ref="BR7:BR8"/>
    <mergeCell ref="BS7:BS8"/>
    <mergeCell ref="BT7:BT8"/>
    <mergeCell ref="BU7:BU8"/>
    <mergeCell ref="BV7:BV8"/>
    <mergeCell ref="BW7:BW8"/>
    <mergeCell ref="BX7:BX8"/>
    <mergeCell ref="BY7:BY8"/>
    <mergeCell ref="BZ7:BZ8"/>
    <mergeCell ref="CA7:CA8"/>
    <mergeCell ref="CB7:CB8"/>
    <mergeCell ref="CC7:CC8"/>
    <mergeCell ref="D6:D8"/>
    <mergeCell ref="E6:E8"/>
    <mergeCell ref="B1:R1"/>
    <mergeCell ref="T1:W1"/>
    <mergeCell ref="C3:R3"/>
    <mergeCell ref="S3:X3"/>
    <mergeCell ref="B4:X4"/>
    <mergeCell ref="B6:B8"/>
    <mergeCell ref="C6:C8"/>
    <mergeCell ref="BP7:BP8"/>
    <mergeCell ref="F6:F8"/>
    <mergeCell ref="G6:BP6"/>
    <mergeCell ref="G7:K7"/>
    <mergeCell ref="L7:P7"/>
    <mergeCell ref="Q7:U7"/>
    <mergeCell ref="V7:Z7"/>
    <mergeCell ref="AA7:AE7"/>
    <mergeCell ref="AF7:AJ7"/>
    <mergeCell ref="AK7:AO7"/>
    <mergeCell ref="AP7:AT7"/>
    <mergeCell ref="AU7:AY7"/>
    <mergeCell ref="AZ7:BD7"/>
    <mergeCell ref="BE7:BI7"/>
    <mergeCell ref="BJ7:BN7"/>
    <mergeCell ref="BO7:BO8"/>
  </mergeCells>
  <conditionalFormatting sqref="BP9:BP12">
    <cfRule type="colorScale" priority="8">
      <colorScale>
        <cfvo type="num" val="0"/>
        <cfvo type="num" val="0.6"/>
        <cfvo type="num" val="0.99"/>
        <color rgb="FFC00000"/>
        <color rgb="FFFFEB84"/>
        <color rgb="FF1DA275"/>
      </colorScale>
    </cfRule>
  </conditionalFormatting>
  <conditionalFormatting sqref="BP9:BP13">
    <cfRule type="cellIs" dxfId="3" priority="1" operator="equal">
      <formula>1</formula>
    </cfRule>
  </conditionalFormatting>
  <conditionalFormatting sqref="BP13">
    <cfRule type="colorScale" priority="2">
      <colorScale>
        <cfvo type="num" val="0"/>
        <cfvo type="num" val="0.6"/>
        <cfvo type="num" val="0.99"/>
        <color rgb="FFC00000"/>
        <color rgb="FFFFEB84"/>
        <color rgb="FF1DA275"/>
      </colorScale>
    </cfRule>
  </conditionalFormatting>
  <pageMargins left="0.31496062992125984" right="0.70866141732283472" top="0.62992125984251968" bottom="0.74803149606299213" header="0.31496062992125984" footer="0.31496062992125984"/>
  <pageSetup paperSize="9" scale="33" fitToHeight="0" orientation="portrait" r:id="rId1"/>
  <headerFooter>
    <oddHeader>&amp;L&amp;G&amp;C&amp;"Arial,Negrita"&amp;12PLAN DE ACCION INSTITUCIONAL</oddHeader>
    <oddFooter>&amp;L&amp;G&amp;C&amp;N
IPC-M-2&amp;RDES-FM-05
V9</oddFooter>
  </headerFooter>
  <drawing r:id="rId2"/>
  <legacyDrawing r:id="rId3"/>
  <legacyDrawingHF r:id="rId4"/>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D5816-2D4F-4E57-9423-24BA1D6B3908}">
  <sheetPr codeName="Hoja22">
    <tabColor rgb="FF6EB993"/>
  </sheetPr>
  <dimension ref="A1:CD106"/>
  <sheetViews>
    <sheetView view="pageBreakPreview" zoomScale="70" zoomScaleNormal="90" zoomScaleSheetLayoutView="70" zoomScalePageLayoutView="60" workbookViewId="0">
      <selection activeCell="E15" sqref="E15"/>
    </sheetView>
  </sheetViews>
  <sheetFormatPr baseColWidth="10" defaultColWidth="11.42578125" defaultRowHeight="15" x14ac:dyDescent="0.2"/>
  <cols>
    <col min="1" max="1" width="5.140625" style="57" customWidth="1"/>
    <col min="2" max="2" width="41.85546875" style="57" customWidth="1"/>
    <col min="3" max="3" width="26.42578125" style="57" customWidth="1"/>
    <col min="4" max="4" width="16" style="57" customWidth="1"/>
    <col min="5" max="5" width="14.5703125" style="57" customWidth="1"/>
    <col min="6" max="6" width="15.5703125" style="57" customWidth="1"/>
    <col min="7" max="10" width="12.5703125" style="57" customWidth="1"/>
    <col min="11" max="11" width="21.5703125" style="57" customWidth="1"/>
    <col min="12" max="15" width="12.5703125" style="57" customWidth="1"/>
    <col min="16" max="16" width="25" style="57" customWidth="1"/>
    <col min="17" max="20" width="12.5703125" style="57" customWidth="1"/>
    <col min="21" max="21" width="21" style="57" customWidth="1"/>
    <col min="22" max="24" width="12.5703125" style="57" customWidth="1"/>
    <col min="25" max="25" width="12.5703125" style="56" customWidth="1"/>
    <col min="26" max="26" width="22.140625" style="56" customWidth="1"/>
    <col min="27" max="30" width="12.5703125" style="56" customWidth="1"/>
    <col min="31" max="31" width="21.7109375" style="56" customWidth="1"/>
    <col min="32" max="35" width="12.5703125" style="56" customWidth="1"/>
    <col min="36" max="36" width="23.5703125" style="56" customWidth="1"/>
    <col min="37" max="39" width="12.5703125" style="56" customWidth="1"/>
    <col min="40" max="40" width="12.5703125" style="57" customWidth="1"/>
    <col min="41" max="41" width="20.85546875" style="57" customWidth="1"/>
    <col min="42" max="45" width="12.5703125" style="57" customWidth="1"/>
    <col min="46" max="46" width="21.42578125" style="57" customWidth="1"/>
    <col min="47" max="50" width="12.5703125" style="57" customWidth="1"/>
    <col min="51" max="51" width="21" style="57" customWidth="1"/>
    <col min="52" max="55" width="12.5703125" style="57" customWidth="1"/>
    <col min="56" max="56" width="18.7109375" style="57" customWidth="1"/>
    <col min="57" max="60" width="12.5703125" style="57" customWidth="1"/>
    <col min="61" max="61" width="18.5703125" style="57" customWidth="1"/>
    <col min="62" max="65" width="12.5703125" style="57" customWidth="1"/>
    <col min="66" max="66" width="18.5703125" style="57" customWidth="1"/>
    <col min="67" max="68" width="18.28515625" style="57" customWidth="1"/>
    <col min="69" max="69" width="20.85546875" style="57" customWidth="1"/>
    <col min="70" max="70" width="11.42578125" style="57"/>
    <col min="71" max="71" width="17.7109375" style="57" customWidth="1"/>
    <col min="72" max="77" width="11.42578125" style="57"/>
    <col min="78" max="78" width="18" style="57" customWidth="1"/>
    <col min="79" max="79" width="14.28515625" style="57" customWidth="1"/>
    <col min="80" max="80" width="17.140625" style="57" customWidth="1"/>
    <col min="81" max="81" width="18" style="57" customWidth="1"/>
    <col min="82" max="82" width="41.5703125" style="57" customWidth="1"/>
    <col min="83" max="16384" width="11.42578125" style="57"/>
  </cols>
  <sheetData>
    <row r="1" spans="1:82" ht="69.75" customHeight="1" x14ac:dyDescent="0.2">
      <c r="A1" s="56"/>
      <c r="B1" s="347" t="s">
        <v>129</v>
      </c>
      <c r="C1" s="347"/>
      <c r="D1" s="347"/>
      <c r="E1" s="347"/>
      <c r="F1" s="347"/>
      <c r="G1" s="347"/>
      <c r="H1" s="347"/>
      <c r="I1" s="347"/>
      <c r="J1" s="347"/>
      <c r="K1" s="347"/>
      <c r="L1" s="347"/>
      <c r="M1" s="347"/>
      <c r="N1" s="347"/>
      <c r="O1" s="347"/>
      <c r="P1" s="347"/>
      <c r="Q1" s="347"/>
      <c r="R1" s="347"/>
      <c r="S1" s="84"/>
      <c r="T1" s="348"/>
      <c r="U1" s="348"/>
      <c r="V1" s="348"/>
      <c r="W1" s="348"/>
      <c r="X1" s="84"/>
    </row>
    <row r="2" spans="1:82" ht="15.75" thickBot="1" x14ac:dyDescent="0.25">
      <c r="A2" s="56"/>
      <c r="B2" s="56"/>
      <c r="C2" s="56"/>
      <c r="D2" s="56"/>
      <c r="E2" s="56"/>
      <c r="F2" s="56"/>
      <c r="G2" s="56"/>
      <c r="H2" s="56"/>
      <c r="I2" s="56"/>
      <c r="J2" s="56"/>
      <c r="K2" s="56"/>
      <c r="L2" s="56"/>
      <c r="M2" s="56"/>
      <c r="N2" s="56"/>
      <c r="O2" s="56"/>
      <c r="P2" s="56"/>
      <c r="Q2" s="56"/>
      <c r="R2" s="56"/>
      <c r="S2" s="56"/>
      <c r="T2" s="56"/>
      <c r="U2" s="56"/>
      <c r="V2" s="56"/>
      <c r="W2" s="56"/>
      <c r="X2" s="56"/>
    </row>
    <row r="3" spans="1:82" ht="47.25" customHeight="1" thickBot="1" x14ac:dyDescent="0.25">
      <c r="A3" s="56"/>
      <c r="B3" s="85" t="s">
        <v>198</v>
      </c>
      <c r="C3" s="357"/>
      <c r="D3" s="357"/>
      <c r="E3" s="357"/>
      <c r="F3" s="357"/>
      <c r="G3" s="357"/>
      <c r="H3" s="357"/>
      <c r="I3" s="357"/>
      <c r="J3" s="357"/>
      <c r="K3" s="357"/>
      <c r="L3" s="357"/>
      <c r="M3" s="357"/>
      <c r="N3" s="357"/>
      <c r="O3" s="357"/>
      <c r="P3" s="357"/>
      <c r="Q3" s="357"/>
      <c r="R3" s="358"/>
      <c r="S3" s="350"/>
      <c r="T3" s="350"/>
      <c r="U3" s="350"/>
      <c r="V3" s="350"/>
      <c r="W3" s="350"/>
      <c r="X3" s="350"/>
    </row>
    <row r="4" spans="1:82" ht="24.75" customHeight="1" x14ac:dyDescent="0.2">
      <c r="A4" s="56"/>
      <c r="B4" s="346" t="s">
        <v>199</v>
      </c>
      <c r="C4" s="346"/>
      <c r="D4" s="346"/>
      <c r="E4" s="346"/>
      <c r="F4" s="346"/>
      <c r="G4" s="346"/>
      <c r="H4" s="346"/>
      <c r="I4" s="346"/>
      <c r="J4" s="346"/>
      <c r="K4" s="346"/>
      <c r="L4" s="346"/>
      <c r="M4" s="346"/>
      <c r="N4" s="346"/>
      <c r="O4" s="346"/>
      <c r="P4" s="346"/>
      <c r="Q4" s="346"/>
      <c r="R4" s="346"/>
      <c r="S4" s="346"/>
      <c r="T4" s="346"/>
      <c r="U4" s="346"/>
      <c r="V4" s="346"/>
      <c r="W4" s="346"/>
      <c r="X4" s="346"/>
    </row>
    <row r="5" spans="1:82" ht="15.75" thickBot="1" x14ac:dyDescent="0.25">
      <c r="A5" s="56"/>
      <c r="B5" s="87"/>
      <c r="C5" s="56"/>
      <c r="D5" s="56"/>
      <c r="E5" s="56"/>
      <c r="F5" s="56"/>
      <c r="G5" s="56"/>
      <c r="H5" s="56"/>
      <c r="I5" s="56"/>
      <c r="J5" s="56"/>
      <c r="K5" s="56"/>
      <c r="L5" s="56"/>
      <c r="M5" s="56"/>
      <c r="N5" s="56"/>
      <c r="O5" s="56"/>
      <c r="P5" s="56"/>
      <c r="Q5" s="56"/>
      <c r="R5" s="56"/>
      <c r="S5" s="56"/>
      <c r="T5" s="56"/>
      <c r="U5" s="56"/>
      <c r="V5" s="56"/>
      <c r="W5" s="56"/>
      <c r="X5" s="56"/>
    </row>
    <row r="6" spans="1:82" ht="15" customHeight="1" thickBot="1" x14ac:dyDescent="0.25">
      <c r="A6" s="87"/>
      <c r="B6" s="359" t="s">
        <v>200</v>
      </c>
      <c r="C6" s="360" t="s">
        <v>201</v>
      </c>
      <c r="D6" s="432" t="s">
        <v>202</v>
      </c>
      <c r="E6" s="353" t="s">
        <v>203</v>
      </c>
      <c r="F6" s="366" t="s">
        <v>204</v>
      </c>
      <c r="G6" s="369" t="s">
        <v>205</v>
      </c>
      <c r="H6" s="370"/>
      <c r="I6" s="370"/>
      <c r="J6" s="370"/>
      <c r="K6" s="370"/>
      <c r="L6" s="370"/>
      <c r="M6" s="370"/>
      <c r="N6" s="370"/>
      <c r="O6" s="370"/>
      <c r="P6" s="370"/>
      <c r="Q6" s="370"/>
      <c r="R6" s="370"/>
      <c r="S6" s="370"/>
      <c r="T6" s="370"/>
      <c r="U6" s="370"/>
      <c r="V6" s="370"/>
      <c r="W6" s="370"/>
      <c r="X6" s="370"/>
      <c r="Y6" s="370"/>
      <c r="Z6" s="370"/>
      <c r="AA6" s="371"/>
      <c r="AB6" s="371"/>
      <c r="AC6" s="371"/>
      <c r="AD6" s="371"/>
      <c r="AE6" s="371"/>
      <c r="AF6" s="370"/>
      <c r="AG6" s="370"/>
      <c r="AH6" s="370"/>
      <c r="AI6" s="370"/>
      <c r="AJ6" s="370"/>
      <c r="AK6" s="370"/>
      <c r="AL6" s="370"/>
      <c r="AM6" s="370"/>
      <c r="AN6" s="370"/>
      <c r="AO6" s="370"/>
      <c r="AP6" s="370"/>
      <c r="AQ6" s="370"/>
      <c r="AR6" s="370"/>
      <c r="AS6" s="370"/>
      <c r="AT6" s="370"/>
      <c r="AU6" s="370"/>
      <c r="AV6" s="370"/>
      <c r="AW6" s="370"/>
      <c r="AX6" s="370"/>
      <c r="AY6" s="370"/>
      <c r="AZ6" s="370"/>
      <c r="BA6" s="370"/>
      <c r="BB6" s="370"/>
      <c r="BC6" s="370"/>
      <c r="BD6" s="370"/>
      <c r="BE6" s="370"/>
      <c r="BF6" s="370"/>
      <c r="BG6" s="370"/>
      <c r="BH6" s="370"/>
      <c r="BI6" s="370"/>
      <c r="BJ6" s="370"/>
      <c r="BK6" s="370"/>
      <c r="BL6" s="370"/>
      <c r="BM6" s="370"/>
      <c r="BN6" s="370"/>
      <c r="BO6" s="371"/>
      <c r="BP6" s="481"/>
      <c r="BQ6" s="395" t="s">
        <v>354</v>
      </c>
      <c r="BR6" s="398" t="s">
        <v>207</v>
      </c>
      <c r="BS6" s="398"/>
      <c r="BT6" s="398"/>
      <c r="BU6" s="398"/>
      <c r="BV6" s="398"/>
      <c r="BW6" s="398"/>
      <c r="BX6" s="398"/>
      <c r="BY6" s="398"/>
      <c r="BZ6" s="398"/>
      <c r="CA6" s="398"/>
      <c r="CB6" s="398"/>
      <c r="CC6" s="399"/>
      <c r="CD6" s="395" t="s">
        <v>208</v>
      </c>
    </row>
    <row r="7" spans="1:82" ht="15" customHeight="1" x14ac:dyDescent="0.2">
      <c r="A7" s="87"/>
      <c r="B7" s="361"/>
      <c r="C7" s="362"/>
      <c r="D7" s="433"/>
      <c r="E7" s="354"/>
      <c r="F7" s="367"/>
      <c r="G7" s="373" t="s">
        <v>209</v>
      </c>
      <c r="H7" s="373"/>
      <c r="I7" s="373"/>
      <c r="J7" s="373"/>
      <c r="K7" s="374"/>
      <c r="L7" s="375" t="s">
        <v>210</v>
      </c>
      <c r="M7" s="375"/>
      <c r="N7" s="375"/>
      <c r="O7" s="375"/>
      <c r="P7" s="375"/>
      <c r="Q7" s="364" t="s">
        <v>211</v>
      </c>
      <c r="R7" s="373"/>
      <c r="S7" s="373"/>
      <c r="T7" s="373"/>
      <c r="U7" s="374"/>
      <c r="V7" s="376" t="s">
        <v>212</v>
      </c>
      <c r="W7" s="377"/>
      <c r="X7" s="377"/>
      <c r="Y7" s="377"/>
      <c r="Z7" s="377"/>
      <c r="AA7" s="378" t="s">
        <v>213</v>
      </c>
      <c r="AB7" s="378"/>
      <c r="AC7" s="378"/>
      <c r="AD7" s="378"/>
      <c r="AE7" s="378"/>
      <c r="AF7" s="377" t="s">
        <v>214</v>
      </c>
      <c r="AG7" s="377"/>
      <c r="AH7" s="377"/>
      <c r="AI7" s="377"/>
      <c r="AJ7" s="379"/>
      <c r="AK7" s="364" t="s">
        <v>215</v>
      </c>
      <c r="AL7" s="373"/>
      <c r="AM7" s="373"/>
      <c r="AN7" s="373"/>
      <c r="AO7" s="374"/>
      <c r="AP7" s="376" t="s">
        <v>216</v>
      </c>
      <c r="AQ7" s="377"/>
      <c r="AR7" s="377"/>
      <c r="AS7" s="377"/>
      <c r="AT7" s="379"/>
      <c r="AU7" s="364" t="s">
        <v>217</v>
      </c>
      <c r="AV7" s="373"/>
      <c r="AW7" s="373"/>
      <c r="AX7" s="373"/>
      <c r="AY7" s="374"/>
      <c r="AZ7" s="375" t="s">
        <v>218</v>
      </c>
      <c r="BA7" s="375"/>
      <c r="BB7" s="375"/>
      <c r="BC7" s="375"/>
      <c r="BD7" s="375"/>
      <c r="BE7" s="364" t="s">
        <v>219</v>
      </c>
      <c r="BF7" s="373"/>
      <c r="BG7" s="373"/>
      <c r="BH7" s="373"/>
      <c r="BI7" s="374"/>
      <c r="BJ7" s="375" t="s">
        <v>220</v>
      </c>
      <c r="BK7" s="375"/>
      <c r="BL7" s="375"/>
      <c r="BM7" s="375"/>
      <c r="BN7" s="376"/>
      <c r="BO7" s="353" t="s">
        <v>221</v>
      </c>
      <c r="BP7" s="366" t="s">
        <v>222</v>
      </c>
      <c r="BQ7" s="396"/>
      <c r="BR7" s="479" t="s">
        <v>209</v>
      </c>
      <c r="BS7" s="434" t="s">
        <v>210</v>
      </c>
      <c r="BT7" s="434" t="s">
        <v>211</v>
      </c>
      <c r="BU7" s="434" t="s">
        <v>212</v>
      </c>
      <c r="BV7" s="434" t="s">
        <v>213</v>
      </c>
      <c r="BW7" s="434" t="s">
        <v>214</v>
      </c>
      <c r="BX7" s="434" t="s">
        <v>215</v>
      </c>
      <c r="BY7" s="434" t="s">
        <v>216</v>
      </c>
      <c r="BZ7" s="434" t="s">
        <v>217</v>
      </c>
      <c r="CA7" s="434" t="s">
        <v>218</v>
      </c>
      <c r="CB7" s="434" t="s">
        <v>219</v>
      </c>
      <c r="CC7" s="439" t="s">
        <v>220</v>
      </c>
      <c r="CD7" s="396"/>
    </row>
    <row r="8" spans="1:82" ht="78" customHeight="1" thickBot="1" x14ac:dyDescent="0.25">
      <c r="A8" s="87"/>
      <c r="B8" s="363"/>
      <c r="C8" s="362"/>
      <c r="D8" s="433"/>
      <c r="E8" s="355"/>
      <c r="F8" s="368"/>
      <c r="G8" s="201" t="s">
        <v>223</v>
      </c>
      <c r="H8" s="89" t="s">
        <v>224</v>
      </c>
      <c r="I8" s="89" t="s">
        <v>225</v>
      </c>
      <c r="J8" s="89" t="s">
        <v>226</v>
      </c>
      <c r="K8" s="89" t="s">
        <v>227</v>
      </c>
      <c r="L8" s="90" t="s">
        <v>223</v>
      </c>
      <c r="M8" s="90" t="s">
        <v>224</v>
      </c>
      <c r="N8" s="90" t="s">
        <v>225</v>
      </c>
      <c r="O8" s="90" t="s">
        <v>226</v>
      </c>
      <c r="P8" s="90" t="s">
        <v>227</v>
      </c>
      <c r="Q8" s="89" t="s">
        <v>223</v>
      </c>
      <c r="R8" s="89" t="s">
        <v>224</v>
      </c>
      <c r="S8" s="89" t="s">
        <v>225</v>
      </c>
      <c r="T8" s="89" t="s">
        <v>226</v>
      </c>
      <c r="U8" s="89" t="s">
        <v>227</v>
      </c>
      <c r="V8" s="90" t="s">
        <v>223</v>
      </c>
      <c r="W8" s="90" t="s">
        <v>224</v>
      </c>
      <c r="X8" s="90" t="s">
        <v>225</v>
      </c>
      <c r="Y8" s="90" t="s">
        <v>226</v>
      </c>
      <c r="Z8" s="90" t="s">
        <v>227</v>
      </c>
      <c r="AA8" s="91" t="s">
        <v>223</v>
      </c>
      <c r="AB8" s="91" t="s">
        <v>224</v>
      </c>
      <c r="AC8" s="91" t="s">
        <v>225</v>
      </c>
      <c r="AD8" s="91" t="s">
        <v>226</v>
      </c>
      <c r="AE8" s="91" t="s">
        <v>227</v>
      </c>
      <c r="AF8" s="90" t="s">
        <v>223</v>
      </c>
      <c r="AG8" s="90" t="s">
        <v>224</v>
      </c>
      <c r="AH8" s="90" t="s">
        <v>225</v>
      </c>
      <c r="AI8" s="90" t="s">
        <v>226</v>
      </c>
      <c r="AJ8" s="90" t="s">
        <v>227</v>
      </c>
      <c r="AK8" s="89" t="s">
        <v>223</v>
      </c>
      <c r="AL8" s="89" t="s">
        <v>224</v>
      </c>
      <c r="AM8" s="89" t="s">
        <v>225</v>
      </c>
      <c r="AN8" s="89" t="s">
        <v>226</v>
      </c>
      <c r="AO8" s="89" t="s">
        <v>227</v>
      </c>
      <c r="AP8" s="90" t="s">
        <v>223</v>
      </c>
      <c r="AQ8" s="92" t="s">
        <v>224</v>
      </c>
      <c r="AR8" s="90" t="s">
        <v>225</v>
      </c>
      <c r="AS8" s="90" t="s">
        <v>226</v>
      </c>
      <c r="AT8" s="90" t="s">
        <v>227</v>
      </c>
      <c r="AU8" s="89" t="s">
        <v>223</v>
      </c>
      <c r="AV8" s="89" t="s">
        <v>224</v>
      </c>
      <c r="AW8" s="89" t="s">
        <v>225</v>
      </c>
      <c r="AX8" s="93" t="s">
        <v>226</v>
      </c>
      <c r="AY8" s="89" t="s">
        <v>227</v>
      </c>
      <c r="AZ8" s="90" t="s">
        <v>223</v>
      </c>
      <c r="BA8" s="90" t="s">
        <v>224</v>
      </c>
      <c r="BB8" s="90" t="s">
        <v>225</v>
      </c>
      <c r="BC8" s="90" t="s">
        <v>226</v>
      </c>
      <c r="BD8" s="90" t="s">
        <v>227</v>
      </c>
      <c r="BE8" s="89" t="s">
        <v>223</v>
      </c>
      <c r="BF8" s="89" t="s">
        <v>224</v>
      </c>
      <c r="BG8" s="89" t="s">
        <v>225</v>
      </c>
      <c r="BH8" s="89" t="s">
        <v>226</v>
      </c>
      <c r="BI8" s="89" t="s">
        <v>227</v>
      </c>
      <c r="BJ8" s="90" t="s">
        <v>223</v>
      </c>
      <c r="BK8" s="90" t="s">
        <v>224</v>
      </c>
      <c r="BL8" s="90" t="s">
        <v>225</v>
      </c>
      <c r="BM8" s="90" t="s">
        <v>226</v>
      </c>
      <c r="BN8" s="187" t="s">
        <v>227</v>
      </c>
      <c r="BO8" s="478"/>
      <c r="BP8" s="438"/>
      <c r="BQ8" s="396"/>
      <c r="BR8" s="495"/>
      <c r="BS8" s="435"/>
      <c r="BT8" s="435"/>
      <c r="BU8" s="435"/>
      <c r="BV8" s="435"/>
      <c r="BW8" s="435"/>
      <c r="BX8" s="435"/>
      <c r="BY8" s="435"/>
      <c r="BZ8" s="435"/>
      <c r="CA8" s="435"/>
      <c r="CB8" s="435"/>
      <c r="CC8" s="440"/>
      <c r="CD8" s="396"/>
    </row>
    <row r="9" spans="1:82" ht="99.75" customHeight="1" thickBot="1" x14ac:dyDescent="0.25">
      <c r="A9" s="87"/>
      <c r="B9" s="326" t="s">
        <v>388</v>
      </c>
      <c r="C9" s="95" t="s">
        <v>389</v>
      </c>
      <c r="D9" s="94" t="s">
        <v>390</v>
      </c>
      <c r="E9" s="96">
        <f t="shared" ref="E9:F11" si="0">G9+L9+Q9+V9+AA9+AF9+AK9+AP9+AU9+AZ9+BE9+BJ9</f>
        <v>88</v>
      </c>
      <c r="F9" s="199">
        <f t="shared" si="0"/>
        <v>0.99999999999999989</v>
      </c>
      <c r="G9" s="196"/>
      <c r="H9" s="116">
        <f>IFERROR(G9/$E9,0)</f>
        <v>0</v>
      </c>
      <c r="I9" s="97"/>
      <c r="J9" s="116">
        <f>IFERROR(I9/$E9,0)</f>
        <v>0</v>
      </c>
      <c r="K9" s="97"/>
      <c r="L9" s="97">
        <v>20</v>
      </c>
      <c r="M9" s="116">
        <f>IFERROR(L9/$E9,0)</f>
        <v>0.22727272727272727</v>
      </c>
      <c r="N9" s="97"/>
      <c r="O9" s="116">
        <f>IFERROR(N9/$E9,0)</f>
        <v>0</v>
      </c>
      <c r="P9" s="97"/>
      <c r="Q9" s="97"/>
      <c r="R9" s="116">
        <f>IFERROR(Q9/$E9,0)</f>
        <v>0</v>
      </c>
      <c r="S9" s="97"/>
      <c r="T9" s="116">
        <f>IFERROR(S9/$E9,0)</f>
        <v>0</v>
      </c>
      <c r="U9" s="97"/>
      <c r="V9" s="97">
        <v>8</v>
      </c>
      <c r="W9" s="116">
        <f>IFERROR(V9/$E9,0)</f>
        <v>9.0909090909090912E-2</v>
      </c>
      <c r="X9" s="97"/>
      <c r="Y9" s="116">
        <f>IFERROR(X9/$E9,0)</f>
        <v>0</v>
      </c>
      <c r="Z9" s="97"/>
      <c r="AA9" s="118"/>
      <c r="AB9" s="117">
        <f>IFERROR(AA9/$E9,0)</f>
        <v>0</v>
      </c>
      <c r="AC9" s="118"/>
      <c r="AD9" s="117">
        <f>IFERROR(AC9/$E9,0)</f>
        <v>0</v>
      </c>
      <c r="AE9" s="118"/>
      <c r="AF9" s="118">
        <v>12</v>
      </c>
      <c r="AG9" s="117">
        <f>IFERROR(AF9/$E9,0)</f>
        <v>0.13636363636363635</v>
      </c>
      <c r="AH9" s="118"/>
      <c r="AI9" s="117">
        <f>IFERROR(AH9/$E9,0)</f>
        <v>0</v>
      </c>
      <c r="AJ9" s="118"/>
      <c r="AK9" s="118"/>
      <c r="AL9" s="117">
        <f>IFERROR(AK9/$E9,0)</f>
        <v>0</v>
      </c>
      <c r="AM9" s="118"/>
      <c r="AN9" s="119">
        <f>IFERROR(AM9/$E9,0)</f>
        <v>0</v>
      </c>
      <c r="AO9" s="98"/>
      <c r="AP9" s="98">
        <v>18</v>
      </c>
      <c r="AQ9" s="119">
        <f>IFERROR(AP9/$E9,0)</f>
        <v>0.20454545454545456</v>
      </c>
      <c r="AR9" s="98"/>
      <c r="AS9" s="119">
        <f>IFERROR(AR9/$E9,0)</f>
        <v>0</v>
      </c>
      <c r="AT9" s="98"/>
      <c r="AU9" s="98"/>
      <c r="AV9" s="119">
        <f>IFERROR(AU9/$E9,0)</f>
        <v>0</v>
      </c>
      <c r="AW9" s="98"/>
      <c r="AX9" s="119">
        <f>IFERROR(AW9/$E9,0)</f>
        <v>0</v>
      </c>
      <c r="AY9" s="98"/>
      <c r="AZ9" s="98">
        <v>16</v>
      </c>
      <c r="BA9" s="119">
        <f>IFERROR(AZ9/$E9,0)</f>
        <v>0.18181818181818182</v>
      </c>
      <c r="BB9" s="98"/>
      <c r="BC9" s="119">
        <f>IFERROR(BB9/$E9,0)</f>
        <v>0</v>
      </c>
      <c r="BD9" s="98"/>
      <c r="BE9" s="98"/>
      <c r="BF9" s="119">
        <f>IFERROR(BE9/$E9,0)</f>
        <v>0</v>
      </c>
      <c r="BG9" s="98"/>
      <c r="BH9" s="119">
        <f>IFERROR(BG9/$E9,0)</f>
        <v>0</v>
      </c>
      <c r="BI9" s="98"/>
      <c r="BJ9" s="98">
        <v>14</v>
      </c>
      <c r="BK9" s="119">
        <f>IFERROR(BJ9/$E9,0)</f>
        <v>0.15909090909090909</v>
      </c>
      <c r="BL9" s="98"/>
      <c r="BM9" s="119">
        <f>IFERROR(BL9/$E9,0)</f>
        <v>0</v>
      </c>
      <c r="BN9" s="254"/>
      <c r="BO9" s="170">
        <f t="shared" ref="BO9" si="1">SUM(BL9,BG9,BB9,AW9,AR9,AM9,AH9,AC9,X9,S9,N9,I9)</f>
        <v>0</v>
      </c>
      <c r="BP9" s="120">
        <f>SUM(BM9,BH9,BC9,AX9,AS9,AN9,AI9,AD9,Y9,T9,O9,J9)</f>
        <v>0</v>
      </c>
      <c r="BQ9" s="206"/>
      <c r="BR9" s="204"/>
      <c r="BS9" s="151"/>
      <c r="BT9" s="151"/>
      <c r="BU9" s="151"/>
      <c r="BV9" s="151"/>
      <c r="BW9" s="151"/>
      <c r="BX9" s="151"/>
      <c r="BY9" s="151"/>
      <c r="BZ9" s="151"/>
      <c r="CA9" s="151"/>
      <c r="CB9" s="151"/>
      <c r="CC9" s="208"/>
      <c r="CD9" s="206"/>
    </row>
    <row r="10" spans="1:82" ht="63.75" customHeight="1" thickBot="1" x14ac:dyDescent="0.25">
      <c r="A10" s="87"/>
      <c r="B10" s="324" t="s">
        <v>391</v>
      </c>
      <c r="C10" s="101" t="s">
        <v>392</v>
      </c>
      <c r="D10" s="100" t="s">
        <v>393</v>
      </c>
      <c r="E10" s="101">
        <f t="shared" si="0"/>
        <v>2</v>
      </c>
      <c r="F10" s="320">
        <f>H10+M10+R10+W10+AB10+AG10+AL10+AQ10+AV10+BA10+BF10+BK10</f>
        <v>1</v>
      </c>
      <c r="G10" s="317"/>
      <c r="H10" s="318">
        <f>IFERROR(G10/$E10,0)</f>
        <v>0</v>
      </c>
      <c r="I10" s="319"/>
      <c r="J10" s="318">
        <f>IFERROR(I10/$E10,0)</f>
        <v>0</v>
      </c>
      <c r="K10" s="319"/>
      <c r="L10" s="319"/>
      <c r="M10" s="318">
        <f t="shared" ref="M10:M11" si="2">IFERROR(L10/$E10,0)</f>
        <v>0</v>
      </c>
      <c r="N10" s="319"/>
      <c r="O10" s="318">
        <f t="shared" ref="O10:O11" si="3">IFERROR(N10/$E10,0)</f>
        <v>0</v>
      </c>
      <c r="P10" s="319"/>
      <c r="Q10" s="319"/>
      <c r="R10" s="318">
        <f t="shared" ref="R10:R11" si="4">IFERROR(Q10/$E10,0)</f>
        <v>0</v>
      </c>
      <c r="S10" s="319"/>
      <c r="T10" s="318">
        <f t="shared" ref="T10:T11" si="5">IFERROR(S10/$E10,0)</f>
        <v>0</v>
      </c>
      <c r="U10" s="319"/>
      <c r="V10" s="319"/>
      <c r="W10" s="318">
        <f t="shared" ref="W10:W11" si="6">IFERROR(V10/$E10,0)</f>
        <v>0</v>
      </c>
      <c r="X10" s="319"/>
      <c r="Y10" s="318">
        <f t="shared" ref="Y10:Y11" si="7">IFERROR(X10/$E10,0)</f>
        <v>0</v>
      </c>
      <c r="Z10" s="319"/>
      <c r="AA10" s="123"/>
      <c r="AB10" s="122">
        <f t="shared" ref="AB10:AB11" si="8">IFERROR(AA10/$E10,0)</f>
        <v>0</v>
      </c>
      <c r="AC10" s="123"/>
      <c r="AD10" s="122">
        <f t="shared" ref="AD10:AD11" si="9">IFERROR(AC10/$E10,0)</f>
        <v>0</v>
      </c>
      <c r="AE10" s="123"/>
      <c r="AF10" s="123"/>
      <c r="AG10" s="122">
        <f t="shared" ref="AG10:AG11" si="10">IFERROR(AF10/$E10,0)</f>
        <v>0</v>
      </c>
      <c r="AH10" s="123"/>
      <c r="AI10" s="122">
        <f t="shared" ref="AI10:AI11" si="11">IFERROR(AH10/$E10,0)</f>
        <v>0</v>
      </c>
      <c r="AJ10" s="123"/>
      <c r="AK10" s="123">
        <v>1</v>
      </c>
      <c r="AL10" s="122">
        <f t="shared" ref="AL10:AL11" si="12">IFERROR(AK10/$E10,0)</f>
        <v>0.5</v>
      </c>
      <c r="AM10" s="123"/>
      <c r="AN10" s="122">
        <f t="shared" ref="AN10:AN11" si="13">IFERROR(AM10/$E10,0)</f>
        <v>0</v>
      </c>
      <c r="AO10" s="123"/>
      <c r="AP10" s="123"/>
      <c r="AQ10" s="122">
        <f>IFERROR(AP10/$E10,0)</f>
        <v>0</v>
      </c>
      <c r="AR10" s="123"/>
      <c r="AS10" s="122">
        <f>IFERROR(AR10/$E10,0)</f>
        <v>0</v>
      </c>
      <c r="AT10" s="123"/>
      <c r="AU10" s="123"/>
      <c r="AV10" s="122">
        <f t="shared" ref="AV10:AV11" si="14">IFERROR(AU10/$E10,0)</f>
        <v>0</v>
      </c>
      <c r="AW10" s="123"/>
      <c r="AX10" s="122">
        <f t="shared" ref="AX10:AX11" si="15">IFERROR(AW10/$E10,0)</f>
        <v>0</v>
      </c>
      <c r="AY10" s="123"/>
      <c r="AZ10" s="123"/>
      <c r="BA10" s="122">
        <f t="shared" ref="BA10" si="16">IFERROR(AZ10/$E10,0)</f>
        <v>0</v>
      </c>
      <c r="BB10" s="123"/>
      <c r="BC10" s="122">
        <f t="shared" ref="BC10" si="17">IFERROR(BB10/$E10,0)</f>
        <v>0</v>
      </c>
      <c r="BD10" s="123"/>
      <c r="BE10" s="123"/>
      <c r="BF10" s="122">
        <f t="shared" ref="BF10:BF11" si="18">IFERROR(BE10/$E10,0)</f>
        <v>0</v>
      </c>
      <c r="BG10" s="123"/>
      <c r="BH10" s="122">
        <f t="shared" ref="BH10:BH11" si="19">IFERROR(BG10/$E10,0)</f>
        <v>0</v>
      </c>
      <c r="BI10" s="123"/>
      <c r="BJ10" s="123">
        <v>1</v>
      </c>
      <c r="BK10" s="124">
        <f t="shared" ref="BK10:BK11" si="20">IFERROR(BJ10/$E10,0)</f>
        <v>0.5</v>
      </c>
      <c r="BL10" s="104"/>
      <c r="BM10" s="124">
        <f t="shared" ref="BM10:BM11" si="21">IFERROR(BL10/$E10,0)</f>
        <v>0</v>
      </c>
      <c r="BN10" s="104"/>
      <c r="BO10" s="104">
        <f>SUM(BL10,BG10,BB10,AW10,AR10,AM10,AH10,AC10,X10,S10,N10,I10)</f>
        <v>0</v>
      </c>
      <c r="BP10" s="120">
        <f>SUM(BM10,BH10,BC10,AX10,AS10,AN10,AI10,AD10,Y10,T10,O10,J10)</f>
        <v>0</v>
      </c>
      <c r="BQ10" s="99"/>
      <c r="BR10" s="99"/>
      <c r="BS10" s="99"/>
      <c r="BT10" s="99"/>
      <c r="BU10" s="99"/>
      <c r="BV10" s="99"/>
      <c r="BW10" s="99"/>
      <c r="BX10" s="99"/>
      <c r="BY10" s="99"/>
      <c r="BZ10" s="99"/>
      <c r="CA10" s="99"/>
      <c r="CB10" s="99"/>
      <c r="CC10" s="99"/>
      <c r="CD10" s="99"/>
    </row>
    <row r="11" spans="1:82" ht="68.25" customHeight="1" thickBot="1" x14ac:dyDescent="0.25">
      <c r="A11" s="87"/>
      <c r="B11" s="324" t="s">
        <v>394</v>
      </c>
      <c r="C11" s="101" t="s">
        <v>395</v>
      </c>
      <c r="D11" s="100" t="s">
        <v>396</v>
      </c>
      <c r="E11" s="101">
        <f t="shared" si="0"/>
        <v>3</v>
      </c>
      <c r="F11" s="320">
        <f>H11+M11+R11+W11+AB11+AG11+AL11+AQ11+AV11+BA11+BF11+BK11</f>
        <v>1</v>
      </c>
      <c r="G11" s="317">
        <v>1</v>
      </c>
      <c r="H11" s="121">
        <f t="shared" ref="H11" si="22">IFERROR(G11/$E11,0)</f>
        <v>0.33333333333333331</v>
      </c>
      <c r="I11" s="103"/>
      <c r="J11" s="121">
        <f>IFERROR(I11/$E11,0)</f>
        <v>0</v>
      </c>
      <c r="K11" s="103"/>
      <c r="L11" s="103"/>
      <c r="M11" s="121">
        <f t="shared" si="2"/>
        <v>0</v>
      </c>
      <c r="N11" s="103"/>
      <c r="O11" s="121">
        <f t="shared" si="3"/>
        <v>0</v>
      </c>
      <c r="P11" s="103"/>
      <c r="Q11" s="103"/>
      <c r="R11" s="121">
        <f t="shared" si="4"/>
        <v>0</v>
      </c>
      <c r="S11" s="103"/>
      <c r="T11" s="121">
        <f t="shared" si="5"/>
        <v>0</v>
      </c>
      <c r="U11" s="103"/>
      <c r="V11" s="103"/>
      <c r="W11" s="121">
        <f t="shared" si="6"/>
        <v>0</v>
      </c>
      <c r="X11" s="103"/>
      <c r="Y11" s="121">
        <f t="shared" si="7"/>
        <v>0</v>
      </c>
      <c r="Z11" s="103"/>
      <c r="AA11" s="319">
        <v>1</v>
      </c>
      <c r="AB11" s="122">
        <f t="shared" si="8"/>
        <v>0.33333333333333331</v>
      </c>
      <c r="AC11" s="123"/>
      <c r="AD11" s="122">
        <f t="shared" si="9"/>
        <v>0</v>
      </c>
      <c r="AE11" s="123"/>
      <c r="AF11" s="123"/>
      <c r="AG11" s="122">
        <f t="shared" si="10"/>
        <v>0</v>
      </c>
      <c r="AH11" s="123"/>
      <c r="AI11" s="122">
        <f t="shared" si="11"/>
        <v>0</v>
      </c>
      <c r="AJ11" s="123"/>
      <c r="AK11" s="123"/>
      <c r="AL11" s="122">
        <f t="shared" si="12"/>
        <v>0</v>
      </c>
      <c r="AM11" s="123"/>
      <c r="AN11" s="124">
        <f t="shared" si="13"/>
        <v>0</v>
      </c>
      <c r="AO11" s="104"/>
      <c r="AP11" s="104"/>
      <c r="AQ11" s="124">
        <f t="shared" ref="AQ11" si="23">IFERROR(AP11/$E11,0)</f>
        <v>0</v>
      </c>
      <c r="AR11" s="104"/>
      <c r="AS11" s="124">
        <f t="shared" ref="AS11" si="24">IFERROR(AR11/$E11,0)</f>
        <v>0</v>
      </c>
      <c r="AT11" s="104"/>
      <c r="AU11" s="319">
        <v>1</v>
      </c>
      <c r="AV11" s="124">
        <f t="shared" si="14"/>
        <v>0.33333333333333331</v>
      </c>
      <c r="AW11" s="104"/>
      <c r="AX11" s="124">
        <f t="shared" si="15"/>
        <v>0</v>
      </c>
      <c r="AY11" s="104"/>
      <c r="AZ11" s="104"/>
      <c r="BA11" s="124">
        <f>IFERROR(AZ11/$E11,0)</f>
        <v>0</v>
      </c>
      <c r="BB11" s="104"/>
      <c r="BC11" s="124">
        <f>IFERROR(BB11/$E11,0)</f>
        <v>0</v>
      </c>
      <c r="BD11" s="104"/>
      <c r="BE11" s="104"/>
      <c r="BF11" s="124">
        <f t="shared" si="18"/>
        <v>0</v>
      </c>
      <c r="BG11" s="104"/>
      <c r="BH11" s="124">
        <f t="shared" si="19"/>
        <v>0</v>
      </c>
      <c r="BI11" s="104"/>
      <c r="BJ11" s="104"/>
      <c r="BK11" s="124">
        <f t="shared" si="20"/>
        <v>0</v>
      </c>
      <c r="BL11" s="104"/>
      <c r="BM11" s="124">
        <f t="shared" si="21"/>
        <v>0</v>
      </c>
      <c r="BN11" s="104"/>
      <c r="BO11" s="104">
        <f>SUM(BL11,BG11,BB11,AW11,AR11,AM11,AH11,AC11,X11,S11,N11,I11)</f>
        <v>0</v>
      </c>
      <c r="BP11" s="120">
        <f>SUM(BM11,BH11,BC11,AX11,AS11,AN11,AI11,AD11,Y11,T11,O11,J11)</f>
        <v>0</v>
      </c>
      <c r="BQ11" s="99"/>
      <c r="BR11" s="99"/>
      <c r="BS11" s="99"/>
      <c r="BT11" s="99"/>
      <c r="BU11" s="99"/>
      <c r="BV11" s="99"/>
      <c r="BW11" s="99"/>
      <c r="BX11" s="99"/>
      <c r="BY11" s="99"/>
      <c r="BZ11" s="99"/>
      <c r="CA11" s="99"/>
      <c r="CB11" s="99"/>
      <c r="CC11" s="99"/>
      <c r="CD11" s="99"/>
    </row>
    <row r="12" spans="1:82" ht="71.25" customHeight="1" thickBot="1" x14ac:dyDescent="0.25">
      <c r="A12" s="87"/>
      <c r="B12" s="324" t="s">
        <v>397</v>
      </c>
      <c r="C12" s="101" t="s">
        <v>398</v>
      </c>
      <c r="D12" s="100" t="s">
        <v>399</v>
      </c>
      <c r="E12" s="101">
        <f t="shared" ref="E12:F14" si="25">G12+L12+Q12+V12+AA12+AF12+AK12+AP12+AU12+AZ12+BE12+BJ12</f>
        <v>12</v>
      </c>
      <c r="F12" s="320">
        <f t="shared" ref="F12" si="26">H12+M12+R12+W12+AB12+AG12+AL12+AQ12+AV12+BA12+BF12+BK12</f>
        <v>1</v>
      </c>
      <c r="G12" s="210">
        <v>1</v>
      </c>
      <c r="H12" s="121">
        <f t="shared" ref="H12" si="27">IFERROR(G12/$E12,0)</f>
        <v>8.3333333333333329E-2</v>
      </c>
      <c r="I12" s="103"/>
      <c r="J12" s="121">
        <f>IFERROR(I12/$E12,0)</f>
        <v>0</v>
      </c>
      <c r="K12" s="103"/>
      <c r="L12" s="103">
        <v>1</v>
      </c>
      <c r="M12" s="121">
        <f t="shared" ref="M12:M14" si="28">IFERROR(L12/$E12,0)</f>
        <v>8.3333333333333329E-2</v>
      </c>
      <c r="N12" s="103"/>
      <c r="O12" s="121">
        <f t="shared" ref="O12:O14" si="29">IFERROR(N12/$E12,0)</f>
        <v>0</v>
      </c>
      <c r="P12" s="103"/>
      <c r="Q12" s="103">
        <v>1</v>
      </c>
      <c r="R12" s="121">
        <f t="shared" ref="R12:R14" si="30">IFERROR(Q12/$E12,0)</f>
        <v>8.3333333333333329E-2</v>
      </c>
      <c r="S12" s="103"/>
      <c r="T12" s="121">
        <f t="shared" ref="T12:T14" si="31">IFERROR(S12/$E12,0)</f>
        <v>0</v>
      </c>
      <c r="U12" s="103"/>
      <c r="V12" s="103">
        <v>1</v>
      </c>
      <c r="W12" s="121">
        <f t="shared" ref="W12:W14" si="32">IFERROR(V12/$E12,0)</f>
        <v>8.3333333333333329E-2</v>
      </c>
      <c r="X12" s="103"/>
      <c r="Y12" s="121">
        <f t="shared" ref="Y12:Y14" si="33">IFERROR(X12/$E12,0)</f>
        <v>0</v>
      </c>
      <c r="Z12" s="103"/>
      <c r="AA12" s="123">
        <v>1</v>
      </c>
      <c r="AB12" s="122">
        <f t="shared" ref="AB12:AB14" si="34">IFERROR(AA12/$E12,0)</f>
        <v>8.3333333333333329E-2</v>
      </c>
      <c r="AC12" s="123"/>
      <c r="AD12" s="122">
        <f t="shared" ref="AD12:AD14" si="35">IFERROR(AC12/$E12,0)</f>
        <v>0</v>
      </c>
      <c r="AE12" s="123"/>
      <c r="AF12" s="123">
        <v>1</v>
      </c>
      <c r="AG12" s="122">
        <f t="shared" ref="AG12:AG14" si="36">IFERROR(AF12/$E12,0)</f>
        <v>8.3333333333333329E-2</v>
      </c>
      <c r="AH12" s="123"/>
      <c r="AI12" s="122">
        <f t="shared" ref="AI12:AI14" si="37">IFERROR(AH12/$E12,0)</f>
        <v>0</v>
      </c>
      <c r="AJ12" s="123"/>
      <c r="AK12" s="123">
        <v>1</v>
      </c>
      <c r="AL12" s="122">
        <f t="shared" ref="AL12:AL14" si="38">IFERROR(AK12/$E12,0)</f>
        <v>8.3333333333333329E-2</v>
      </c>
      <c r="AM12" s="123"/>
      <c r="AN12" s="124">
        <f t="shared" ref="AN12:AN14" si="39">IFERROR(AM12/$E12,0)</f>
        <v>0</v>
      </c>
      <c r="AO12" s="104"/>
      <c r="AP12" s="104">
        <v>1</v>
      </c>
      <c r="AQ12" s="124">
        <f t="shared" ref="AQ12:AQ14" si="40">IFERROR(AP12/$E12,0)</f>
        <v>8.3333333333333329E-2</v>
      </c>
      <c r="AR12" s="104"/>
      <c r="AS12" s="124">
        <f t="shared" ref="AS12:AS14" si="41">IFERROR(AR12/$E12,0)</f>
        <v>0</v>
      </c>
      <c r="AT12" s="104"/>
      <c r="AU12" s="104">
        <v>1</v>
      </c>
      <c r="AV12" s="124">
        <f t="shared" ref="AV12:AV14" si="42">IFERROR(AU12/$E12,0)</f>
        <v>8.3333333333333329E-2</v>
      </c>
      <c r="AW12" s="104"/>
      <c r="AX12" s="124">
        <f t="shared" ref="AX12:AX14" si="43">IFERROR(AW12/$E12,0)</f>
        <v>0</v>
      </c>
      <c r="AY12" s="104"/>
      <c r="AZ12" s="104">
        <v>1</v>
      </c>
      <c r="BA12" s="124">
        <f t="shared" ref="BA12:BA14" si="44">IFERROR(AZ12/$E12,0)</f>
        <v>8.3333333333333329E-2</v>
      </c>
      <c r="BB12" s="104"/>
      <c r="BC12" s="124">
        <f t="shared" ref="BC12:BC14" si="45">IFERROR(BB12/$E12,0)</f>
        <v>0</v>
      </c>
      <c r="BD12" s="104"/>
      <c r="BE12" s="104">
        <v>1</v>
      </c>
      <c r="BF12" s="124">
        <f t="shared" ref="BF12:BF14" si="46">IFERROR(BE12/$E12,0)</f>
        <v>8.3333333333333329E-2</v>
      </c>
      <c r="BG12" s="104"/>
      <c r="BH12" s="124">
        <f t="shared" ref="BH12:BH14" si="47">IFERROR(BG12/$E12,0)</f>
        <v>0</v>
      </c>
      <c r="BI12" s="104"/>
      <c r="BJ12" s="104">
        <v>1</v>
      </c>
      <c r="BK12" s="124">
        <f t="shared" ref="BK12:BK14" si="48">IFERROR(BJ12/$E12,0)</f>
        <v>8.3333333333333329E-2</v>
      </c>
      <c r="BL12" s="104"/>
      <c r="BM12" s="124">
        <f t="shared" ref="BM12:BM14" si="49">IFERROR(BL12/$E12,0)</f>
        <v>0</v>
      </c>
      <c r="BN12" s="104"/>
      <c r="BO12" s="104">
        <f t="shared" ref="BO12:BP14" si="50">SUM(BL12,BG12,BB12,AW12,AR12,AM12,AH12,AC12,X12,S12,N12,I12)</f>
        <v>0</v>
      </c>
      <c r="BP12" s="120">
        <f>SUM(BM12,BH12,BC12,AX12,AS12,AN12,AI12,AD12,Y12,T12,O12,J12)</f>
        <v>0</v>
      </c>
      <c r="BQ12" s="99"/>
      <c r="BR12" s="99"/>
      <c r="BS12" s="99"/>
      <c r="BT12" s="99"/>
      <c r="BU12" s="99"/>
      <c r="BV12" s="99"/>
      <c r="BW12" s="99"/>
      <c r="BX12" s="99"/>
      <c r="BY12" s="99"/>
      <c r="BZ12" s="99"/>
      <c r="CA12" s="99"/>
      <c r="CB12" s="99"/>
      <c r="CC12" s="99"/>
      <c r="CD12" s="99"/>
    </row>
    <row r="13" spans="1:82" ht="84" customHeight="1" x14ac:dyDescent="0.2">
      <c r="A13" s="87"/>
      <c r="B13" s="324" t="s">
        <v>400</v>
      </c>
      <c r="C13" s="101" t="s">
        <v>401</v>
      </c>
      <c r="D13" s="100" t="s">
        <v>402</v>
      </c>
      <c r="E13" s="101">
        <f t="shared" si="25"/>
        <v>60</v>
      </c>
      <c r="F13" s="320">
        <f t="shared" si="25"/>
        <v>0.99999999999999989</v>
      </c>
      <c r="G13" s="210"/>
      <c r="H13" s="121">
        <f>IFERROR(G13/$E13,0)</f>
        <v>0</v>
      </c>
      <c r="I13" s="103"/>
      <c r="J13" s="121">
        <f>IFERROR(I13/$E13,0)</f>
        <v>0</v>
      </c>
      <c r="K13" s="103"/>
      <c r="L13" s="319">
        <v>10</v>
      </c>
      <c r="M13" s="121">
        <f t="shared" si="28"/>
        <v>0.16666666666666666</v>
      </c>
      <c r="N13" s="103"/>
      <c r="O13" s="121">
        <f t="shared" si="29"/>
        <v>0</v>
      </c>
      <c r="P13" s="103"/>
      <c r="Q13" s="103"/>
      <c r="R13" s="121">
        <f t="shared" si="30"/>
        <v>0</v>
      </c>
      <c r="S13" s="103"/>
      <c r="T13" s="121">
        <f t="shared" si="31"/>
        <v>0</v>
      </c>
      <c r="U13" s="103"/>
      <c r="V13" s="321">
        <v>10</v>
      </c>
      <c r="W13" s="121">
        <f t="shared" si="32"/>
        <v>0.16666666666666666</v>
      </c>
      <c r="X13" s="103"/>
      <c r="Y13" s="121">
        <f t="shared" si="33"/>
        <v>0</v>
      </c>
      <c r="Z13" s="103"/>
      <c r="AA13" s="123"/>
      <c r="AB13" s="122">
        <f t="shared" si="34"/>
        <v>0</v>
      </c>
      <c r="AC13" s="123"/>
      <c r="AD13" s="122">
        <f t="shared" si="35"/>
        <v>0</v>
      </c>
      <c r="AE13" s="123"/>
      <c r="AF13" s="322">
        <v>10</v>
      </c>
      <c r="AG13" s="122">
        <f t="shared" si="36"/>
        <v>0.16666666666666666</v>
      </c>
      <c r="AH13" s="123"/>
      <c r="AI13" s="122">
        <f t="shared" si="37"/>
        <v>0</v>
      </c>
      <c r="AJ13" s="123"/>
      <c r="AK13" s="123"/>
      <c r="AL13" s="122">
        <f t="shared" si="38"/>
        <v>0</v>
      </c>
      <c r="AM13" s="123"/>
      <c r="AN13" s="124">
        <f t="shared" si="39"/>
        <v>0</v>
      </c>
      <c r="AO13" s="104"/>
      <c r="AP13" s="322">
        <v>10</v>
      </c>
      <c r="AQ13" s="124">
        <f t="shared" si="40"/>
        <v>0.16666666666666666</v>
      </c>
      <c r="AR13" s="104"/>
      <c r="AS13" s="124">
        <f t="shared" si="41"/>
        <v>0</v>
      </c>
      <c r="AT13" s="104"/>
      <c r="AU13" s="104"/>
      <c r="AV13" s="124">
        <f t="shared" si="42"/>
        <v>0</v>
      </c>
      <c r="AW13" s="104"/>
      <c r="AX13" s="124">
        <f t="shared" si="43"/>
        <v>0</v>
      </c>
      <c r="AY13" s="104"/>
      <c r="AZ13" s="123">
        <v>10</v>
      </c>
      <c r="BA13" s="124">
        <f t="shared" si="44"/>
        <v>0.16666666666666666</v>
      </c>
      <c r="BB13" s="104"/>
      <c r="BC13" s="124">
        <f t="shared" si="45"/>
        <v>0</v>
      </c>
      <c r="BD13" s="104"/>
      <c r="BE13" s="104"/>
      <c r="BF13" s="124">
        <f t="shared" si="46"/>
        <v>0</v>
      </c>
      <c r="BG13" s="104"/>
      <c r="BH13" s="124">
        <f t="shared" si="47"/>
        <v>0</v>
      </c>
      <c r="BI13" s="104"/>
      <c r="BJ13" s="123">
        <v>10</v>
      </c>
      <c r="BK13" s="124">
        <f t="shared" si="48"/>
        <v>0.16666666666666666</v>
      </c>
      <c r="BL13" s="104"/>
      <c r="BM13" s="124">
        <f t="shared" si="49"/>
        <v>0</v>
      </c>
      <c r="BN13" s="104"/>
      <c r="BO13" s="104">
        <f t="shared" si="50"/>
        <v>0</v>
      </c>
      <c r="BP13" s="120">
        <f>SUM(BM13,BH13,BC13,AX13,AS13,AN13,AI13,AD13,Y13,T13,O13,J13)</f>
        <v>0</v>
      </c>
      <c r="BQ13" s="99"/>
      <c r="BR13" s="99"/>
      <c r="BS13" s="99"/>
      <c r="BT13" s="99"/>
      <c r="BU13" s="99"/>
      <c r="BV13" s="99"/>
      <c r="BW13" s="99"/>
      <c r="BX13" s="99"/>
      <c r="BY13" s="99"/>
      <c r="BZ13" s="99"/>
      <c r="CA13" s="99"/>
      <c r="CB13" s="99"/>
      <c r="CC13" s="99"/>
      <c r="CD13" s="99"/>
    </row>
    <row r="14" spans="1:82" ht="86.25" customHeight="1" thickBot="1" x14ac:dyDescent="0.25">
      <c r="A14" s="56"/>
      <c r="B14" s="325" t="s">
        <v>403</v>
      </c>
      <c r="C14" s="108" t="s">
        <v>404</v>
      </c>
      <c r="D14" s="107" t="s">
        <v>405</v>
      </c>
      <c r="E14" s="108">
        <f t="shared" si="25"/>
        <v>12</v>
      </c>
      <c r="F14" s="323">
        <f t="shared" si="25"/>
        <v>1</v>
      </c>
      <c r="G14" s="210">
        <v>1</v>
      </c>
      <c r="H14" s="121">
        <f t="shared" ref="H14" si="51">IFERROR(G14/$E14,0)</f>
        <v>8.3333333333333329E-2</v>
      </c>
      <c r="I14" s="103"/>
      <c r="J14" s="121">
        <f t="shared" ref="J14" si="52">IFERROR(I14/$E14,0)</f>
        <v>0</v>
      </c>
      <c r="K14" s="103"/>
      <c r="L14" s="103">
        <v>1</v>
      </c>
      <c r="M14" s="121">
        <f t="shared" si="28"/>
        <v>8.3333333333333329E-2</v>
      </c>
      <c r="N14" s="103"/>
      <c r="O14" s="121">
        <f t="shared" si="29"/>
        <v>0</v>
      </c>
      <c r="P14" s="103"/>
      <c r="Q14" s="103">
        <v>1</v>
      </c>
      <c r="R14" s="121">
        <f t="shared" si="30"/>
        <v>8.3333333333333329E-2</v>
      </c>
      <c r="S14" s="103"/>
      <c r="T14" s="121">
        <f t="shared" si="31"/>
        <v>0</v>
      </c>
      <c r="U14" s="103"/>
      <c r="V14" s="103">
        <v>1</v>
      </c>
      <c r="W14" s="121">
        <f t="shared" si="32"/>
        <v>8.3333333333333329E-2</v>
      </c>
      <c r="X14" s="103"/>
      <c r="Y14" s="122">
        <f t="shared" si="33"/>
        <v>0</v>
      </c>
      <c r="Z14" s="123"/>
      <c r="AA14" s="123">
        <v>1</v>
      </c>
      <c r="AB14" s="122">
        <f t="shared" si="34"/>
        <v>8.3333333333333329E-2</v>
      </c>
      <c r="AC14" s="123"/>
      <c r="AD14" s="122">
        <f t="shared" si="35"/>
        <v>0</v>
      </c>
      <c r="AE14" s="123"/>
      <c r="AF14" s="123">
        <v>1</v>
      </c>
      <c r="AG14" s="122">
        <f t="shared" si="36"/>
        <v>8.3333333333333329E-2</v>
      </c>
      <c r="AH14" s="123"/>
      <c r="AI14" s="122">
        <f t="shared" si="37"/>
        <v>0</v>
      </c>
      <c r="AJ14" s="123"/>
      <c r="AK14" s="123">
        <v>1</v>
      </c>
      <c r="AL14" s="122">
        <f t="shared" si="38"/>
        <v>8.3333333333333329E-2</v>
      </c>
      <c r="AM14" s="123"/>
      <c r="AN14" s="124">
        <f t="shared" si="39"/>
        <v>0</v>
      </c>
      <c r="AO14" s="104"/>
      <c r="AP14" s="104">
        <v>1</v>
      </c>
      <c r="AQ14" s="124">
        <f t="shared" si="40"/>
        <v>8.3333333333333329E-2</v>
      </c>
      <c r="AR14" s="104"/>
      <c r="AS14" s="124">
        <f t="shared" si="41"/>
        <v>0</v>
      </c>
      <c r="AT14" s="104"/>
      <c r="AU14" s="104">
        <v>1</v>
      </c>
      <c r="AV14" s="124">
        <f t="shared" si="42"/>
        <v>8.3333333333333329E-2</v>
      </c>
      <c r="AW14" s="104"/>
      <c r="AX14" s="124">
        <f t="shared" si="43"/>
        <v>0</v>
      </c>
      <c r="AY14" s="104"/>
      <c r="AZ14" s="104">
        <v>1</v>
      </c>
      <c r="BA14" s="124">
        <f t="shared" si="44"/>
        <v>8.3333333333333329E-2</v>
      </c>
      <c r="BB14" s="104"/>
      <c r="BC14" s="124">
        <f t="shared" si="45"/>
        <v>0</v>
      </c>
      <c r="BD14" s="104"/>
      <c r="BE14" s="104">
        <v>1</v>
      </c>
      <c r="BF14" s="124">
        <f t="shared" si="46"/>
        <v>8.3333333333333329E-2</v>
      </c>
      <c r="BG14" s="104"/>
      <c r="BH14" s="124">
        <f t="shared" si="47"/>
        <v>0</v>
      </c>
      <c r="BI14" s="104"/>
      <c r="BJ14" s="104">
        <v>1</v>
      </c>
      <c r="BK14" s="124">
        <f t="shared" si="48"/>
        <v>8.3333333333333329E-2</v>
      </c>
      <c r="BL14" s="104"/>
      <c r="BM14" s="124">
        <f t="shared" si="49"/>
        <v>0</v>
      </c>
      <c r="BN14" s="104"/>
      <c r="BO14" s="104">
        <f t="shared" si="50"/>
        <v>0</v>
      </c>
      <c r="BP14" s="105">
        <f t="shared" si="50"/>
        <v>0</v>
      </c>
      <c r="BQ14" s="106"/>
      <c r="BR14" s="106"/>
      <c r="BS14" s="106"/>
      <c r="BT14" s="106"/>
      <c r="BU14" s="106"/>
      <c r="BV14" s="106"/>
      <c r="BW14" s="106"/>
      <c r="BX14" s="106"/>
      <c r="BY14" s="106"/>
      <c r="BZ14" s="106"/>
      <c r="CA14" s="106"/>
      <c r="CB14" s="106"/>
      <c r="CC14" s="106"/>
      <c r="CD14" s="106"/>
    </row>
    <row r="15" spans="1:82" s="56" customFormat="1" ht="15.75" thickBot="1" x14ac:dyDescent="0.25">
      <c r="D15" s="228" t="s">
        <v>241</v>
      </c>
      <c r="E15" s="109">
        <f>SUM(E9:E14)</f>
        <v>177</v>
      </c>
      <c r="F15" s="253">
        <f>AVERAGE(F9:F14)</f>
        <v>1</v>
      </c>
      <c r="G15" s="128">
        <f>SUM(G9:G14)</f>
        <v>3</v>
      </c>
      <c r="H15" s="112">
        <f>IFERROR(G15/$E15,0)</f>
        <v>1.6949152542372881E-2</v>
      </c>
      <c r="I15" s="111">
        <f>SUM(I9:I14)</f>
        <v>0</v>
      </c>
      <c r="J15" s="113">
        <f>IFERROR(I15/$E15,0)</f>
        <v>0</v>
      </c>
      <c r="K15" s="111"/>
      <c r="L15" s="111">
        <f>SUM(L9:L14)</f>
        <v>32</v>
      </c>
      <c r="M15" s="112">
        <f>IFERROR(L15/$E15,0)</f>
        <v>0.1807909604519774</v>
      </c>
      <c r="N15" s="111">
        <f>SUM(N9:N14)</f>
        <v>0</v>
      </c>
      <c r="O15" s="112">
        <f>IFERROR(N15/$E15,0)</f>
        <v>0</v>
      </c>
      <c r="P15" s="111"/>
      <c r="Q15" s="111">
        <f>SUM(Q9:Q14)</f>
        <v>2</v>
      </c>
      <c r="R15" s="112">
        <f>IFERROR(Q15/$E15,0)</f>
        <v>1.1299435028248588E-2</v>
      </c>
      <c r="S15" s="111">
        <f>SUM(S9:S14)</f>
        <v>0</v>
      </c>
      <c r="T15" s="112">
        <f>IFERROR(S15/$E15,0)</f>
        <v>0</v>
      </c>
      <c r="U15" s="111"/>
      <c r="V15" s="111">
        <f>SUM(V9:V14)</f>
        <v>20</v>
      </c>
      <c r="W15" s="112">
        <f>IFERROR(V15/$E15,0)</f>
        <v>0.11299435028248588</v>
      </c>
      <c r="X15" s="111">
        <f>SUM(X9:X14)</f>
        <v>0</v>
      </c>
      <c r="Y15" s="112">
        <f>IFERROR(X15/$E15,0)</f>
        <v>0</v>
      </c>
      <c r="Z15" s="111"/>
      <c r="AA15" s="111">
        <f>SUM(AA9:AA14)</f>
        <v>3</v>
      </c>
      <c r="AB15" s="112">
        <f>IFERROR(AA15/$E15,0)</f>
        <v>1.6949152542372881E-2</v>
      </c>
      <c r="AC15" s="111">
        <f>SUM(AC9:AC14)</f>
        <v>0</v>
      </c>
      <c r="AD15" s="112">
        <f>IFERROR(AC15/$E15,0)</f>
        <v>0</v>
      </c>
      <c r="AE15" s="111"/>
      <c r="AF15" s="111">
        <f>SUM(AF9:AF14)</f>
        <v>24</v>
      </c>
      <c r="AG15" s="112">
        <f>IFERROR(AF15/$E15,0)</f>
        <v>0.13559322033898305</v>
      </c>
      <c r="AH15" s="111">
        <f>SUM(AH9:AH14)</f>
        <v>0</v>
      </c>
      <c r="AI15" s="112">
        <f t="shared" ref="AI15" si="53">IFERROR(AH15/$E15,0)</f>
        <v>0</v>
      </c>
      <c r="AJ15" s="111"/>
      <c r="AK15" s="111">
        <f>SUM(AK9:AK14)</f>
        <v>3</v>
      </c>
      <c r="AL15" s="112">
        <f>IFERROR(AK15/$E15,0)</f>
        <v>1.6949152542372881E-2</v>
      </c>
      <c r="AM15" s="111">
        <f>SUM(AM9:AM14)</f>
        <v>0</v>
      </c>
      <c r="AN15" s="112">
        <f>IFERROR(AM15/$E15,0)</f>
        <v>0</v>
      </c>
      <c r="AO15" s="111"/>
      <c r="AP15" s="111">
        <f>SUM(AP9:AP14)</f>
        <v>30</v>
      </c>
      <c r="AQ15" s="112">
        <f>IFERROR(AP15/$E15,0)</f>
        <v>0.16949152542372881</v>
      </c>
      <c r="AR15" s="111">
        <f>SUM(AR9:AR14)</f>
        <v>0</v>
      </c>
      <c r="AS15" s="112">
        <f>IFERROR(AR15/$E15,0)</f>
        <v>0</v>
      </c>
      <c r="AT15" s="111"/>
      <c r="AU15" s="111">
        <f>SUM(AU9:AU14)</f>
        <v>3</v>
      </c>
      <c r="AV15" s="112">
        <f>IFERROR(AU15/$E15,0)</f>
        <v>1.6949152542372881E-2</v>
      </c>
      <c r="AW15" s="111">
        <f>SUM(AW9:AW14)</f>
        <v>0</v>
      </c>
      <c r="AX15" s="112">
        <f>IFERROR(AW15/$E15,0)</f>
        <v>0</v>
      </c>
      <c r="AY15" s="111"/>
      <c r="AZ15" s="111">
        <f>SUM(AZ9:AZ14)</f>
        <v>28</v>
      </c>
      <c r="BA15" s="112">
        <f>IFERROR(AZ15/$E15,0)</f>
        <v>0.15819209039548024</v>
      </c>
      <c r="BB15" s="111">
        <f>SUM(BB9:BB14)</f>
        <v>0</v>
      </c>
      <c r="BC15" s="112">
        <f>IFERROR(BB15/$E15,0)</f>
        <v>0</v>
      </c>
      <c r="BD15" s="111"/>
      <c r="BE15" s="111">
        <f>SUM(BE9:BE14)</f>
        <v>2</v>
      </c>
      <c r="BF15" s="112">
        <f>IFERROR(BE15/$E15,0)</f>
        <v>1.1299435028248588E-2</v>
      </c>
      <c r="BG15" s="111">
        <f>SUM(BG9:BG14)</f>
        <v>0</v>
      </c>
      <c r="BH15" s="111">
        <f>IFERROR(BG15/$E15,0)</f>
        <v>0</v>
      </c>
      <c r="BI15" s="111"/>
      <c r="BJ15" s="111">
        <f>SUM(BJ9:BJ14)</f>
        <v>27</v>
      </c>
      <c r="BK15" s="112">
        <f>IFERROR(BJ15/$E15,0)</f>
        <v>0.15254237288135594</v>
      </c>
      <c r="BL15" s="111">
        <f>SUM(BL9:BL14)</f>
        <v>0</v>
      </c>
      <c r="BM15" s="113">
        <f>IFERROR(BL15/$E15,0)</f>
        <v>0</v>
      </c>
      <c r="BN15" s="257"/>
      <c r="BO15" s="128">
        <f>SUM(BL15,BG15,BB15,AW15,AR15,AM15,AH15,AC15,X15,S15,N15,I15)</f>
        <v>0</v>
      </c>
      <c r="BP15" s="126">
        <f>SUM(BM15,BH15,BC15,AX15,AS15,AN15,AI15,AD15,Y15,T15,O15,J15)</f>
        <v>0</v>
      </c>
    </row>
    <row r="16" spans="1:82" s="56" customFormat="1" x14ac:dyDescent="0.2">
      <c r="AQ16" s="114"/>
    </row>
    <row r="17" s="56" customFormat="1" x14ac:dyDescent="0.2"/>
    <row r="18" s="56" customFormat="1" x14ac:dyDescent="0.2"/>
    <row r="19" s="56" customFormat="1" x14ac:dyDescent="0.2"/>
    <row r="20" s="56" customFormat="1" x14ac:dyDescent="0.2"/>
    <row r="21" s="56" customFormat="1" x14ac:dyDescent="0.2"/>
    <row r="22" s="56" customFormat="1" x14ac:dyDescent="0.2"/>
    <row r="23" s="56" customFormat="1" x14ac:dyDescent="0.2"/>
    <row r="24" s="56" customFormat="1" x14ac:dyDescent="0.2"/>
    <row r="25" s="56" customFormat="1" x14ac:dyDescent="0.2"/>
    <row r="26" s="56" customFormat="1" x14ac:dyDescent="0.2"/>
    <row r="27" s="56" customFormat="1" x14ac:dyDescent="0.2"/>
    <row r="28" s="56" customFormat="1" x14ac:dyDescent="0.2"/>
    <row r="29" s="56" customFormat="1" x14ac:dyDescent="0.2"/>
    <row r="30" s="56" customFormat="1" x14ac:dyDescent="0.2"/>
    <row r="31" s="56" customFormat="1" x14ac:dyDescent="0.2"/>
    <row r="32" s="56" customFormat="1" x14ac:dyDescent="0.2"/>
    <row r="33" s="56" customFormat="1" x14ac:dyDescent="0.2"/>
    <row r="34" s="56" customFormat="1" x14ac:dyDescent="0.2"/>
    <row r="35" s="56" customFormat="1" x14ac:dyDescent="0.2"/>
    <row r="36" s="56" customFormat="1" x14ac:dyDescent="0.2"/>
    <row r="37" s="56" customFormat="1" x14ac:dyDescent="0.2"/>
    <row r="38" s="56" customFormat="1" x14ac:dyDescent="0.2"/>
    <row r="39" s="56" customFormat="1" x14ac:dyDescent="0.2"/>
    <row r="40" s="56" customFormat="1" x14ac:dyDescent="0.2"/>
    <row r="41" s="56" customFormat="1" x14ac:dyDescent="0.2"/>
    <row r="42" s="56" customFormat="1" x14ac:dyDescent="0.2"/>
    <row r="43" s="56" customFormat="1" x14ac:dyDescent="0.2"/>
    <row r="44" s="56" customFormat="1" x14ac:dyDescent="0.2"/>
    <row r="45" s="56" customFormat="1" x14ac:dyDescent="0.2"/>
    <row r="46" s="56" customFormat="1" x14ac:dyDescent="0.2"/>
    <row r="47" s="56" customFormat="1" x14ac:dyDescent="0.2"/>
    <row r="48" s="56" customFormat="1" x14ac:dyDescent="0.2"/>
    <row r="49" s="56" customFormat="1" x14ac:dyDescent="0.2"/>
    <row r="50" s="56" customFormat="1" x14ac:dyDescent="0.2"/>
    <row r="51" s="56" customFormat="1" x14ac:dyDescent="0.2"/>
    <row r="52" s="56" customFormat="1" x14ac:dyDescent="0.2"/>
    <row r="53" s="56" customFormat="1" x14ac:dyDescent="0.2"/>
    <row r="54" s="56" customFormat="1" x14ac:dyDescent="0.2"/>
    <row r="55" s="56" customFormat="1" x14ac:dyDescent="0.2"/>
    <row r="56" s="56" customFormat="1" x14ac:dyDescent="0.2"/>
    <row r="57" s="56" customFormat="1" x14ac:dyDescent="0.2"/>
    <row r="58" s="56" customFormat="1" x14ac:dyDescent="0.2"/>
    <row r="59" s="56" customFormat="1" x14ac:dyDescent="0.2"/>
    <row r="60" s="56" customFormat="1" x14ac:dyDescent="0.2"/>
    <row r="61" s="56" customFormat="1" x14ac:dyDescent="0.2"/>
    <row r="62" s="56" customFormat="1" x14ac:dyDescent="0.2"/>
    <row r="63" s="56" customFormat="1" x14ac:dyDescent="0.2"/>
    <row r="64" s="56" customFormat="1" x14ac:dyDescent="0.2"/>
    <row r="65" s="56" customFormat="1" x14ac:dyDescent="0.2"/>
    <row r="66" s="56" customFormat="1" x14ac:dyDescent="0.2"/>
    <row r="67" s="56" customFormat="1" x14ac:dyDescent="0.2"/>
    <row r="68" s="56" customFormat="1" x14ac:dyDescent="0.2"/>
    <row r="69" s="56" customFormat="1" x14ac:dyDescent="0.2"/>
    <row r="70" s="56" customFormat="1" x14ac:dyDescent="0.2"/>
    <row r="71" s="56" customFormat="1" x14ac:dyDescent="0.2"/>
    <row r="72" s="56" customFormat="1" x14ac:dyDescent="0.2"/>
    <row r="73" s="56" customFormat="1" x14ac:dyDescent="0.2"/>
    <row r="74" s="56" customFormat="1" x14ac:dyDescent="0.2"/>
    <row r="75" s="56" customFormat="1" x14ac:dyDescent="0.2"/>
    <row r="76" s="56" customFormat="1" x14ac:dyDescent="0.2"/>
    <row r="77" s="56" customFormat="1" x14ac:dyDescent="0.2"/>
    <row r="78" s="56" customFormat="1" x14ac:dyDescent="0.2"/>
    <row r="79" s="56" customFormat="1" x14ac:dyDescent="0.2"/>
    <row r="80" s="56" customFormat="1" x14ac:dyDescent="0.2"/>
    <row r="81" s="56" customFormat="1" x14ac:dyDescent="0.2"/>
    <row r="82" s="56" customFormat="1" x14ac:dyDescent="0.2"/>
    <row r="83" s="56" customFormat="1" x14ac:dyDescent="0.2"/>
    <row r="84" s="56" customFormat="1" x14ac:dyDescent="0.2"/>
    <row r="85" s="56" customFormat="1" x14ac:dyDescent="0.2"/>
    <row r="86" s="56" customFormat="1" x14ac:dyDescent="0.2"/>
    <row r="87" s="56" customFormat="1" x14ac:dyDescent="0.2"/>
    <row r="88" s="56" customFormat="1" x14ac:dyDescent="0.2"/>
    <row r="89" s="56" customFormat="1" x14ac:dyDescent="0.2"/>
    <row r="90" s="56" customFormat="1" x14ac:dyDescent="0.2"/>
    <row r="91" s="56" customFormat="1" x14ac:dyDescent="0.2"/>
    <row r="92" s="56" customFormat="1" x14ac:dyDescent="0.2"/>
    <row r="93" s="56" customFormat="1" x14ac:dyDescent="0.2"/>
    <row r="94" s="56" customFormat="1" x14ac:dyDescent="0.2"/>
    <row r="95" s="56" customFormat="1" x14ac:dyDescent="0.2"/>
    <row r="96" s="56" customFormat="1" x14ac:dyDescent="0.2"/>
    <row r="97" s="56" customFormat="1" x14ac:dyDescent="0.2"/>
    <row r="98" s="56" customFormat="1" x14ac:dyDescent="0.2"/>
    <row r="99" s="56" customFormat="1" x14ac:dyDescent="0.2"/>
    <row r="100" s="56" customFormat="1" x14ac:dyDescent="0.2"/>
    <row r="101" s="56" customFormat="1" x14ac:dyDescent="0.2"/>
    <row r="102" s="56" customFormat="1" x14ac:dyDescent="0.2"/>
    <row r="103" s="56" customFormat="1" x14ac:dyDescent="0.2"/>
    <row r="104" s="56" customFormat="1" x14ac:dyDescent="0.2"/>
    <row r="105" s="56" customFormat="1" x14ac:dyDescent="0.2"/>
    <row r="106" s="56" customFormat="1" x14ac:dyDescent="0.2"/>
  </sheetData>
  <sheetProtection sheet="1" sort="0" autoFilter="0"/>
  <mergeCells count="40">
    <mergeCell ref="CD6:CD8"/>
    <mergeCell ref="BR7:BR8"/>
    <mergeCell ref="BS7:BS8"/>
    <mergeCell ref="BT7:BT8"/>
    <mergeCell ref="BU7:BU8"/>
    <mergeCell ref="BV7:BV8"/>
    <mergeCell ref="BW7:BW8"/>
    <mergeCell ref="BX7:BX8"/>
    <mergeCell ref="BY7:BY8"/>
    <mergeCell ref="BZ7:BZ8"/>
    <mergeCell ref="CA7:CA8"/>
    <mergeCell ref="CB7:CB8"/>
    <mergeCell ref="CC7:CC8"/>
    <mergeCell ref="BQ6:BQ8"/>
    <mergeCell ref="BR6:CC6"/>
    <mergeCell ref="BP7:BP8"/>
    <mergeCell ref="F6:F8"/>
    <mergeCell ref="G6:BP6"/>
    <mergeCell ref="G7:K7"/>
    <mergeCell ref="L7:P7"/>
    <mergeCell ref="Q7:U7"/>
    <mergeCell ref="V7:Z7"/>
    <mergeCell ref="AA7:AE7"/>
    <mergeCell ref="AF7:AJ7"/>
    <mergeCell ref="AK7:AO7"/>
    <mergeCell ref="AP7:AT7"/>
    <mergeCell ref="BO7:BO8"/>
    <mergeCell ref="AZ7:BD7"/>
    <mergeCell ref="BE7:BI7"/>
    <mergeCell ref="B1:R1"/>
    <mergeCell ref="T1:W1"/>
    <mergeCell ref="C3:R3"/>
    <mergeCell ref="S3:X3"/>
    <mergeCell ref="B4:X4"/>
    <mergeCell ref="BJ7:BN7"/>
    <mergeCell ref="C6:C8"/>
    <mergeCell ref="D6:D8"/>
    <mergeCell ref="E6:E8"/>
    <mergeCell ref="B6:B8"/>
    <mergeCell ref="AU7:AY7"/>
  </mergeCells>
  <conditionalFormatting sqref="BP9">
    <cfRule type="colorScale" priority="10">
      <colorScale>
        <cfvo type="num" val="0"/>
        <cfvo type="num" val="0.6"/>
        <cfvo type="num" val="0.99"/>
        <color rgb="FFC00000"/>
        <color rgb="FFFFEB84"/>
        <color rgb="FF1DA275"/>
      </colorScale>
    </cfRule>
  </conditionalFormatting>
  <conditionalFormatting sqref="BP9:BP15">
    <cfRule type="cellIs" dxfId="2" priority="1" operator="equal">
      <formula>1</formula>
    </cfRule>
  </conditionalFormatting>
  <conditionalFormatting sqref="BP10:BP12">
    <cfRule type="colorScale" priority="4">
      <colorScale>
        <cfvo type="num" val="0"/>
        <cfvo type="num" val="0.6"/>
        <cfvo type="num" val="0.99"/>
        <color rgb="FFC00000"/>
        <color rgb="FFFFEB84"/>
        <color rgb="FF1DA275"/>
      </colorScale>
    </cfRule>
  </conditionalFormatting>
  <conditionalFormatting sqref="BP13:BP14">
    <cfRule type="colorScale" priority="2">
      <colorScale>
        <cfvo type="num" val="0"/>
        <cfvo type="num" val="0.6"/>
        <cfvo type="num" val="0.99"/>
        <color rgb="FFC00000"/>
        <color rgb="FFFFEB84"/>
        <color rgb="FF1DA275"/>
      </colorScale>
    </cfRule>
  </conditionalFormatting>
  <conditionalFormatting sqref="BP15">
    <cfRule type="colorScale" priority="6">
      <colorScale>
        <cfvo type="num" val="0"/>
        <cfvo type="num" val="0.6"/>
        <cfvo type="num" val="0.99"/>
        <color rgb="FFC00000"/>
        <color rgb="FFFFEB84"/>
        <color rgb="FF1DA275"/>
      </colorScale>
    </cfRule>
  </conditionalFormatting>
  <pageMargins left="0.31496062992125984" right="0.70866141732283472" top="0.62992125984251968" bottom="0.74803149606299213" header="0.31496062992125984" footer="0.31496062992125984"/>
  <pageSetup paperSize="9" scale="33" fitToHeight="0" orientation="portrait" r:id="rId1"/>
  <headerFooter>
    <oddHeader>&amp;L&amp;G&amp;C&amp;"Arial,Negrita"&amp;12PLAN DE ACCION INSTITUCIONAL</oddHeader>
    <oddFooter>&amp;L&amp;G&amp;C&amp;N
IPC-M-2&amp;RDES-FM-05
V9</oddFooter>
  </headerFooter>
  <drawing r:id="rId2"/>
  <legacyDrawing r:id="rId3"/>
  <legacyDrawingHF r:id="rId4"/>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D7B2E-65D9-4C2E-965A-09EF165726F7}">
  <sheetPr codeName="Hoja23">
    <tabColor rgb="FF6EB993"/>
  </sheetPr>
  <dimension ref="A1:CD102"/>
  <sheetViews>
    <sheetView view="pageBreakPreview" zoomScale="70" zoomScaleNormal="90" zoomScaleSheetLayoutView="70" zoomScalePageLayoutView="50" workbookViewId="0"/>
  </sheetViews>
  <sheetFormatPr baseColWidth="10" defaultColWidth="11.42578125" defaultRowHeight="15" x14ac:dyDescent="0.2"/>
  <cols>
    <col min="1" max="1" width="5.140625" style="57" customWidth="1"/>
    <col min="2" max="2" width="34.42578125" style="57" customWidth="1"/>
    <col min="3" max="3" width="21.140625" style="57" customWidth="1"/>
    <col min="4" max="4" width="16" style="57" customWidth="1"/>
    <col min="5" max="5" width="17" style="57" customWidth="1"/>
    <col min="6" max="6" width="15.5703125" style="57" customWidth="1"/>
    <col min="7" max="10" width="12.5703125" style="57" customWidth="1"/>
    <col min="11" max="11" width="21.5703125" style="57" customWidth="1"/>
    <col min="12" max="15" width="12.5703125" style="57" customWidth="1"/>
    <col min="16" max="16" width="25" style="57" customWidth="1"/>
    <col min="17" max="20" width="12.5703125" style="57" customWidth="1"/>
    <col min="21" max="21" width="21" style="57" customWidth="1"/>
    <col min="22" max="24" width="12.5703125" style="57" customWidth="1"/>
    <col min="25" max="25" width="12.5703125" style="56" customWidth="1"/>
    <col min="26" max="26" width="22.140625" style="56" customWidth="1"/>
    <col min="27" max="30" width="12.5703125" style="56" customWidth="1"/>
    <col min="31" max="31" width="21.7109375" style="56" customWidth="1"/>
    <col min="32" max="35" width="12.5703125" style="56" customWidth="1"/>
    <col min="36" max="36" width="23.5703125" style="56" customWidth="1"/>
    <col min="37" max="39" width="12.5703125" style="56" customWidth="1"/>
    <col min="40" max="40" width="12.5703125" style="57" customWidth="1"/>
    <col min="41" max="41" width="20.85546875" style="57" customWidth="1"/>
    <col min="42" max="45" width="12.5703125" style="57" customWidth="1"/>
    <col min="46" max="46" width="21.42578125" style="57" customWidth="1"/>
    <col min="47" max="50" width="12.5703125" style="57" customWidth="1"/>
    <col min="51" max="51" width="21" style="57" customWidth="1"/>
    <col min="52" max="55" width="12.5703125" style="57" customWidth="1"/>
    <col min="56" max="56" width="18.7109375" style="57" customWidth="1"/>
    <col min="57" max="60" width="12.5703125" style="57" customWidth="1"/>
    <col min="61" max="61" width="18.5703125" style="57" customWidth="1"/>
    <col min="62" max="65" width="12.5703125" style="57" customWidth="1"/>
    <col min="66" max="66" width="18.5703125" style="57" customWidth="1"/>
    <col min="67" max="68" width="18.28515625" style="57" customWidth="1"/>
    <col min="69" max="69" width="20.85546875" style="57" customWidth="1"/>
    <col min="70" max="70" width="11.42578125" style="57"/>
    <col min="71" max="71" width="17.7109375" style="57" customWidth="1"/>
    <col min="72" max="77" width="11.42578125" style="57"/>
    <col min="78" max="78" width="18" style="57" customWidth="1"/>
    <col min="79" max="79" width="14.28515625" style="57" customWidth="1"/>
    <col min="80" max="80" width="17.140625" style="57" customWidth="1"/>
    <col min="81" max="81" width="18" style="57" customWidth="1"/>
    <col min="82" max="82" width="41.5703125" style="57" customWidth="1"/>
    <col min="83" max="16384" width="11.42578125" style="57"/>
  </cols>
  <sheetData>
    <row r="1" spans="1:82" ht="69.75" customHeight="1" x14ac:dyDescent="0.2">
      <c r="A1" s="56"/>
      <c r="B1" s="347" t="s">
        <v>133</v>
      </c>
      <c r="C1" s="347"/>
      <c r="D1" s="347"/>
      <c r="E1" s="347"/>
      <c r="F1" s="347"/>
      <c r="G1" s="347"/>
      <c r="H1" s="347"/>
      <c r="I1" s="347"/>
      <c r="J1" s="347"/>
      <c r="K1" s="347"/>
      <c r="L1" s="347"/>
      <c r="M1" s="347"/>
      <c r="N1" s="347"/>
      <c r="O1" s="347"/>
      <c r="P1" s="347"/>
      <c r="Q1" s="347"/>
      <c r="R1" s="347"/>
      <c r="S1" s="84"/>
      <c r="T1" s="348"/>
      <c r="U1" s="348"/>
      <c r="V1" s="348"/>
      <c r="W1" s="348"/>
      <c r="X1" s="84"/>
    </row>
    <row r="2" spans="1:82" ht="15.75" thickBot="1" x14ac:dyDescent="0.25">
      <c r="A2" s="56"/>
      <c r="B2" s="56"/>
      <c r="C2" s="56"/>
      <c r="D2" s="56"/>
      <c r="E2" s="56"/>
      <c r="F2" s="56"/>
      <c r="G2" s="56"/>
      <c r="H2" s="56"/>
      <c r="I2" s="56"/>
      <c r="J2" s="56"/>
      <c r="K2" s="56"/>
      <c r="L2" s="56"/>
      <c r="M2" s="56"/>
      <c r="N2" s="56"/>
      <c r="O2" s="56"/>
      <c r="P2" s="56"/>
      <c r="Q2" s="56"/>
      <c r="R2" s="56"/>
      <c r="S2" s="56"/>
      <c r="T2" s="56"/>
      <c r="U2" s="56"/>
      <c r="V2" s="56"/>
      <c r="W2" s="56"/>
      <c r="X2" s="56"/>
    </row>
    <row r="3" spans="1:82" ht="47.25" customHeight="1" thickBot="1" x14ac:dyDescent="0.25">
      <c r="A3" s="56"/>
      <c r="B3" s="85" t="s">
        <v>198</v>
      </c>
      <c r="C3" s="357"/>
      <c r="D3" s="357"/>
      <c r="E3" s="357"/>
      <c r="F3" s="357"/>
      <c r="G3" s="357"/>
      <c r="H3" s="357"/>
      <c r="I3" s="357"/>
      <c r="J3" s="357"/>
      <c r="K3" s="357"/>
      <c r="L3" s="357"/>
      <c r="M3" s="357"/>
      <c r="N3" s="357"/>
      <c r="O3" s="357"/>
      <c r="P3" s="357"/>
      <c r="Q3" s="357"/>
      <c r="R3" s="358"/>
      <c r="S3" s="350"/>
      <c r="T3" s="350"/>
      <c r="U3" s="350"/>
      <c r="V3" s="350"/>
      <c r="W3" s="350"/>
      <c r="X3" s="350"/>
    </row>
    <row r="4" spans="1:82" ht="24.75" customHeight="1" x14ac:dyDescent="0.2">
      <c r="A4" s="56"/>
      <c r="B4" s="346" t="s">
        <v>199</v>
      </c>
      <c r="C4" s="346"/>
      <c r="D4" s="346"/>
      <c r="E4" s="346"/>
      <c r="F4" s="346"/>
      <c r="G4" s="346"/>
      <c r="H4" s="346"/>
      <c r="I4" s="346"/>
      <c r="J4" s="346"/>
      <c r="K4" s="346"/>
      <c r="L4" s="346"/>
      <c r="M4" s="346"/>
      <c r="N4" s="346"/>
      <c r="O4" s="346"/>
      <c r="P4" s="346"/>
      <c r="Q4" s="346"/>
      <c r="R4" s="346"/>
      <c r="S4" s="346"/>
      <c r="T4" s="346"/>
      <c r="U4" s="346"/>
      <c r="V4" s="346"/>
      <c r="W4" s="346"/>
      <c r="X4" s="346"/>
    </row>
    <row r="5" spans="1:82" ht="15.75" thickBot="1" x14ac:dyDescent="0.25">
      <c r="A5" s="56"/>
      <c r="B5" s="87"/>
      <c r="C5" s="56"/>
      <c r="D5" s="56"/>
      <c r="E5" s="56"/>
      <c r="F5" s="56"/>
      <c r="G5" s="56"/>
      <c r="H5" s="56"/>
      <c r="I5" s="56"/>
      <c r="J5" s="56"/>
      <c r="K5" s="56"/>
      <c r="L5" s="56"/>
      <c r="M5" s="56"/>
      <c r="N5" s="56"/>
      <c r="O5" s="56"/>
      <c r="P5" s="56"/>
      <c r="Q5" s="56"/>
      <c r="R5" s="56"/>
      <c r="S5" s="56"/>
      <c r="T5" s="56"/>
      <c r="U5" s="56"/>
      <c r="V5" s="56"/>
      <c r="W5" s="56"/>
      <c r="X5" s="56"/>
    </row>
    <row r="6" spans="1:82" ht="15" customHeight="1" thickBot="1" x14ac:dyDescent="0.25">
      <c r="A6" s="87"/>
      <c r="B6" s="359" t="s">
        <v>200</v>
      </c>
      <c r="C6" s="360" t="s">
        <v>201</v>
      </c>
      <c r="D6" s="432" t="s">
        <v>202</v>
      </c>
      <c r="E6" s="353" t="s">
        <v>203</v>
      </c>
      <c r="F6" s="366" t="s">
        <v>204</v>
      </c>
      <c r="G6" s="369" t="s">
        <v>205</v>
      </c>
      <c r="H6" s="370"/>
      <c r="I6" s="370"/>
      <c r="J6" s="370"/>
      <c r="K6" s="370"/>
      <c r="L6" s="370"/>
      <c r="M6" s="370"/>
      <c r="N6" s="370"/>
      <c r="O6" s="370"/>
      <c r="P6" s="370"/>
      <c r="Q6" s="370"/>
      <c r="R6" s="370"/>
      <c r="S6" s="370"/>
      <c r="T6" s="370"/>
      <c r="U6" s="370"/>
      <c r="V6" s="370"/>
      <c r="W6" s="370"/>
      <c r="X6" s="370"/>
      <c r="Y6" s="370"/>
      <c r="Z6" s="370"/>
      <c r="AA6" s="371"/>
      <c r="AB6" s="371"/>
      <c r="AC6" s="371"/>
      <c r="AD6" s="371"/>
      <c r="AE6" s="371"/>
      <c r="AF6" s="370"/>
      <c r="AG6" s="370"/>
      <c r="AH6" s="370"/>
      <c r="AI6" s="370"/>
      <c r="AJ6" s="370"/>
      <c r="AK6" s="370"/>
      <c r="AL6" s="370"/>
      <c r="AM6" s="370"/>
      <c r="AN6" s="370"/>
      <c r="AO6" s="370"/>
      <c r="AP6" s="370"/>
      <c r="AQ6" s="370"/>
      <c r="AR6" s="370"/>
      <c r="AS6" s="370"/>
      <c r="AT6" s="370"/>
      <c r="AU6" s="370"/>
      <c r="AV6" s="370"/>
      <c r="AW6" s="370"/>
      <c r="AX6" s="370"/>
      <c r="AY6" s="370"/>
      <c r="AZ6" s="370"/>
      <c r="BA6" s="370"/>
      <c r="BB6" s="370"/>
      <c r="BC6" s="370"/>
      <c r="BD6" s="370"/>
      <c r="BE6" s="370"/>
      <c r="BF6" s="370"/>
      <c r="BG6" s="370"/>
      <c r="BH6" s="370"/>
      <c r="BI6" s="370"/>
      <c r="BJ6" s="370"/>
      <c r="BK6" s="370"/>
      <c r="BL6" s="370"/>
      <c r="BM6" s="370"/>
      <c r="BN6" s="370"/>
      <c r="BO6" s="370"/>
      <c r="BP6" s="366"/>
      <c r="BQ6" s="395" t="s">
        <v>354</v>
      </c>
      <c r="BR6" s="397" t="s">
        <v>207</v>
      </c>
      <c r="BS6" s="398"/>
      <c r="BT6" s="398"/>
      <c r="BU6" s="398"/>
      <c r="BV6" s="398"/>
      <c r="BW6" s="398"/>
      <c r="BX6" s="398"/>
      <c r="BY6" s="398"/>
      <c r="BZ6" s="398"/>
      <c r="CA6" s="398"/>
      <c r="CB6" s="398"/>
      <c r="CC6" s="399"/>
      <c r="CD6" s="395" t="s">
        <v>208</v>
      </c>
    </row>
    <row r="7" spans="1:82" ht="15" customHeight="1" x14ac:dyDescent="0.2">
      <c r="A7" s="87"/>
      <c r="B7" s="361"/>
      <c r="C7" s="362"/>
      <c r="D7" s="433"/>
      <c r="E7" s="354"/>
      <c r="F7" s="367"/>
      <c r="G7" s="373" t="s">
        <v>209</v>
      </c>
      <c r="H7" s="373"/>
      <c r="I7" s="373"/>
      <c r="J7" s="373"/>
      <c r="K7" s="374"/>
      <c r="L7" s="375" t="s">
        <v>210</v>
      </c>
      <c r="M7" s="375"/>
      <c r="N7" s="375"/>
      <c r="O7" s="375"/>
      <c r="P7" s="375"/>
      <c r="Q7" s="364" t="s">
        <v>211</v>
      </c>
      <c r="R7" s="373"/>
      <c r="S7" s="373"/>
      <c r="T7" s="373"/>
      <c r="U7" s="374"/>
      <c r="V7" s="376" t="s">
        <v>212</v>
      </c>
      <c r="W7" s="377"/>
      <c r="X7" s="377"/>
      <c r="Y7" s="377"/>
      <c r="Z7" s="377"/>
      <c r="AA7" s="378" t="s">
        <v>213</v>
      </c>
      <c r="AB7" s="378"/>
      <c r="AC7" s="378"/>
      <c r="AD7" s="378"/>
      <c r="AE7" s="378"/>
      <c r="AF7" s="377" t="s">
        <v>214</v>
      </c>
      <c r="AG7" s="377"/>
      <c r="AH7" s="377"/>
      <c r="AI7" s="377"/>
      <c r="AJ7" s="379"/>
      <c r="AK7" s="364" t="s">
        <v>215</v>
      </c>
      <c r="AL7" s="373"/>
      <c r="AM7" s="373"/>
      <c r="AN7" s="373"/>
      <c r="AO7" s="374"/>
      <c r="AP7" s="376" t="s">
        <v>216</v>
      </c>
      <c r="AQ7" s="377"/>
      <c r="AR7" s="377"/>
      <c r="AS7" s="377"/>
      <c r="AT7" s="379"/>
      <c r="AU7" s="364" t="s">
        <v>217</v>
      </c>
      <c r="AV7" s="373"/>
      <c r="AW7" s="373"/>
      <c r="AX7" s="373"/>
      <c r="AY7" s="374"/>
      <c r="AZ7" s="375" t="s">
        <v>218</v>
      </c>
      <c r="BA7" s="375"/>
      <c r="BB7" s="375"/>
      <c r="BC7" s="375"/>
      <c r="BD7" s="375"/>
      <c r="BE7" s="364" t="s">
        <v>219</v>
      </c>
      <c r="BF7" s="373"/>
      <c r="BG7" s="373"/>
      <c r="BH7" s="373"/>
      <c r="BI7" s="374"/>
      <c r="BJ7" s="375" t="s">
        <v>220</v>
      </c>
      <c r="BK7" s="375"/>
      <c r="BL7" s="375"/>
      <c r="BM7" s="375"/>
      <c r="BN7" s="375"/>
      <c r="BO7" s="380" t="s">
        <v>221</v>
      </c>
      <c r="BP7" s="367" t="s">
        <v>222</v>
      </c>
      <c r="BQ7" s="396"/>
      <c r="BR7" s="436" t="s">
        <v>209</v>
      </c>
      <c r="BS7" s="434" t="s">
        <v>210</v>
      </c>
      <c r="BT7" s="434" t="s">
        <v>211</v>
      </c>
      <c r="BU7" s="434" t="s">
        <v>212</v>
      </c>
      <c r="BV7" s="434" t="s">
        <v>213</v>
      </c>
      <c r="BW7" s="434" t="s">
        <v>214</v>
      </c>
      <c r="BX7" s="434" t="s">
        <v>215</v>
      </c>
      <c r="BY7" s="434" t="s">
        <v>216</v>
      </c>
      <c r="BZ7" s="434" t="s">
        <v>217</v>
      </c>
      <c r="CA7" s="434" t="s">
        <v>218</v>
      </c>
      <c r="CB7" s="434" t="s">
        <v>219</v>
      </c>
      <c r="CC7" s="439" t="s">
        <v>220</v>
      </c>
      <c r="CD7" s="396"/>
    </row>
    <row r="8" spans="1:82" ht="78" customHeight="1" thickBot="1" x14ac:dyDescent="0.25">
      <c r="A8" s="87"/>
      <c r="B8" s="363"/>
      <c r="C8" s="362"/>
      <c r="D8" s="433"/>
      <c r="E8" s="355"/>
      <c r="F8" s="368"/>
      <c r="G8" s="201" t="s">
        <v>223</v>
      </c>
      <c r="H8" s="89" t="s">
        <v>224</v>
      </c>
      <c r="I8" s="89" t="s">
        <v>225</v>
      </c>
      <c r="J8" s="89" t="s">
        <v>226</v>
      </c>
      <c r="K8" s="89" t="s">
        <v>227</v>
      </c>
      <c r="L8" s="90" t="s">
        <v>223</v>
      </c>
      <c r="M8" s="90" t="s">
        <v>224</v>
      </c>
      <c r="N8" s="90" t="s">
        <v>225</v>
      </c>
      <c r="O8" s="90" t="s">
        <v>226</v>
      </c>
      <c r="P8" s="90" t="s">
        <v>227</v>
      </c>
      <c r="Q8" s="89" t="s">
        <v>223</v>
      </c>
      <c r="R8" s="89" t="s">
        <v>224</v>
      </c>
      <c r="S8" s="89" t="s">
        <v>225</v>
      </c>
      <c r="T8" s="89" t="s">
        <v>226</v>
      </c>
      <c r="U8" s="89" t="s">
        <v>227</v>
      </c>
      <c r="V8" s="90" t="s">
        <v>223</v>
      </c>
      <c r="W8" s="90" t="s">
        <v>224</v>
      </c>
      <c r="X8" s="90" t="s">
        <v>225</v>
      </c>
      <c r="Y8" s="90" t="s">
        <v>226</v>
      </c>
      <c r="Z8" s="90" t="s">
        <v>227</v>
      </c>
      <c r="AA8" s="91" t="s">
        <v>223</v>
      </c>
      <c r="AB8" s="91" t="s">
        <v>224</v>
      </c>
      <c r="AC8" s="91" t="s">
        <v>225</v>
      </c>
      <c r="AD8" s="91" t="s">
        <v>226</v>
      </c>
      <c r="AE8" s="91" t="s">
        <v>227</v>
      </c>
      <c r="AF8" s="90" t="s">
        <v>223</v>
      </c>
      <c r="AG8" s="90" t="s">
        <v>224</v>
      </c>
      <c r="AH8" s="90" t="s">
        <v>225</v>
      </c>
      <c r="AI8" s="90" t="s">
        <v>226</v>
      </c>
      <c r="AJ8" s="90" t="s">
        <v>227</v>
      </c>
      <c r="AK8" s="89" t="s">
        <v>223</v>
      </c>
      <c r="AL8" s="89" t="s">
        <v>224</v>
      </c>
      <c r="AM8" s="89" t="s">
        <v>225</v>
      </c>
      <c r="AN8" s="89" t="s">
        <v>226</v>
      </c>
      <c r="AO8" s="89" t="s">
        <v>227</v>
      </c>
      <c r="AP8" s="90" t="s">
        <v>223</v>
      </c>
      <c r="AQ8" s="92" t="s">
        <v>224</v>
      </c>
      <c r="AR8" s="90" t="s">
        <v>225</v>
      </c>
      <c r="AS8" s="90" t="s">
        <v>226</v>
      </c>
      <c r="AT8" s="90" t="s">
        <v>227</v>
      </c>
      <c r="AU8" s="89" t="s">
        <v>223</v>
      </c>
      <c r="AV8" s="89" t="s">
        <v>224</v>
      </c>
      <c r="AW8" s="89" t="s">
        <v>225</v>
      </c>
      <c r="AX8" s="93" t="s">
        <v>226</v>
      </c>
      <c r="AY8" s="89" t="s">
        <v>227</v>
      </c>
      <c r="AZ8" s="90" t="s">
        <v>223</v>
      </c>
      <c r="BA8" s="90" t="s">
        <v>224</v>
      </c>
      <c r="BB8" s="90" t="s">
        <v>225</v>
      </c>
      <c r="BC8" s="90" t="s">
        <v>226</v>
      </c>
      <c r="BD8" s="90" t="s">
        <v>227</v>
      </c>
      <c r="BE8" s="89" t="s">
        <v>223</v>
      </c>
      <c r="BF8" s="89" t="s">
        <v>224</v>
      </c>
      <c r="BG8" s="89" t="s">
        <v>225</v>
      </c>
      <c r="BH8" s="89" t="s">
        <v>226</v>
      </c>
      <c r="BI8" s="89" t="s">
        <v>227</v>
      </c>
      <c r="BJ8" s="90" t="s">
        <v>223</v>
      </c>
      <c r="BK8" s="90" t="s">
        <v>224</v>
      </c>
      <c r="BL8" s="90" t="s">
        <v>225</v>
      </c>
      <c r="BM8" s="90" t="s">
        <v>226</v>
      </c>
      <c r="BN8" s="89" t="s">
        <v>227</v>
      </c>
      <c r="BO8" s="381"/>
      <c r="BP8" s="438"/>
      <c r="BQ8" s="396"/>
      <c r="BR8" s="437"/>
      <c r="BS8" s="435"/>
      <c r="BT8" s="435"/>
      <c r="BU8" s="435"/>
      <c r="BV8" s="435"/>
      <c r="BW8" s="435"/>
      <c r="BX8" s="435"/>
      <c r="BY8" s="435"/>
      <c r="BZ8" s="435"/>
      <c r="CA8" s="435"/>
      <c r="CB8" s="435"/>
      <c r="CC8" s="440"/>
      <c r="CD8" s="396"/>
    </row>
    <row r="9" spans="1:82" ht="130.5" customHeight="1" thickBot="1" x14ac:dyDescent="0.25">
      <c r="A9" s="87"/>
      <c r="B9" s="188" t="s">
        <v>406</v>
      </c>
      <c r="C9" s="95" t="s">
        <v>407</v>
      </c>
      <c r="D9" s="293" t="s">
        <v>408</v>
      </c>
      <c r="E9" s="181">
        <f t="shared" ref="E9:F10" si="0">G9+L9+Q9+V9+AA9+AF9+AK9+AP9+AU9+AZ9+BE9+BJ9</f>
        <v>12</v>
      </c>
      <c r="F9" s="202">
        <f t="shared" si="0"/>
        <v>1</v>
      </c>
      <c r="G9" s="196">
        <v>1</v>
      </c>
      <c r="H9" s="116">
        <f>IFERROR(G9/$E9,0)</f>
        <v>8.3333333333333329E-2</v>
      </c>
      <c r="I9" s="97"/>
      <c r="J9" s="116">
        <f>IFERROR(I9/$E9,0)</f>
        <v>0</v>
      </c>
      <c r="K9" s="97"/>
      <c r="L9" s="97">
        <v>1</v>
      </c>
      <c r="M9" s="116">
        <f>IFERROR(L9/$E9,0)</f>
        <v>8.3333333333333329E-2</v>
      </c>
      <c r="N9" s="97"/>
      <c r="O9" s="116">
        <f>IFERROR(N9/$E9,0)</f>
        <v>0</v>
      </c>
      <c r="P9" s="97"/>
      <c r="Q9" s="97">
        <v>1</v>
      </c>
      <c r="R9" s="116">
        <f>IFERROR(Q9/$E9,0)</f>
        <v>8.3333333333333329E-2</v>
      </c>
      <c r="S9" s="97"/>
      <c r="T9" s="116">
        <f>IFERROR(S9/$E9,0)</f>
        <v>0</v>
      </c>
      <c r="U9" s="97"/>
      <c r="V9" s="97">
        <v>1</v>
      </c>
      <c r="W9" s="116">
        <f>IFERROR(V9/$E9,0)</f>
        <v>8.3333333333333329E-2</v>
      </c>
      <c r="X9" s="97"/>
      <c r="Y9" s="116">
        <f>IFERROR(X9/$E9,0)</f>
        <v>0</v>
      </c>
      <c r="Z9" s="97"/>
      <c r="AA9" s="118">
        <v>1</v>
      </c>
      <c r="AB9" s="117">
        <f>IFERROR(AA9/$E9,0)</f>
        <v>8.3333333333333329E-2</v>
      </c>
      <c r="AC9" s="118"/>
      <c r="AD9" s="117">
        <f>IFERROR(AC9/$E9,0)</f>
        <v>0</v>
      </c>
      <c r="AE9" s="118"/>
      <c r="AF9" s="118">
        <v>1</v>
      </c>
      <c r="AG9" s="117">
        <f>IFERROR(AF9/$E9,0)</f>
        <v>8.3333333333333329E-2</v>
      </c>
      <c r="AH9" s="118"/>
      <c r="AI9" s="117">
        <f>IFERROR(AH9/$E9,0)</f>
        <v>0</v>
      </c>
      <c r="AJ9" s="118"/>
      <c r="AK9" s="118">
        <v>1</v>
      </c>
      <c r="AL9" s="117">
        <f>IFERROR(AK9/$E9,0)</f>
        <v>8.3333333333333329E-2</v>
      </c>
      <c r="AM9" s="118"/>
      <c r="AN9" s="119">
        <f>IFERROR(AM9/$E9,0)</f>
        <v>0</v>
      </c>
      <c r="AO9" s="98"/>
      <c r="AP9" s="98">
        <v>1</v>
      </c>
      <c r="AQ9" s="119">
        <f>IFERROR(AP9/$E9,0)</f>
        <v>8.3333333333333329E-2</v>
      </c>
      <c r="AR9" s="98"/>
      <c r="AS9" s="119">
        <f>IFERROR(AR9/$E9,0)</f>
        <v>0</v>
      </c>
      <c r="AT9" s="98"/>
      <c r="AU9" s="98">
        <v>1</v>
      </c>
      <c r="AV9" s="119">
        <f>IFERROR(AU9/$E9,0)</f>
        <v>8.3333333333333329E-2</v>
      </c>
      <c r="AW9" s="98"/>
      <c r="AX9" s="119">
        <f>IFERROR(AW9/$E9,0)</f>
        <v>0</v>
      </c>
      <c r="AY9" s="98"/>
      <c r="AZ9" s="98">
        <v>1</v>
      </c>
      <c r="BA9" s="119">
        <f>IFERROR(AZ9/$E9,0)</f>
        <v>8.3333333333333329E-2</v>
      </c>
      <c r="BB9" s="98"/>
      <c r="BC9" s="119">
        <f>IFERROR(BB9/$E9,0)</f>
        <v>0</v>
      </c>
      <c r="BD9" s="98"/>
      <c r="BE9" s="98">
        <v>1</v>
      </c>
      <c r="BF9" s="119">
        <f>IFERROR(BE9/$E9,0)</f>
        <v>8.3333333333333329E-2</v>
      </c>
      <c r="BG9" s="98"/>
      <c r="BH9" s="119">
        <f>IFERROR(BG9/$E9,0)</f>
        <v>0</v>
      </c>
      <c r="BI9" s="98"/>
      <c r="BJ9" s="98">
        <v>1</v>
      </c>
      <c r="BK9" s="119">
        <f>IFERROR(BJ9/$E9,0)</f>
        <v>8.3333333333333329E-2</v>
      </c>
      <c r="BL9" s="98"/>
      <c r="BM9" s="119">
        <f>IFERROR(BL9/$E9,0)</f>
        <v>0</v>
      </c>
      <c r="BN9" s="98"/>
      <c r="BO9" s="98">
        <f t="shared" ref="BO9:BO10" si="1">SUM(BL9,BG9,BB9,AW9,AR9,AM9,AH9,AC9,X9,S9,N9,I9)</f>
        <v>0</v>
      </c>
      <c r="BP9" s="119">
        <f>SUM(BM9,BH9,BC9,AX9,AS9,AN9,AI9,AD9,Y9,T9,O9,J9)</f>
        <v>0</v>
      </c>
      <c r="BQ9" s="151"/>
      <c r="BR9" s="151"/>
      <c r="BS9" s="151"/>
      <c r="BT9" s="151"/>
      <c r="BU9" s="151"/>
      <c r="BV9" s="151"/>
      <c r="BW9" s="151"/>
      <c r="BX9" s="151"/>
      <c r="BY9" s="151"/>
      <c r="BZ9" s="151"/>
      <c r="CA9" s="151"/>
      <c r="CB9" s="151"/>
      <c r="CC9" s="151"/>
      <c r="CD9" s="152"/>
    </row>
    <row r="10" spans="1:82" ht="122.25" customHeight="1" thickBot="1" x14ac:dyDescent="0.25">
      <c r="A10" s="87"/>
      <c r="B10" s="188" t="s">
        <v>409</v>
      </c>
      <c r="C10" s="95" t="s">
        <v>410</v>
      </c>
      <c r="D10" s="293" t="s">
        <v>411</v>
      </c>
      <c r="E10" s="129">
        <f t="shared" si="0"/>
        <v>12</v>
      </c>
      <c r="F10" s="200">
        <f t="shared" si="0"/>
        <v>1</v>
      </c>
      <c r="G10" s="197">
        <v>1</v>
      </c>
      <c r="H10" s="132">
        <f>IFERROR(G10/$E10,0)</f>
        <v>8.3333333333333329E-2</v>
      </c>
      <c r="I10" s="133"/>
      <c r="J10" s="132">
        <f>IFERROR(I10/$E10,0)</f>
        <v>0</v>
      </c>
      <c r="K10" s="133"/>
      <c r="L10" s="133">
        <v>1</v>
      </c>
      <c r="M10" s="132">
        <f t="shared" ref="M10" si="2">IFERROR(L10/$E10,0)</f>
        <v>8.3333333333333329E-2</v>
      </c>
      <c r="N10" s="133"/>
      <c r="O10" s="132">
        <f t="shared" ref="O10" si="3">IFERROR(N10/$E10,0)</f>
        <v>0</v>
      </c>
      <c r="P10" s="133"/>
      <c r="Q10" s="133">
        <v>1</v>
      </c>
      <c r="R10" s="132">
        <f t="shared" ref="R10" si="4">IFERROR(Q10/$E10,0)</f>
        <v>8.3333333333333329E-2</v>
      </c>
      <c r="S10" s="133"/>
      <c r="T10" s="132">
        <f t="shared" ref="T10" si="5">IFERROR(S10/$E10,0)</f>
        <v>0</v>
      </c>
      <c r="U10" s="133"/>
      <c r="V10" s="133">
        <v>1</v>
      </c>
      <c r="W10" s="132">
        <f t="shared" ref="W10" si="6">IFERROR(V10/$E10,0)</f>
        <v>8.3333333333333329E-2</v>
      </c>
      <c r="X10" s="133"/>
      <c r="Y10" s="134">
        <f t="shared" ref="Y10" si="7">IFERROR(X10/$E10,0)</f>
        <v>0</v>
      </c>
      <c r="Z10" s="135"/>
      <c r="AA10" s="135">
        <v>1</v>
      </c>
      <c r="AB10" s="134">
        <f t="shared" ref="AB10" si="8">IFERROR(AA10/$E10,0)</f>
        <v>8.3333333333333329E-2</v>
      </c>
      <c r="AC10" s="135"/>
      <c r="AD10" s="134">
        <f t="shared" ref="AD10" si="9">IFERROR(AC10/$E10,0)</f>
        <v>0</v>
      </c>
      <c r="AE10" s="135"/>
      <c r="AF10" s="135">
        <v>1</v>
      </c>
      <c r="AG10" s="134">
        <f t="shared" ref="AG10" si="10">IFERROR(AF10/$E10,0)</f>
        <v>8.3333333333333329E-2</v>
      </c>
      <c r="AH10" s="135"/>
      <c r="AI10" s="134">
        <f t="shared" ref="AI10:AI11" si="11">IFERROR(AH10/$E10,0)</f>
        <v>0</v>
      </c>
      <c r="AJ10" s="135"/>
      <c r="AK10" s="135">
        <v>1</v>
      </c>
      <c r="AL10" s="134">
        <f t="shared" ref="AL10" si="12">IFERROR(AK10/$E10,0)</f>
        <v>8.3333333333333329E-2</v>
      </c>
      <c r="AM10" s="135"/>
      <c r="AN10" s="136">
        <f t="shared" ref="AN10" si="13">IFERROR(AM10/$E10,0)</f>
        <v>0</v>
      </c>
      <c r="AO10" s="137"/>
      <c r="AP10" s="137">
        <v>1</v>
      </c>
      <c r="AQ10" s="136">
        <f t="shared" ref="AQ10" si="14">IFERROR(AP10/$E10,0)</f>
        <v>8.3333333333333329E-2</v>
      </c>
      <c r="AR10" s="137"/>
      <c r="AS10" s="136">
        <f t="shared" ref="AS10" si="15">IFERROR(AR10/$E10,0)</f>
        <v>0</v>
      </c>
      <c r="AT10" s="137"/>
      <c r="AU10" s="137">
        <v>1</v>
      </c>
      <c r="AV10" s="136">
        <f t="shared" ref="AV10" si="16">IFERROR(AU10/$E10,0)</f>
        <v>8.3333333333333329E-2</v>
      </c>
      <c r="AW10" s="137"/>
      <c r="AX10" s="136">
        <f t="shared" ref="AX10" si="17">IFERROR(AW10/$E10,0)</f>
        <v>0</v>
      </c>
      <c r="AY10" s="137"/>
      <c r="AZ10" s="137">
        <v>1</v>
      </c>
      <c r="BA10" s="136">
        <f t="shared" ref="BA10" si="18">IFERROR(AZ10/$E10,0)</f>
        <v>8.3333333333333329E-2</v>
      </c>
      <c r="BB10" s="137"/>
      <c r="BC10" s="136">
        <f t="shared" ref="BC10" si="19">IFERROR(BB10/$E10,0)</f>
        <v>0</v>
      </c>
      <c r="BD10" s="137"/>
      <c r="BE10" s="137">
        <v>1</v>
      </c>
      <c r="BF10" s="136">
        <f t="shared" ref="BF10" si="20">IFERROR(BE10/$E10,0)</f>
        <v>8.3333333333333329E-2</v>
      </c>
      <c r="BG10" s="137"/>
      <c r="BH10" s="136">
        <f t="shared" ref="BH10" si="21">IFERROR(BG10/$E10,0)</f>
        <v>0</v>
      </c>
      <c r="BI10" s="137"/>
      <c r="BJ10" s="137">
        <v>1</v>
      </c>
      <c r="BK10" s="136">
        <f t="shared" ref="BK10" si="22">IFERROR(BJ10/$E10,0)</f>
        <v>8.3333333333333329E-2</v>
      </c>
      <c r="BL10" s="137"/>
      <c r="BM10" s="136">
        <f t="shared" ref="BM10" si="23">IFERROR(BL10/$E10,0)</f>
        <v>0</v>
      </c>
      <c r="BN10" s="137"/>
      <c r="BO10" s="137">
        <f t="shared" si="1"/>
        <v>0</v>
      </c>
      <c r="BP10" s="136">
        <f>SUM(BM10,BH10,BC10,AX10,AS10,AN10,AI10,AD10,Y10,T10,O10,J10)</f>
        <v>0</v>
      </c>
      <c r="BQ10" s="157"/>
      <c r="BR10" s="157"/>
      <c r="BS10" s="157"/>
      <c r="BT10" s="157"/>
      <c r="BU10" s="157"/>
      <c r="BV10" s="157"/>
      <c r="BW10" s="157"/>
      <c r="BX10" s="157"/>
      <c r="BY10" s="157"/>
      <c r="BZ10" s="157"/>
      <c r="CA10" s="157"/>
      <c r="CB10" s="157"/>
      <c r="CC10" s="157"/>
      <c r="CD10" s="158"/>
    </row>
    <row r="11" spans="1:82" s="56" customFormat="1" ht="15.75" thickBot="1" x14ac:dyDescent="0.25">
      <c r="D11" s="228" t="s">
        <v>241</v>
      </c>
      <c r="E11" s="109">
        <f>SUM(E9:E10)</f>
        <v>24</v>
      </c>
      <c r="F11" s="253">
        <f>AVERAGE(F9:F10)</f>
        <v>1</v>
      </c>
      <c r="G11" s="128">
        <f>SUM(G9:G10)</f>
        <v>2</v>
      </c>
      <c r="H11" s="112">
        <f>IFERROR(G11/$E11,0)</f>
        <v>8.3333333333333329E-2</v>
      </c>
      <c r="I11" s="111">
        <f>SUM(I9:I10)</f>
        <v>0</v>
      </c>
      <c r="J11" s="113">
        <f>IFERROR(I11/$E11,0)</f>
        <v>0</v>
      </c>
      <c r="K11" s="111"/>
      <c r="L11" s="111">
        <f>SUM(L9:L10)</f>
        <v>2</v>
      </c>
      <c r="M11" s="112">
        <f>IFERROR(L11/$E11,0)</f>
        <v>8.3333333333333329E-2</v>
      </c>
      <c r="N11" s="111">
        <f>SUM(N9:N10)</f>
        <v>0</v>
      </c>
      <c r="O11" s="112">
        <f>IFERROR(N11/$E11,0)</f>
        <v>0</v>
      </c>
      <c r="P11" s="111"/>
      <c r="Q11" s="111">
        <f>SUM(Q9:Q10)</f>
        <v>2</v>
      </c>
      <c r="R11" s="112">
        <f>IFERROR(Q11/$E11,0)</f>
        <v>8.3333333333333329E-2</v>
      </c>
      <c r="S11" s="111">
        <f>SUM(S9:S10)</f>
        <v>0</v>
      </c>
      <c r="T11" s="112">
        <f>IFERROR(S11/$E11,0)</f>
        <v>0</v>
      </c>
      <c r="U11" s="111"/>
      <c r="V11" s="111">
        <f>SUM(V9:V10)</f>
        <v>2</v>
      </c>
      <c r="W11" s="112">
        <f>IFERROR(V11/$E11,0)</f>
        <v>8.3333333333333329E-2</v>
      </c>
      <c r="X11" s="111">
        <f>SUM(X9:X10)</f>
        <v>0</v>
      </c>
      <c r="Y11" s="112">
        <f>IFERROR(X11/$E11,0)</f>
        <v>0</v>
      </c>
      <c r="Z11" s="111"/>
      <c r="AA11" s="111">
        <f>SUM(AA9:AA10)</f>
        <v>2</v>
      </c>
      <c r="AB11" s="112">
        <f>IFERROR(AA11/$E11,0)</f>
        <v>8.3333333333333329E-2</v>
      </c>
      <c r="AC11" s="111">
        <f>SUM(AC9:AC10)</f>
        <v>0</v>
      </c>
      <c r="AD11" s="112">
        <f>IFERROR(AC11/$E11,0)</f>
        <v>0</v>
      </c>
      <c r="AE11" s="111"/>
      <c r="AF11" s="111">
        <f>SUM(AF9:AF10)</f>
        <v>2</v>
      </c>
      <c r="AG11" s="112">
        <f>IFERROR(AF11/$E11,0)</f>
        <v>8.3333333333333329E-2</v>
      </c>
      <c r="AH11" s="111">
        <f>SUM(AH9:AH10)</f>
        <v>0</v>
      </c>
      <c r="AI11" s="112">
        <f t="shared" si="11"/>
        <v>0</v>
      </c>
      <c r="AJ11" s="111"/>
      <c r="AK11" s="111">
        <f>SUM(AK9:AK10)</f>
        <v>2</v>
      </c>
      <c r="AL11" s="112">
        <f>IFERROR(AK11/$E11,0)</f>
        <v>8.3333333333333329E-2</v>
      </c>
      <c r="AM11" s="111">
        <f>SUM(AM9:AM10)</f>
        <v>0</v>
      </c>
      <c r="AN11" s="112">
        <f>IFERROR(AM11/$E11,0)</f>
        <v>0</v>
      </c>
      <c r="AO11" s="111"/>
      <c r="AP11" s="111">
        <f>SUM(AP9:AP10)</f>
        <v>2</v>
      </c>
      <c r="AQ11" s="112">
        <f>IFERROR(AP11/$E11,0)</f>
        <v>8.3333333333333329E-2</v>
      </c>
      <c r="AR11" s="111">
        <f>SUM(AR9:AR10)</f>
        <v>0</v>
      </c>
      <c r="AS11" s="112">
        <f>IFERROR(AR11/$E11,0)</f>
        <v>0</v>
      </c>
      <c r="AT11" s="111"/>
      <c r="AU11" s="111">
        <f>SUM(AU9:AU10)</f>
        <v>2</v>
      </c>
      <c r="AV11" s="112">
        <f>IFERROR(AU11/$E11,0)</f>
        <v>8.3333333333333329E-2</v>
      </c>
      <c r="AW11" s="111">
        <f>SUM(AW9:AW10)</f>
        <v>0</v>
      </c>
      <c r="AX11" s="112">
        <f>IFERROR(AW11/$E11,0)</f>
        <v>0</v>
      </c>
      <c r="AY11" s="111"/>
      <c r="AZ11" s="111">
        <f>SUM(AZ9:AZ10)</f>
        <v>2</v>
      </c>
      <c r="BA11" s="112">
        <f>IFERROR(AZ11/$E11,0)</f>
        <v>8.3333333333333329E-2</v>
      </c>
      <c r="BB11" s="111">
        <f>SUM(BB9:BB10)</f>
        <v>0</v>
      </c>
      <c r="BC11" s="112">
        <f>IFERROR(BB11/$E11,0)</f>
        <v>0</v>
      </c>
      <c r="BD11" s="111"/>
      <c r="BE11" s="111">
        <f>SUM(BE9:BE10)</f>
        <v>2</v>
      </c>
      <c r="BF11" s="112">
        <f>IFERROR(BE11/$E11,0)</f>
        <v>8.3333333333333329E-2</v>
      </c>
      <c r="BG11" s="111">
        <f>SUM(BG9:BG10)</f>
        <v>0</v>
      </c>
      <c r="BH11" s="111">
        <f>IFERROR(BG11/$E11,0)</f>
        <v>0</v>
      </c>
      <c r="BI11" s="111"/>
      <c r="BJ11" s="111">
        <f>SUM(BJ9:BJ10)</f>
        <v>2</v>
      </c>
      <c r="BK11" s="112">
        <f>IFERROR(BJ11/$E11,0)</f>
        <v>8.3333333333333329E-2</v>
      </c>
      <c r="BL11" s="111">
        <f>SUM(BL9:BL10)</f>
        <v>0</v>
      </c>
      <c r="BM11" s="113">
        <f>IFERROR(BL11/$E11,0)</f>
        <v>0</v>
      </c>
      <c r="BN11" s="257"/>
      <c r="BO11" s="128">
        <f>SUM(BL11,BG11,BB11,AW11,AR11,AM11,AH11,AC11,X11,S11,N11,I11)</f>
        <v>0</v>
      </c>
      <c r="BP11" s="126">
        <f>SUM(BM11,BH11,BC11,AX11,AS11,AN11,AI11,AD11,Y11,T11,O11,J11)</f>
        <v>0</v>
      </c>
    </row>
    <row r="12" spans="1:82" s="56" customFormat="1" x14ac:dyDescent="0.2">
      <c r="AQ12" s="114"/>
    </row>
    <row r="13" spans="1:82" s="56" customFormat="1" x14ac:dyDescent="0.2"/>
    <row r="14" spans="1:82" s="56" customFormat="1" x14ac:dyDescent="0.2"/>
    <row r="15" spans="1:82" s="56" customFormat="1" x14ac:dyDescent="0.2"/>
    <row r="16" spans="1:82" s="56" customFormat="1" x14ac:dyDescent="0.2"/>
    <row r="17" s="56" customFormat="1" x14ac:dyDescent="0.2"/>
    <row r="18" s="56" customFormat="1" x14ac:dyDescent="0.2"/>
    <row r="19" s="56" customFormat="1" x14ac:dyDescent="0.2"/>
    <row r="20" s="56" customFormat="1" x14ac:dyDescent="0.2"/>
    <row r="21" s="56" customFormat="1" x14ac:dyDescent="0.2"/>
    <row r="22" s="56" customFormat="1" x14ac:dyDescent="0.2"/>
    <row r="23" s="56" customFormat="1" x14ac:dyDescent="0.2"/>
    <row r="24" s="56" customFormat="1" x14ac:dyDescent="0.2"/>
    <row r="25" s="56" customFormat="1" x14ac:dyDescent="0.2"/>
    <row r="26" s="56" customFormat="1" x14ac:dyDescent="0.2"/>
    <row r="27" s="56" customFormat="1" x14ac:dyDescent="0.2"/>
    <row r="28" s="56" customFormat="1" x14ac:dyDescent="0.2"/>
    <row r="29" s="56" customFormat="1" x14ac:dyDescent="0.2"/>
    <row r="30" s="56" customFormat="1" x14ac:dyDescent="0.2"/>
    <row r="31" s="56" customFormat="1" x14ac:dyDescent="0.2"/>
    <row r="32" s="56" customFormat="1" x14ac:dyDescent="0.2"/>
    <row r="33" s="56" customFormat="1" x14ac:dyDescent="0.2"/>
    <row r="34" s="56" customFormat="1" x14ac:dyDescent="0.2"/>
    <row r="35" s="56" customFormat="1" x14ac:dyDescent="0.2"/>
    <row r="36" s="56" customFormat="1" x14ac:dyDescent="0.2"/>
    <row r="37" s="56" customFormat="1" x14ac:dyDescent="0.2"/>
    <row r="38" s="56" customFormat="1" x14ac:dyDescent="0.2"/>
    <row r="39" s="56" customFormat="1" x14ac:dyDescent="0.2"/>
    <row r="40" s="56" customFormat="1" x14ac:dyDescent="0.2"/>
    <row r="41" s="56" customFormat="1" x14ac:dyDescent="0.2"/>
    <row r="42" s="56" customFormat="1" x14ac:dyDescent="0.2"/>
    <row r="43" s="56" customFormat="1" x14ac:dyDescent="0.2"/>
    <row r="44" s="56" customFormat="1" x14ac:dyDescent="0.2"/>
    <row r="45" s="56" customFormat="1" x14ac:dyDescent="0.2"/>
    <row r="46" s="56" customFormat="1" x14ac:dyDescent="0.2"/>
    <row r="47" s="56" customFormat="1" x14ac:dyDescent="0.2"/>
    <row r="48" s="56" customFormat="1" x14ac:dyDescent="0.2"/>
    <row r="49" s="56" customFormat="1" x14ac:dyDescent="0.2"/>
    <row r="50" s="56" customFormat="1" x14ac:dyDescent="0.2"/>
    <row r="51" s="56" customFormat="1" x14ac:dyDescent="0.2"/>
    <row r="52" s="56" customFormat="1" x14ac:dyDescent="0.2"/>
    <row r="53" s="56" customFormat="1" x14ac:dyDescent="0.2"/>
    <row r="54" s="56" customFormat="1" x14ac:dyDescent="0.2"/>
    <row r="55" s="56" customFormat="1" x14ac:dyDescent="0.2"/>
    <row r="56" s="56" customFormat="1" x14ac:dyDescent="0.2"/>
    <row r="57" s="56" customFormat="1" x14ac:dyDescent="0.2"/>
    <row r="58" s="56" customFormat="1" x14ac:dyDescent="0.2"/>
    <row r="59" s="56" customFormat="1" x14ac:dyDescent="0.2"/>
    <row r="60" s="56" customFormat="1" x14ac:dyDescent="0.2"/>
    <row r="61" s="56" customFormat="1" x14ac:dyDescent="0.2"/>
    <row r="62" s="56" customFormat="1" x14ac:dyDescent="0.2"/>
    <row r="63" s="56" customFormat="1" x14ac:dyDescent="0.2"/>
    <row r="64" s="56" customFormat="1" x14ac:dyDescent="0.2"/>
    <row r="65" s="56" customFormat="1" x14ac:dyDescent="0.2"/>
    <row r="66" s="56" customFormat="1" x14ac:dyDescent="0.2"/>
    <row r="67" s="56" customFormat="1" x14ac:dyDescent="0.2"/>
    <row r="68" s="56" customFormat="1" x14ac:dyDescent="0.2"/>
    <row r="69" s="56" customFormat="1" x14ac:dyDescent="0.2"/>
    <row r="70" s="56" customFormat="1" x14ac:dyDescent="0.2"/>
    <row r="71" s="56" customFormat="1" x14ac:dyDescent="0.2"/>
    <row r="72" s="56" customFormat="1" x14ac:dyDescent="0.2"/>
    <row r="73" s="56" customFormat="1" x14ac:dyDescent="0.2"/>
    <row r="74" s="56" customFormat="1" x14ac:dyDescent="0.2"/>
    <row r="75" s="56" customFormat="1" x14ac:dyDescent="0.2"/>
    <row r="76" s="56" customFormat="1" x14ac:dyDescent="0.2"/>
    <row r="77" s="56" customFormat="1" x14ac:dyDescent="0.2"/>
    <row r="78" s="56" customFormat="1" x14ac:dyDescent="0.2"/>
    <row r="79" s="56" customFormat="1" x14ac:dyDescent="0.2"/>
    <row r="80" s="56" customFormat="1" x14ac:dyDescent="0.2"/>
    <row r="81" s="56" customFormat="1" x14ac:dyDescent="0.2"/>
    <row r="82" s="56" customFormat="1" x14ac:dyDescent="0.2"/>
    <row r="83" s="56" customFormat="1" x14ac:dyDescent="0.2"/>
    <row r="84" s="56" customFormat="1" x14ac:dyDescent="0.2"/>
    <row r="85" s="56" customFormat="1" x14ac:dyDescent="0.2"/>
    <row r="86" s="56" customFormat="1" x14ac:dyDescent="0.2"/>
    <row r="87" s="56" customFormat="1" x14ac:dyDescent="0.2"/>
    <row r="88" s="56" customFormat="1" x14ac:dyDescent="0.2"/>
    <row r="89" s="56" customFormat="1" x14ac:dyDescent="0.2"/>
    <row r="90" s="56" customFormat="1" x14ac:dyDescent="0.2"/>
    <row r="91" s="56" customFormat="1" x14ac:dyDescent="0.2"/>
    <row r="92" s="56" customFormat="1" x14ac:dyDescent="0.2"/>
    <row r="93" s="56" customFormat="1" x14ac:dyDescent="0.2"/>
    <row r="94" s="56" customFormat="1" x14ac:dyDescent="0.2"/>
    <row r="95" s="56" customFormat="1" x14ac:dyDescent="0.2"/>
    <row r="96" s="56" customFormat="1" x14ac:dyDescent="0.2"/>
    <row r="97" s="56" customFormat="1" x14ac:dyDescent="0.2"/>
    <row r="98" s="56" customFormat="1" x14ac:dyDescent="0.2"/>
    <row r="99" s="56" customFormat="1" x14ac:dyDescent="0.2"/>
    <row r="100" s="56" customFormat="1" x14ac:dyDescent="0.2"/>
    <row r="101" s="56" customFormat="1" x14ac:dyDescent="0.2"/>
    <row r="102" s="56" customFormat="1" x14ac:dyDescent="0.2"/>
  </sheetData>
  <sheetProtection sheet="1" sort="0" autoFilter="0"/>
  <mergeCells count="40">
    <mergeCell ref="BR6:CC6"/>
    <mergeCell ref="CD6:CD8"/>
    <mergeCell ref="BR7:BR8"/>
    <mergeCell ref="BS7:BS8"/>
    <mergeCell ref="BT7:BT8"/>
    <mergeCell ref="BU7:BU8"/>
    <mergeCell ref="BV7:BV8"/>
    <mergeCell ref="BW7:BW8"/>
    <mergeCell ref="BX7:BX8"/>
    <mergeCell ref="BY7:BY8"/>
    <mergeCell ref="BZ7:BZ8"/>
    <mergeCell ref="CA7:CA8"/>
    <mergeCell ref="CB7:CB8"/>
    <mergeCell ref="CC7:CC8"/>
    <mergeCell ref="B6:B8"/>
    <mergeCell ref="C6:C8"/>
    <mergeCell ref="D6:D8"/>
    <mergeCell ref="E6:E8"/>
    <mergeCell ref="BQ6:BQ8"/>
    <mergeCell ref="BP7:BP8"/>
    <mergeCell ref="F6:F8"/>
    <mergeCell ref="G6:BP6"/>
    <mergeCell ref="G7:K7"/>
    <mergeCell ref="L7:P7"/>
    <mergeCell ref="Q7:U7"/>
    <mergeCell ref="V7:Z7"/>
    <mergeCell ref="AA7:AE7"/>
    <mergeCell ref="AF7:AJ7"/>
    <mergeCell ref="AK7:AO7"/>
    <mergeCell ref="AP7:AT7"/>
    <mergeCell ref="B1:R1"/>
    <mergeCell ref="T1:W1"/>
    <mergeCell ref="C3:R3"/>
    <mergeCell ref="S3:X3"/>
    <mergeCell ref="B4:X4"/>
    <mergeCell ref="AU7:AY7"/>
    <mergeCell ref="AZ7:BD7"/>
    <mergeCell ref="BE7:BI7"/>
    <mergeCell ref="BJ7:BN7"/>
    <mergeCell ref="BO7:BO8"/>
  </mergeCells>
  <conditionalFormatting sqref="BP9:BP10">
    <cfRule type="colorScale" priority="10">
      <colorScale>
        <cfvo type="num" val="0"/>
        <cfvo type="num" val="0.6"/>
        <cfvo type="num" val="0.99"/>
        <color rgb="FFC00000"/>
        <color rgb="FFFFEB84"/>
        <color rgb="FF1DA275"/>
      </colorScale>
    </cfRule>
  </conditionalFormatting>
  <conditionalFormatting sqref="BP9:BP11">
    <cfRule type="cellIs" dxfId="1" priority="5" operator="equal">
      <formula>1</formula>
    </cfRule>
  </conditionalFormatting>
  <conditionalFormatting sqref="BP11">
    <cfRule type="colorScale" priority="6">
      <colorScale>
        <cfvo type="num" val="0"/>
        <cfvo type="num" val="0.6"/>
        <cfvo type="num" val="0.99"/>
        <color rgb="FFC00000"/>
        <color rgb="FFFFEB84"/>
        <color rgb="FF1DA275"/>
      </colorScale>
    </cfRule>
  </conditionalFormatting>
  <pageMargins left="0.31496062992125984" right="0.70866141732283472" top="0.62992125984251968" bottom="0.74803149606299213" header="0.31496062992125984" footer="0.31496062992125984"/>
  <pageSetup paperSize="9" scale="33" fitToHeight="0" orientation="portrait" r:id="rId1"/>
  <headerFooter>
    <oddHeader>&amp;L&amp;G&amp;C&amp;"Arial,Negrita"&amp;12PLAN DE ACCION INSTITUCIONAL</oddHeader>
    <oddFooter>&amp;L&amp;G&amp;C&amp;N
IPC-M-2&amp;RDES-FM-05
V9</oddFooter>
  </headerFooter>
  <drawing r:id="rId2"/>
  <legacyDrawing r:id="rId3"/>
  <legacyDrawingHF r:id="rId4"/>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8BEA9-01B9-4C09-A265-3E3977CE29FE}">
  <sheetPr codeName="Hoja24">
    <tabColor rgb="FF6EB993"/>
  </sheetPr>
  <dimension ref="A1:CD110"/>
  <sheetViews>
    <sheetView view="pageBreakPreview" zoomScale="70" zoomScaleNormal="90" zoomScaleSheetLayoutView="70" zoomScalePageLayoutView="50" workbookViewId="0"/>
  </sheetViews>
  <sheetFormatPr baseColWidth="10" defaultColWidth="11.42578125" defaultRowHeight="15" x14ac:dyDescent="0.2"/>
  <cols>
    <col min="1" max="1" width="5.140625" style="57" customWidth="1"/>
    <col min="2" max="2" width="40.85546875" style="57" customWidth="1"/>
    <col min="3" max="3" width="31.140625" style="57" customWidth="1"/>
    <col min="4" max="4" width="19.28515625" style="57" customWidth="1"/>
    <col min="5" max="5" width="15.85546875" style="57" customWidth="1"/>
    <col min="6" max="6" width="15.5703125" style="57" customWidth="1"/>
    <col min="7" max="7" width="14.5703125" style="57" customWidth="1"/>
    <col min="8" max="8" width="15.140625" style="57" customWidth="1"/>
    <col min="9" max="10" width="12.5703125" style="57" customWidth="1"/>
    <col min="11" max="11" width="21.5703125" style="57" customWidth="1"/>
    <col min="12" max="15" width="12.5703125" style="57" customWidth="1"/>
    <col min="16" max="16" width="25" style="57" customWidth="1"/>
    <col min="17" max="20" width="12.5703125" style="57" customWidth="1"/>
    <col min="21" max="21" width="21" style="57" customWidth="1"/>
    <col min="22" max="24" width="12.5703125" style="57" customWidth="1"/>
    <col min="25" max="25" width="12.5703125" style="56" customWidth="1"/>
    <col min="26" max="26" width="22.140625" style="56" customWidth="1"/>
    <col min="27" max="30" width="12.5703125" style="56" customWidth="1"/>
    <col min="31" max="31" width="21.7109375" style="56" customWidth="1"/>
    <col min="32" max="35" width="12.5703125" style="56" customWidth="1"/>
    <col min="36" max="36" width="23.5703125" style="56" customWidth="1"/>
    <col min="37" max="39" width="12.5703125" style="56" customWidth="1"/>
    <col min="40" max="40" width="12.5703125" style="57" customWidth="1"/>
    <col min="41" max="41" width="20.85546875" style="57" customWidth="1"/>
    <col min="42" max="45" width="12.5703125" style="57" customWidth="1"/>
    <col min="46" max="46" width="21.42578125" style="57" customWidth="1"/>
    <col min="47" max="50" width="12.5703125" style="57" customWidth="1"/>
    <col min="51" max="51" width="21" style="57" customWidth="1"/>
    <col min="52" max="55" width="12.5703125" style="57" customWidth="1"/>
    <col min="56" max="56" width="18.7109375" style="57" customWidth="1"/>
    <col min="57" max="60" width="12.5703125" style="57" customWidth="1"/>
    <col min="61" max="61" width="18.5703125" style="57" customWidth="1"/>
    <col min="62" max="65" width="12.5703125" style="57" customWidth="1"/>
    <col min="66" max="66" width="18.5703125" style="57" customWidth="1"/>
    <col min="67" max="68" width="18.28515625" style="57" customWidth="1"/>
    <col min="69" max="69" width="20.85546875" style="57" customWidth="1"/>
    <col min="70" max="70" width="11.42578125" style="57"/>
    <col min="71" max="71" width="17.7109375" style="57" customWidth="1"/>
    <col min="72" max="77" width="11.42578125" style="57"/>
    <col min="78" max="78" width="18" style="57" customWidth="1"/>
    <col min="79" max="79" width="14.28515625" style="57" customWidth="1"/>
    <col min="80" max="80" width="17.140625" style="57" customWidth="1"/>
    <col min="81" max="81" width="18" style="57" customWidth="1"/>
    <col min="82" max="82" width="41.5703125" style="57" customWidth="1"/>
    <col min="83" max="16384" width="11.42578125" style="57"/>
  </cols>
  <sheetData>
    <row r="1" spans="1:82" ht="69.75" customHeight="1" x14ac:dyDescent="0.2">
      <c r="A1" s="56"/>
      <c r="B1" s="347" t="s">
        <v>114</v>
      </c>
      <c r="C1" s="347"/>
      <c r="D1" s="347"/>
      <c r="E1" s="347"/>
      <c r="F1" s="347"/>
      <c r="G1" s="347"/>
      <c r="H1" s="347"/>
      <c r="I1" s="347"/>
      <c r="J1" s="347"/>
      <c r="K1" s="347"/>
      <c r="L1" s="347"/>
      <c r="M1" s="347"/>
      <c r="N1" s="347"/>
      <c r="O1" s="347"/>
      <c r="P1" s="347"/>
      <c r="Q1" s="347"/>
      <c r="R1" s="347"/>
      <c r="S1" s="84"/>
      <c r="T1" s="348"/>
      <c r="U1" s="348"/>
      <c r="V1" s="348"/>
      <c r="W1" s="348"/>
      <c r="X1" s="84"/>
    </row>
    <row r="2" spans="1:82" ht="15.75" thickBot="1" x14ac:dyDescent="0.25">
      <c r="A2" s="56"/>
      <c r="B2" s="56"/>
      <c r="C2" s="56"/>
      <c r="D2" s="56"/>
      <c r="E2" s="56"/>
      <c r="F2" s="56"/>
      <c r="G2" s="56"/>
      <c r="H2" s="56"/>
      <c r="I2" s="56"/>
      <c r="J2" s="56"/>
      <c r="K2" s="56"/>
      <c r="L2" s="56"/>
      <c r="M2" s="56"/>
      <c r="N2" s="56"/>
      <c r="O2" s="56"/>
      <c r="P2" s="56"/>
      <c r="Q2" s="56"/>
      <c r="R2" s="56"/>
      <c r="S2" s="56"/>
      <c r="T2" s="56"/>
      <c r="U2" s="56"/>
      <c r="V2" s="56"/>
      <c r="W2" s="56"/>
      <c r="X2" s="56"/>
    </row>
    <row r="3" spans="1:82" ht="47.25" customHeight="1" thickBot="1" x14ac:dyDescent="0.25">
      <c r="A3" s="56"/>
      <c r="B3" s="85" t="s">
        <v>198</v>
      </c>
      <c r="C3" s="482"/>
      <c r="D3" s="482"/>
      <c r="E3" s="482"/>
      <c r="F3" s="482"/>
      <c r="G3" s="482"/>
      <c r="H3" s="482"/>
      <c r="I3" s="482"/>
      <c r="J3" s="482"/>
      <c r="K3" s="482"/>
      <c r="L3" s="482"/>
      <c r="M3" s="482"/>
      <c r="N3" s="482"/>
      <c r="O3" s="482"/>
      <c r="P3" s="482"/>
      <c r="Q3" s="482"/>
      <c r="R3" s="483"/>
      <c r="S3" s="350"/>
      <c r="T3" s="350"/>
      <c r="U3" s="350"/>
      <c r="V3" s="350"/>
      <c r="W3" s="350"/>
      <c r="X3" s="350"/>
    </row>
    <row r="4" spans="1:82" ht="24.75" customHeight="1" x14ac:dyDescent="0.2">
      <c r="A4" s="56"/>
      <c r="B4" s="346" t="s">
        <v>199</v>
      </c>
      <c r="C4" s="346"/>
      <c r="D4" s="346"/>
      <c r="E4" s="346"/>
      <c r="F4" s="346"/>
      <c r="G4" s="346"/>
      <c r="H4" s="346"/>
      <c r="I4" s="346"/>
      <c r="J4" s="346"/>
      <c r="K4" s="346"/>
      <c r="L4" s="346"/>
      <c r="M4" s="346"/>
      <c r="N4" s="346"/>
      <c r="O4" s="346"/>
      <c r="P4" s="346"/>
      <c r="Q4" s="346"/>
      <c r="R4" s="346"/>
      <c r="S4" s="346"/>
      <c r="T4" s="346"/>
      <c r="U4" s="346"/>
      <c r="V4" s="346"/>
      <c r="W4" s="346"/>
      <c r="X4" s="346"/>
    </row>
    <row r="5" spans="1:82" ht="15.75" thickBot="1" x14ac:dyDescent="0.25">
      <c r="A5" s="56"/>
      <c r="B5" s="87"/>
      <c r="C5" s="56"/>
      <c r="D5" s="56"/>
      <c r="E5" s="56"/>
      <c r="F5" s="56"/>
      <c r="G5" s="56"/>
      <c r="H5" s="56"/>
      <c r="I5" s="56"/>
      <c r="J5" s="56"/>
      <c r="K5" s="56"/>
      <c r="L5" s="56"/>
      <c r="M5" s="56"/>
      <c r="N5" s="56"/>
      <c r="O5" s="56"/>
      <c r="P5" s="56"/>
      <c r="Q5" s="56"/>
      <c r="R5" s="56"/>
      <c r="S5" s="56"/>
      <c r="T5" s="56"/>
      <c r="U5" s="56"/>
      <c r="V5" s="56"/>
      <c r="W5" s="56"/>
      <c r="X5" s="56"/>
    </row>
    <row r="6" spans="1:82" ht="15" customHeight="1" thickBot="1" x14ac:dyDescent="0.25">
      <c r="A6" s="87"/>
      <c r="B6" s="359" t="s">
        <v>200</v>
      </c>
      <c r="C6" s="360" t="s">
        <v>201</v>
      </c>
      <c r="D6" s="432" t="s">
        <v>202</v>
      </c>
      <c r="E6" s="353" t="s">
        <v>203</v>
      </c>
      <c r="F6" s="366" t="s">
        <v>204</v>
      </c>
      <c r="G6" s="369" t="s">
        <v>205</v>
      </c>
      <c r="H6" s="370"/>
      <c r="I6" s="370"/>
      <c r="J6" s="370"/>
      <c r="K6" s="370"/>
      <c r="L6" s="370"/>
      <c r="M6" s="370"/>
      <c r="N6" s="370"/>
      <c r="O6" s="370"/>
      <c r="P6" s="370"/>
      <c r="Q6" s="370"/>
      <c r="R6" s="370"/>
      <c r="S6" s="370"/>
      <c r="T6" s="370"/>
      <c r="U6" s="370"/>
      <c r="V6" s="370"/>
      <c r="W6" s="370"/>
      <c r="X6" s="370"/>
      <c r="Y6" s="370"/>
      <c r="Z6" s="370"/>
      <c r="AA6" s="371"/>
      <c r="AB6" s="371"/>
      <c r="AC6" s="371"/>
      <c r="AD6" s="371"/>
      <c r="AE6" s="371"/>
      <c r="AF6" s="370"/>
      <c r="AG6" s="370"/>
      <c r="AH6" s="370"/>
      <c r="AI6" s="370"/>
      <c r="AJ6" s="370"/>
      <c r="AK6" s="370"/>
      <c r="AL6" s="370"/>
      <c r="AM6" s="370"/>
      <c r="AN6" s="370"/>
      <c r="AO6" s="370"/>
      <c r="AP6" s="370"/>
      <c r="AQ6" s="370"/>
      <c r="AR6" s="370"/>
      <c r="AS6" s="370"/>
      <c r="AT6" s="370"/>
      <c r="AU6" s="370"/>
      <c r="AV6" s="370"/>
      <c r="AW6" s="370"/>
      <c r="AX6" s="370"/>
      <c r="AY6" s="370"/>
      <c r="AZ6" s="370"/>
      <c r="BA6" s="370"/>
      <c r="BB6" s="370"/>
      <c r="BC6" s="370"/>
      <c r="BD6" s="370"/>
      <c r="BE6" s="370"/>
      <c r="BF6" s="370"/>
      <c r="BG6" s="370"/>
      <c r="BH6" s="370"/>
      <c r="BI6" s="370"/>
      <c r="BJ6" s="370"/>
      <c r="BK6" s="370"/>
      <c r="BL6" s="370"/>
      <c r="BM6" s="370"/>
      <c r="BN6" s="370"/>
      <c r="BO6" s="371"/>
      <c r="BP6" s="481"/>
      <c r="BQ6" s="395" t="s">
        <v>206</v>
      </c>
      <c r="BR6" s="397" t="s">
        <v>207</v>
      </c>
      <c r="BS6" s="398"/>
      <c r="BT6" s="398"/>
      <c r="BU6" s="398"/>
      <c r="BV6" s="398"/>
      <c r="BW6" s="398"/>
      <c r="BX6" s="398"/>
      <c r="BY6" s="398"/>
      <c r="BZ6" s="398"/>
      <c r="CA6" s="398"/>
      <c r="CB6" s="398"/>
      <c r="CC6" s="399"/>
      <c r="CD6" s="395" t="s">
        <v>208</v>
      </c>
    </row>
    <row r="7" spans="1:82" ht="15" customHeight="1" x14ac:dyDescent="0.2">
      <c r="A7" s="87"/>
      <c r="B7" s="361"/>
      <c r="C7" s="362"/>
      <c r="D7" s="433"/>
      <c r="E7" s="354"/>
      <c r="F7" s="367"/>
      <c r="G7" s="373" t="s">
        <v>209</v>
      </c>
      <c r="H7" s="373"/>
      <c r="I7" s="373"/>
      <c r="J7" s="373"/>
      <c r="K7" s="374"/>
      <c r="L7" s="375" t="s">
        <v>210</v>
      </c>
      <c r="M7" s="375"/>
      <c r="N7" s="375"/>
      <c r="O7" s="375"/>
      <c r="P7" s="375"/>
      <c r="Q7" s="364" t="s">
        <v>211</v>
      </c>
      <c r="R7" s="373"/>
      <c r="S7" s="373"/>
      <c r="T7" s="373"/>
      <c r="U7" s="374"/>
      <c r="V7" s="376" t="s">
        <v>212</v>
      </c>
      <c r="W7" s="377"/>
      <c r="X7" s="377"/>
      <c r="Y7" s="377"/>
      <c r="Z7" s="377"/>
      <c r="AA7" s="378" t="s">
        <v>213</v>
      </c>
      <c r="AB7" s="378"/>
      <c r="AC7" s="378"/>
      <c r="AD7" s="378"/>
      <c r="AE7" s="378"/>
      <c r="AF7" s="377" t="s">
        <v>214</v>
      </c>
      <c r="AG7" s="377"/>
      <c r="AH7" s="377"/>
      <c r="AI7" s="377"/>
      <c r="AJ7" s="379"/>
      <c r="AK7" s="364" t="s">
        <v>215</v>
      </c>
      <c r="AL7" s="373"/>
      <c r="AM7" s="373"/>
      <c r="AN7" s="373"/>
      <c r="AO7" s="374"/>
      <c r="AP7" s="376" t="s">
        <v>216</v>
      </c>
      <c r="AQ7" s="377"/>
      <c r="AR7" s="377"/>
      <c r="AS7" s="377"/>
      <c r="AT7" s="379"/>
      <c r="AU7" s="364" t="s">
        <v>217</v>
      </c>
      <c r="AV7" s="373"/>
      <c r="AW7" s="373"/>
      <c r="AX7" s="373"/>
      <c r="AY7" s="374"/>
      <c r="AZ7" s="375" t="s">
        <v>218</v>
      </c>
      <c r="BA7" s="375"/>
      <c r="BB7" s="375"/>
      <c r="BC7" s="375"/>
      <c r="BD7" s="375"/>
      <c r="BE7" s="364" t="s">
        <v>219</v>
      </c>
      <c r="BF7" s="373"/>
      <c r="BG7" s="373"/>
      <c r="BH7" s="373"/>
      <c r="BI7" s="374"/>
      <c r="BJ7" s="375" t="s">
        <v>220</v>
      </c>
      <c r="BK7" s="375"/>
      <c r="BL7" s="375"/>
      <c r="BM7" s="375"/>
      <c r="BN7" s="376"/>
      <c r="BO7" s="353" t="s">
        <v>221</v>
      </c>
      <c r="BP7" s="366" t="s">
        <v>222</v>
      </c>
      <c r="BQ7" s="492"/>
      <c r="BR7" s="436" t="s">
        <v>209</v>
      </c>
      <c r="BS7" s="434" t="s">
        <v>210</v>
      </c>
      <c r="BT7" s="434" t="s">
        <v>211</v>
      </c>
      <c r="BU7" s="434" t="s">
        <v>212</v>
      </c>
      <c r="BV7" s="434" t="s">
        <v>213</v>
      </c>
      <c r="BW7" s="434" t="s">
        <v>214</v>
      </c>
      <c r="BX7" s="434" t="s">
        <v>215</v>
      </c>
      <c r="BY7" s="434" t="s">
        <v>216</v>
      </c>
      <c r="BZ7" s="434" t="s">
        <v>217</v>
      </c>
      <c r="CA7" s="434" t="s">
        <v>218</v>
      </c>
      <c r="CB7" s="434" t="s">
        <v>219</v>
      </c>
      <c r="CC7" s="439" t="s">
        <v>220</v>
      </c>
      <c r="CD7" s="396"/>
    </row>
    <row r="8" spans="1:82" ht="78" customHeight="1" thickBot="1" x14ac:dyDescent="0.25">
      <c r="A8" s="87"/>
      <c r="B8" s="363"/>
      <c r="C8" s="362"/>
      <c r="D8" s="433"/>
      <c r="E8" s="355"/>
      <c r="F8" s="368"/>
      <c r="G8" s="201" t="s">
        <v>223</v>
      </c>
      <c r="H8" s="89" t="s">
        <v>224</v>
      </c>
      <c r="I8" s="89" t="s">
        <v>225</v>
      </c>
      <c r="J8" s="89" t="s">
        <v>226</v>
      </c>
      <c r="K8" s="89" t="s">
        <v>227</v>
      </c>
      <c r="L8" s="90" t="s">
        <v>223</v>
      </c>
      <c r="M8" s="90" t="s">
        <v>224</v>
      </c>
      <c r="N8" s="90" t="s">
        <v>225</v>
      </c>
      <c r="O8" s="90" t="s">
        <v>226</v>
      </c>
      <c r="P8" s="90" t="s">
        <v>227</v>
      </c>
      <c r="Q8" s="89" t="s">
        <v>223</v>
      </c>
      <c r="R8" s="89" t="s">
        <v>224</v>
      </c>
      <c r="S8" s="89" t="s">
        <v>225</v>
      </c>
      <c r="T8" s="89" t="s">
        <v>226</v>
      </c>
      <c r="U8" s="89" t="s">
        <v>227</v>
      </c>
      <c r="V8" s="90" t="s">
        <v>223</v>
      </c>
      <c r="W8" s="90" t="s">
        <v>224</v>
      </c>
      <c r="X8" s="90" t="s">
        <v>225</v>
      </c>
      <c r="Y8" s="90" t="s">
        <v>226</v>
      </c>
      <c r="Z8" s="90" t="s">
        <v>227</v>
      </c>
      <c r="AA8" s="91" t="s">
        <v>223</v>
      </c>
      <c r="AB8" s="91" t="s">
        <v>224</v>
      </c>
      <c r="AC8" s="91" t="s">
        <v>225</v>
      </c>
      <c r="AD8" s="91" t="s">
        <v>226</v>
      </c>
      <c r="AE8" s="91" t="s">
        <v>227</v>
      </c>
      <c r="AF8" s="90" t="s">
        <v>223</v>
      </c>
      <c r="AG8" s="90" t="s">
        <v>224</v>
      </c>
      <c r="AH8" s="90" t="s">
        <v>225</v>
      </c>
      <c r="AI8" s="90" t="s">
        <v>226</v>
      </c>
      <c r="AJ8" s="90" t="s">
        <v>227</v>
      </c>
      <c r="AK8" s="89" t="s">
        <v>223</v>
      </c>
      <c r="AL8" s="89" t="s">
        <v>224</v>
      </c>
      <c r="AM8" s="89" t="s">
        <v>225</v>
      </c>
      <c r="AN8" s="89" t="s">
        <v>226</v>
      </c>
      <c r="AO8" s="89" t="s">
        <v>227</v>
      </c>
      <c r="AP8" s="90" t="s">
        <v>223</v>
      </c>
      <c r="AQ8" s="92" t="s">
        <v>224</v>
      </c>
      <c r="AR8" s="90" t="s">
        <v>225</v>
      </c>
      <c r="AS8" s="90" t="s">
        <v>226</v>
      </c>
      <c r="AT8" s="90" t="s">
        <v>227</v>
      </c>
      <c r="AU8" s="89" t="s">
        <v>223</v>
      </c>
      <c r="AV8" s="89" t="s">
        <v>224</v>
      </c>
      <c r="AW8" s="89" t="s">
        <v>225</v>
      </c>
      <c r="AX8" s="93" t="s">
        <v>226</v>
      </c>
      <c r="AY8" s="89" t="s">
        <v>227</v>
      </c>
      <c r="AZ8" s="90" t="s">
        <v>223</v>
      </c>
      <c r="BA8" s="90" t="s">
        <v>224</v>
      </c>
      <c r="BB8" s="90" t="s">
        <v>225</v>
      </c>
      <c r="BC8" s="90" t="s">
        <v>226</v>
      </c>
      <c r="BD8" s="90" t="s">
        <v>227</v>
      </c>
      <c r="BE8" s="89" t="s">
        <v>223</v>
      </c>
      <c r="BF8" s="89" t="s">
        <v>224</v>
      </c>
      <c r="BG8" s="89" t="s">
        <v>225</v>
      </c>
      <c r="BH8" s="89" t="s">
        <v>226</v>
      </c>
      <c r="BI8" s="89" t="s">
        <v>227</v>
      </c>
      <c r="BJ8" s="90" t="s">
        <v>223</v>
      </c>
      <c r="BK8" s="90" t="s">
        <v>224</v>
      </c>
      <c r="BL8" s="90" t="s">
        <v>225</v>
      </c>
      <c r="BM8" s="90" t="s">
        <v>226</v>
      </c>
      <c r="BN8" s="187" t="s">
        <v>227</v>
      </c>
      <c r="BO8" s="478"/>
      <c r="BP8" s="438"/>
      <c r="BQ8" s="492"/>
      <c r="BR8" s="437"/>
      <c r="BS8" s="435"/>
      <c r="BT8" s="435"/>
      <c r="BU8" s="435"/>
      <c r="BV8" s="435"/>
      <c r="BW8" s="435"/>
      <c r="BX8" s="435"/>
      <c r="BY8" s="435"/>
      <c r="BZ8" s="435"/>
      <c r="CA8" s="435"/>
      <c r="CB8" s="435"/>
      <c r="CC8" s="440"/>
      <c r="CD8" s="396"/>
    </row>
    <row r="9" spans="1:82" ht="108.75" customHeight="1" x14ac:dyDescent="0.2">
      <c r="A9" s="87"/>
      <c r="B9" s="183" t="s">
        <v>412</v>
      </c>
      <c r="C9" s="95" t="s">
        <v>114</v>
      </c>
      <c r="D9" s="293" t="s">
        <v>413</v>
      </c>
      <c r="E9" s="181">
        <f t="shared" ref="E9:F13" si="0">G9+L9+Q9+V9+AA9+AF9+AK9+AP9+AU9+AZ9+BE9+BJ9</f>
        <v>1</v>
      </c>
      <c r="F9" s="202">
        <f t="shared" si="0"/>
        <v>1</v>
      </c>
      <c r="G9" s="196"/>
      <c r="H9" s="116">
        <f>IFERROR(G9/$E9,0)</f>
        <v>0</v>
      </c>
      <c r="I9" s="97"/>
      <c r="J9" s="116">
        <f>IFERROR(I9/$E9,0)</f>
        <v>0</v>
      </c>
      <c r="K9" s="97"/>
      <c r="L9" s="97"/>
      <c r="M9" s="116">
        <f>IFERROR(L9/$E9,0)</f>
        <v>0</v>
      </c>
      <c r="N9" s="97"/>
      <c r="O9" s="116">
        <f>IFERROR(N9/$E9,0)</f>
        <v>0</v>
      </c>
      <c r="P9" s="97"/>
      <c r="Q9" s="97"/>
      <c r="R9" s="116">
        <f>IFERROR(Q9/$E9,0)</f>
        <v>0</v>
      </c>
      <c r="S9" s="97"/>
      <c r="T9" s="116">
        <f>IFERROR(S9/$E9,0)</f>
        <v>0</v>
      </c>
      <c r="U9" s="97"/>
      <c r="V9" s="97"/>
      <c r="W9" s="116">
        <f>IFERROR(V9/$E9,0)</f>
        <v>0</v>
      </c>
      <c r="X9" s="97"/>
      <c r="Y9" s="116">
        <f>IFERROR(X9/$E9,0)</f>
        <v>0</v>
      </c>
      <c r="Z9" s="97"/>
      <c r="AA9" s="118"/>
      <c r="AB9" s="117">
        <f>IFERROR(AA9/$E9,0)</f>
        <v>0</v>
      </c>
      <c r="AC9" s="118"/>
      <c r="AD9" s="117">
        <f>IFERROR(AC9/$E9,0)</f>
        <v>0</v>
      </c>
      <c r="AE9" s="118"/>
      <c r="AF9" s="118"/>
      <c r="AG9" s="117">
        <f>IFERROR(AF9/$E9,0)</f>
        <v>0</v>
      </c>
      <c r="AH9" s="118"/>
      <c r="AI9" s="117">
        <f>IFERROR(AH9/$E9,0)</f>
        <v>0</v>
      </c>
      <c r="AJ9" s="118"/>
      <c r="AK9" s="118"/>
      <c r="AL9" s="117">
        <f>IFERROR(AK9/$E9,0)</f>
        <v>0</v>
      </c>
      <c r="AM9" s="118"/>
      <c r="AN9" s="119">
        <f>IFERROR(AM9/$E9,0)</f>
        <v>0</v>
      </c>
      <c r="AO9" s="98"/>
      <c r="AP9" s="98"/>
      <c r="AQ9" s="119">
        <f>IFERROR(AP9/$E9,0)</f>
        <v>0</v>
      </c>
      <c r="AR9" s="98"/>
      <c r="AS9" s="119">
        <f>IFERROR(AR9/$E9,0)</f>
        <v>0</v>
      </c>
      <c r="AT9" s="98"/>
      <c r="AU9" s="98"/>
      <c r="AV9" s="119">
        <f>IFERROR(AU9/$E9,0)</f>
        <v>0</v>
      </c>
      <c r="AW9" s="98"/>
      <c r="AX9" s="119">
        <f>IFERROR(AW9/$E9,0)</f>
        <v>0</v>
      </c>
      <c r="AY9" s="98"/>
      <c r="AZ9" s="98"/>
      <c r="BA9" s="119">
        <f>IFERROR(AZ9/$E9,0)</f>
        <v>0</v>
      </c>
      <c r="BB9" s="98"/>
      <c r="BC9" s="119">
        <f>IFERROR(BB9/$E9,0)</f>
        <v>0</v>
      </c>
      <c r="BD9" s="98"/>
      <c r="BE9" s="98"/>
      <c r="BF9" s="119">
        <f>IFERROR(BE9/$E9,0)</f>
        <v>0</v>
      </c>
      <c r="BG9" s="98"/>
      <c r="BH9" s="119">
        <f>IFERROR(BG9/$E9,0)</f>
        <v>0</v>
      </c>
      <c r="BI9" s="98"/>
      <c r="BJ9" s="98">
        <v>1</v>
      </c>
      <c r="BK9" s="119">
        <f>IFERROR(BJ9/$E9,0)</f>
        <v>1</v>
      </c>
      <c r="BL9" s="98"/>
      <c r="BM9" s="119">
        <f>IFERROR(BL9/$E9,0)</f>
        <v>0</v>
      </c>
      <c r="BN9" s="254"/>
      <c r="BO9" s="170">
        <f t="shared" ref="BO9:BP13" si="1">SUM(BL9,BG9,BB9,AW9,AR9,AM9,AH9,AC9,X9,S9,N9,I9)</f>
        <v>0</v>
      </c>
      <c r="BP9" s="120">
        <f>SUM(BM9,BH9,BC9,AX9,AS9,AN9,AI9,AD9,Y9,T9,O9,J9)</f>
        <v>0</v>
      </c>
      <c r="BQ9" s="206"/>
      <c r="BR9" s="204"/>
      <c r="BS9" s="151"/>
      <c r="BT9" s="151"/>
      <c r="BU9" s="151"/>
      <c r="BV9" s="151"/>
      <c r="BW9" s="151"/>
      <c r="BX9" s="151"/>
      <c r="BY9" s="151"/>
      <c r="BZ9" s="151"/>
      <c r="CA9" s="151"/>
      <c r="CB9" s="151"/>
      <c r="CC9" s="208"/>
      <c r="CD9" s="206"/>
    </row>
    <row r="10" spans="1:82" ht="141" customHeight="1" x14ac:dyDescent="0.2">
      <c r="A10" s="87"/>
      <c r="B10" s="185" t="s">
        <v>414</v>
      </c>
      <c r="C10" s="101" t="s">
        <v>232</v>
      </c>
      <c r="D10" s="294" t="s">
        <v>415</v>
      </c>
      <c r="E10" s="102">
        <f t="shared" si="0"/>
        <v>3</v>
      </c>
      <c r="F10" s="217">
        <f t="shared" si="0"/>
        <v>1</v>
      </c>
      <c r="G10" s="210"/>
      <c r="H10" s="121">
        <f>IFERROR(G10/$E10,0)</f>
        <v>0</v>
      </c>
      <c r="I10" s="103"/>
      <c r="J10" s="121">
        <f>IFERROR(I10/$E10,0)</f>
        <v>0</v>
      </c>
      <c r="K10" s="103"/>
      <c r="L10" s="103"/>
      <c r="M10" s="121">
        <f t="shared" ref="M10:M18" si="2">IFERROR(L10/$E10,0)</f>
        <v>0</v>
      </c>
      <c r="N10" s="103"/>
      <c r="O10" s="121">
        <f t="shared" ref="O10:O13" si="3">IFERROR(N10/$E10,0)</f>
        <v>0</v>
      </c>
      <c r="P10" s="103"/>
      <c r="Q10" s="103"/>
      <c r="R10" s="121">
        <f t="shared" ref="R10:R18" si="4">IFERROR(Q10/$E10,0)</f>
        <v>0</v>
      </c>
      <c r="S10" s="103"/>
      <c r="T10" s="121">
        <f t="shared" ref="T10:T13" si="5">IFERROR(S10/$E10,0)</f>
        <v>0</v>
      </c>
      <c r="U10" s="103"/>
      <c r="V10" s="103"/>
      <c r="W10" s="121">
        <f t="shared" ref="W10:W13" si="6">IFERROR(V10/$E10,0)</f>
        <v>0</v>
      </c>
      <c r="X10" s="103"/>
      <c r="Y10" s="121">
        <f t="shared" ref="Y10:Y13" si="7">IFERROR(X10/$E10,0)</f>
        <v>0</v>
      </c>
      <c r="Z10" s="103"/>
      <c r="AA10" s="123"/>
      <c r="AB10" s="122">
        <f t="shared" ref="AB10:AB13" si="8">IFERROR(AA10/$E10,0)</f>
        <v>0</v>
      </c>
      <c r="AC10" s="123"/>
      <c r="AD10" s="122">
        <f t="shared" ref="AD10:AD13" si="9">IFERROR(AC10/$E10,0)</f>
        <v>0</v>
      </c>
      <c r="AE10" s="123"/>
      <c r="AF10" s="123"/>
      <c r="AG10" s="122">
        <f t="shared" ref="AG10:AG13" si="10">IFERROR(AF10/$E10,0)</f>
        <v>0</v>
      </c>
      <c r="AH10" s="123"/>
      <c r="AI10" s="122">
        <f t="shared" ref="AI10:AI13" si="11">IFERROR(AH10/$E10,0)</f>
        <v>0</v>
      </c>
      <c r="AJ10" s="123"/>
      <c r="AK10" s="123"/>
      <c r="AL10" s="122">
        <f t="shared" ref="AL10:AL15" si="12">IFERROR(AK10/$E10,0)</f>
        <v>0</v>
      </c>
      <c r="AM10" s="123"/>
      <c r="AN10" s="124">
        <f t="shared" ref="AN10:AN13" si="13">IFERROR(AM10/$E10,0)</f>
        <v>0</v>
      </c>
      <c r="AO10" s="104"/>
      <c r="AP10" s="104"/>
      <c r="AQ10" s="124">
        <f t="shared" ref="AQ10:AQ18" si="14">IFERROR(AP10/$E10,0)</f>
        <v>0</v>
      </c>
      <c r="AR10" s="104"/>
      <c r="AS10" s="124">
        <f t="shared" ref="AS10:AS18" si="15">IFERROR(AR10/$E10,0)</f>
        <v>0</v>
      </c>
      <c r="AT10" s="104"/>
      <c r="AU10" s="104"/>
      <c r="AV10" s="124">
        <f t="shared" ref="AV10:AV18" si="16">IFERROR(AU10/$E10,0)</f>
        <v>0</v>
      </c>
      <c r="AW10" s="104"/>
      <c r="AX10" s="124">
        <f t="shared" ref="AX10:AX18" si="17">IFERROR(AW10/$E10,0)</f>
        <v>0</v>
      </c>
      <c r="AY10" s="104"/>
      <c r="AZ10" s="104"/>
      <c r="BA10" s="124">
        <f t="shared" ref="BA10:BA18" si="18">IFERROR(AZ10/$E10,0)</f>
        <v>0</v>
      </c>
      <c r="BB10" s="104"/>
      <c r="BC10" s="124">
        <f t="shared" ref="BC10:BC18" si="19">IFERROR(BB10/$E10,0)</f>
        <v>0</v>
      </c>
      <c r="BD10" s="104"/>
      <c r="BE10" s="104"/>
      <c r="BF10" s="124">
        <f t="shared" ref="BF10:BF18" si="20">IFERROR(BE10/$E10,0)</f>
        <v>0</v>
      </c>
      <c r="BG10" s="104"/>
      <c r="BH10" s="124">
        <f t="shared" ref="BH10:BH18" si="21">IFERROR(BG10/$E10,0)</f>
        <v>0</v>
      </c>
      <c r="BI10" s="104"/>
      <c r="BJ10" s="104">
        <v>3</v>
      </c>
      <c r="BK10" s="124">
        <f t="shared" ref="BK10:BK18" si="22">IFERROR(BJ10/$E10,0)</f>
        <v>1</v>
      </c>
      <c r="BL10" s="104"/>
      <c r="BM10" s="124">
        <f t="shared" ref="BM10:BM18" si="23">IFERROR(BL10/$E10,0)</f>
        <v>0</v>
      </c>
      <c r="BN10" s="255"/>
      <c r="BO10" s="171">
        <f t="shared" si="1"/>
        <v>0</v>
      </c>
      <c r="BP10" s="125">
        <f>SUM(BM10,BH10,BC10,AX10,AS10,AN10,AI10,AD10,Y10,T10,O10,J10)</f>
        <v>0</v>
      </c>
      <c r="BQ10" s="230"/>
      <c r="BR10" s="174"/>
      <c r="BS10" s="106"/>
      <c r="BT10" s="106"/>
      <c r="BU10" s="106"/>
      <c r="BV10" s="106"/>
      <c r="BW10" s="106"/>
      <c r="BX10" s="106"/>
      <c r="BY10" s="106"/>
      <c r="BZ10" s="106"/>
      <c r="CA10" s="106"/>
      <c r="CB10" s="106"/>
      <c r="CC10" s="259"/>
      <c r="CD10" s="230"/>
    </row>
    <row r="11" spans="1:82" ht="108.75" customHeight="1" x14ac:dyDescent="0.2">
      <c r="A11" s="87"/>
      <c r="B11" s="185" t="s">
        <v>416</v>
      </c>
      <c r="C11" s="101" t="s">
        <v>235</v>
      </c>
      <c r="D11" s="294" t="s">
        <v>351</v>
      </c>
      <c r="E11" s="102">
        <f t="shared" si="0"/>
        <v>4</v>
      </c>
      <c r="F11" s="217">
        <f t="shared" si="0"/>
        <v>1</v>
      </c>
      <c r="G11" s="210"/>
      <c r="H11" s="121">
        <f>IFERROR(G11/$E11,0)</f>
        <v>0</v>
      </c>
      <c r="I11" s="103"/>
      <c r="J11" s="121">
        <f>IFERROR(I11/$E11,0)</f>
        <v>0</v>
      </c>
      <c r="K11" s="103"/>
      <c r="L11" s="103"/>
      <c r="M11" s="121">
        <f t="shared" si="2"/>
        <v>0</v>
      </c>
      <c r="N11" s="103"/>
      <c r="O11" s="121">
        <f t="shared" si="3"/>
        <v>0</v>
      </c>
      <c r="P11" s="103"/>
      <c r="Q11" s="103">
        <v>1</v>
      </c>
      <c r="R11" s="121">
        <f t="shared" si="4"/>
        <v>0.25</v>
      </c>
      <c r="S11" s="103"/>
      <c r="T11" s="121">
        <f t="shared" si="5"/>
        <v>0</v>
      </c>
      <c r="U11" s="103"/>
      <c r="V11" s="103"/>
      <c r="W11" s="121">
        <f t="shared" si="6"/>
        <v>0</v>
      </c>
      <c r="X11" s="103"/>
      <c r="Y11" s="121">
        <f t="shared" si="7"/>
        <v>0</v>
      </c>
      <c r="Z11" s="103"/>
      <c r="AA11" s="123"/>
      <c r="AB11" s="122">
        <f t="shared" si="8"/>
        <v>0</v>
      </c>
      <c r="AC11" s="123"/>
      <c r="AD11" s="122">
        <f t="shared" si="9"/>
        <v>0</v>
      </c>
      <c r="AE11" s="123"/>
      <c r="AF11" s="123">
        <v>1</v>
      </c>
      <c r="AG11" s="122">
        <f t="shared" si="10"/>
        <v>0.25</v>
      </c>
      <c r="AH11" s="123"/>
      <c r="AI11" s="122">
        <f t="shared" si="11"/>
        <v>0</v>
      </c>
      <c r="AJ11" s="123"/>
      <c r="AK11" s="123"/>
      <c r="AL11" s="122">
        <f t="shared" si="12"/>
        <v>0</v>
      </c>
      <c r="AM11" s="123"/>
      <c r="AN11" s="124">
        <f t="shared" si="13"/>
        <v>0</v>
      </c>
      <c r="AO11" s="104"/>
      <c r="AP11" s="104"/>
      <c r="AQ11" s="124">
        <f t="shared" si="14"/>
        <v>0</v>
      </c>
      <c r="AR11" s="104"/>
      <c r="AS11" s="124">
        <f t="shared" si="15"/>
        <v>0</v>
      </c>
      <c r="AT11" s="104"/>
      <c r="AU11" s="104">
        <v>1</v>
      </c>
      <c r="AV11" s="124">
        <f t="shared" si="16"/>
        <v>0.25</v>
      </c>
      <c r="AW11" s="104"/>
      <c r="AX11" s="124">
        <f t="shared" si="17"/>
        <v>0</v>
      </c>
      <c r="AY11" s="104"/>
      <c r="AZ11" s="104"/>
      <c r="BA11" s="124">
        <f t="shared" si="18"/>
        <v>0</v>
      </c>
      <c r="BB11" s="104"/>
      <c r="BC11" s="124">
        <f t="shared" si="19"/>
        <v>0</v>
      </c>
      <c r="BD11" s="104"/>
      <c r="BE11" s="104"/>
      <c r="BF11" s="124">
        <f t="shared" si="20"/>
        <v>0</v>
      </c>
      <c r="BG11" s="104"/>
      <c r="BH11" s="124">
        <f t="shared" si="21"/>
        <v>0</v>
      </c>
      <c r="BI11" s="104"/>
      <c r="BJ11" s="104">
        <v>1</v>
      </c>
      <c r="BK11" s="124">
        <f t="shared" si="22"/>
        <v>0.25</v>
      </c>
      <c r="BL11" s="104"/>
      <c r="BM11" s="124">
        <f t="shared" si="23"/>
        <v>0</v>
      </c>
      <c r="BN11" s="255"/>
      <c r="BO11" s="171">
        <f t="shared" si="1"/>
        <v>0</v>
      </c>
      <c r="BP11" s="125">
        <f>SUM(BM11,BH11,BC11,AX11,AS11,AN11,AI11,AD11,Y11,T11,O11,J11)</f>
        <v>0</v>
      </c>
      <c r="BQ11" s="230"/>
      <c r="BR11" s="174"/>
      <c r="BS11" s="106"/>
      <c r="BT11" s="106"/>
      <c r="BU11" s="106"/>
      <c r="BV11" s="106"/>
      <c r="BW11" s="106"/>
      <c r="BX11" s="106"/>
      <c r="BY11" s="106"/>
      <c r="BZ11" s="106"/>
      <c r="CA11" s="106"/>
      <c r="CB11" s="106"/>
      <c r="CC11" s="259"/>
      <c r="CD11" s="230"/>
    </row>
    <row r="12" spans="1:82" ht="108.75" customHeight="1" x14ac:dyDescent="0.2">
      <c r="A12" s="87"/>
      <c r="B12" s="185" t="s">
        <v>417</v>
      </c>
      <c r="C12" s="101" t="s">
        <v>418</v>
      </c>
      <c r="D12" s="294" t="s">
        <v>419</v>
      </c>
      <c r="E12" s="102">
        <v>1</v>
      </c>
      <c r="F12" s="217">
        <f t="shared" si="0"/>
        <v>1</v>
      </c>
      <c r="G12" s="210"/>
      <c r="H12" s="121">
        <f>IFERROR(G12/$E12,0)</f>
        <v>0</v>
      </c>
      <c r="I12" s="103"/>
      <c r="J12" s="121">
        <f>IFERROR(I12/$E12,0)</f>
        <v>0</v>
      </c>
      <c r="K12" s="103"/>
      <c r="L12" s="103"/>
      <c r="M12" s="121">
        <f t="shared" si="2"/>
        <v>0</v>
      </c>
      <c r="N12" s="103"/>
      <c r="O12" s="121">
        <f t="shared" si="3"/>
        <v>0</v>
      </c>
      <c r="P12" s="103"/>
      <c r="Q12" s="103"/>
      <c r="R12" s="121">
        <f t="shared" si="4"/>
        <v>0</v>
      </c>
      <c r="S12" s="103"/>
      <c r="T12" s="121">
        <f t="shared" si="5"/>
        <v>0</v>
      </c>
      <c r="U12" s="103"/>
      <c r="V12" s="103"/>
      <c r="W12" s="121">
        <f t="shared" si="6"/>
        <v>0</v>
      </c>
      <c r="X12" s="103"/>
      <c r="Y12" s="121">
        <f t="shared" si="7"/>
        <v>0</v>
      </c>
      <c r="Z12" s="103"/>
      <c r="AA12" s="123"/>
      <c r="AB12" s="122">
        <f t="shared" si="8"/>
        <v>0</v>
      </c>
      <c r="AC12" s="123"/>
      <c r="AD12" s="122">
        <f t="shared" si="9"/>
        <v>0</v>
      </c>
      <c r="AE12" s="123"/>
      <c r="AF12" s="123"/>
      <c r="AG12" s="122">
        <f t="shared" si="10"/>
        <v>0</v>
      </c>
      <c r="AH12" s="123"/>
      <c r="AI12" s="122"/>
      <c r="AJ12" s="123"/>
      <c r="AK12" s="123"/>
      <c r="AL12" s="122">
        <f t="shared" si="12"/>
        <v>0</v>
      </c>
      <c r="AM12" s="123"/>
      <c r="AN12" s="124">
        <f t="shared" si="13"/>
        <v>0</v>
      </c>
      <c r="AO12" s="104"/>
      <c r="AP12" s="104"/>
      <c r="AQ12" s="124">
        <f t="shared" si="14"/>
        <v>0</v>
      </c>
      <c r="AR12" s="104"/>
      <c r="AS12" s="124">
        <f t="shared" si="15"/>
        <v>0</v>
      </c>
      <c r="AT12" s="104"/>
      <c r="AU12" s="104"/>
      <c r="AV12" s="124">
        <f t="shared" si="16"/>
        <v>0</v>
      </c>
      <c r="AW12" s="104"/>
      <c r="AX12" s="124">
        <f t="shared" si="17"/>
        <v>0</v>
      </c>
      <c r="AY12" s="104"/>
      <c r="AZ12" s="104"/>
      <c r="BA12" s="124">
        <f t="shared" si="18"/>
        <v>0</v>
      </c>
      <c r="BB12" s="104"/>
      <c r="BC12" s="124">
        <f t="shared" si="19"/>
        <v>0</v>
      </c>
      <c r="BD12" s="104"/>
      <c r="BE12" s="104"/>
      <c r="BF12" s="124">
        <f t="shared" si="20"/>
        <v>0</v>
      </c>
      <c r="BG12" s="104"/>
      <c r="BH12" s="124">
        <f t="shared" si="21"/>
        <v>0</v>
      </c>
      <c r="BI12" s="104"/>
      <c r="BJ12" s="104">
        <v>1</v>
      </c>
      <c r="BK12" s="124">
        <f t="shared" si="22"/>
        <v>1</v>
      </c>
      <c r="BL12" s="104"/>
      <c r="BM12" s="124">
        <f t="shared" si="23"/>
        <v>0</v>
      </c>
      <c r="BN12" s="255"/>
      <c r="BO12" s="171">
        <f t="shared" si="1"/>
        <v>0</v>
      </c>
      <c r="BP12" s="125">
        <f>SUM(BM12,BH12,BC12,AX12,AS12,AN12,AI12,AD12,Y12,T12,O12,J12)</f>
        <v>0</v>
      </c>
      <c r="BQ12" s="230"/>
      <c r="BR12" s="174"/>
      <c r="BS12" s="106"/>
      <c r="BT12" s="106"/>
      <c r="BU12" s="106"/>
      <c r="BV12" s="106"/>
      <c r="BW12" s="106"/>
      <c r="BX12" s="106"/>
      <c r="BY12" s="106"/>
      <c r="BZ12" s="106"/>
      <c r="CA12" s="106"/>
      <c r="CB12" s="106"/>
      <c r="CC12" s="259"/>
      <c r="CD12" s="230"/>
    </row>
    <row r="13" spans="1:82" ht="86.25" customHeight="1" x14ac:dyDescent="0.2">
      <c r="A13" s="56"/>
      <c r="B13" s="185" t="s">
        <v>420</v>
      </c>
      <c r="C13" s="101" t="s">
        <v>421</v>
      </c>
      <c r="D13" s="294" t="s">
        <v>422</v>
      </c>
      <c r="E13" s="102">
        <f t="shared" si="0"/>
        <v>2</v>
      </c>
      <c r="F13" s="217">
        <f t="shared" si="0"/>
        <v>1</v>
      </c>
      <c r="G13" s="210">
        <v>1</v>
      </c>
      <c r="H13" s="121">
        <f t="shared" ref="H13:H18" si="24">IFERROR(G13/$E13,0)</f>
        <v>0.5</v>
      </c>
      <c r="I13" s="103"/>
      <c r="J13" s="121">
        <f t="shared" ref="J13:J16" si="25">IFERROR(I13/$E13,0)</f>
        <v>0</v>
      </c>
      <c r="K13" s="103"/>
      <c r="L13" s="103"/>
      <c r="M13" s="121">
        <f t="shared" si="2"/>
        <v>0</v>
      </c>
      <c r="N13" s="103"/>
      <c r="O13" s="121">
        <f t="shared" si="3"/>
        <v>0</v>
      </c>
      <c r="P13" s="103"/>
      <c r="Q13" s="103"/>
      <c r="R13" s="121">
        <f t="shared" si="4"/>
        <v>0</v>
      </c>
      <c r="S13" s="103"/>
      <c r="T13" s="121">
        <f t="shared" si="5"/>
        <v>0</v>
      </c>
      <c r="U13" s="103"/>
      <c r="V13" s="103"/>
      <c r="W13" s="121">
        <f t="shared" si="6"/>
        <v>0</v>
      </c>
      <c r="X13" s="103"/>
      <c r="Y13" s="122">
        <f t="shared" si="7"/>
        <v>0</v>
      </c>
      <c r="Z13" s="123"/>
      <c r="AA13" s="123"/>
      <c r="AB13" s="122">
        <f t="shared" si="8"/>
        <v>0</v>
      </c>
      <c r="AC13" s="123"/>
      <c r="AD13" s="122">
        <f t="shared" si="9"/>
        <v>0</v>
      </c>
      <c r="AE13" s="123"/>
      <c r="AF13" s="123"/>
      <c r="AG13" s="122">
        <f t="shared" si="10"/>
        <v>0</v>
      </c>
      <c r="AH13" s="123"/>
      <c r="AI13" s="122">
        <f t="shared" si="11"/>
        <v>0</v>
      </c>
      <c r="AJ13" s="123"/>
      <c r="AK13" s="123">
        <v>1</v>
      </c>
      <c r="AL13" s="122">
        <f t="shared" si="12"/>
        <v>0.5</v>
      </c>
      <c r="AM13" s="123"/>
      <c r="AN13" s="124">
        <f t="shared" si="13"/>
        <v>0</v>
      </c>
      <c r="AO13" s="104"/>
      <c r="AP13" s="104"/>
      <c r="AQ13" s="124">
        <f t="shared" si="14"/>
        <v>0</v>
      </c>
      <c r="AR13" s="104"/>
      <c r="AS13" s="124">
        <f t="shared" si="15"/>
        <v>0</v>
      </c>
      <c r="AT13" s="104"/>
      <c r="AU13" s="104"/>
      <c r="AV13" s="124">
        <f t="shared" si="16"/>
        <v>0</v>
      </c>
      <c r="AW13" s="104"/>
      <c r="AX13" s="124">
        <f t="shared" si="17"/>
        <v>0</v>
      </c>
      <c r="AY13" s="104"/>
      <c r="AZ13" s="104"/>
      <c r="BA13" s="124">
        <f t="shared" si="18"/>
        <v>0</v>
      </c>
      <c r="BB13" s="104"/>
      <c r="BC13" s="124">
        <f t="shared" si="19"/>
        <v>0</v>
      </c>
      <c r="BD13" s="104"/>
      <c r="BE13" s="104"/>
      <c r="BF13" s="124">
        <f t="shared" si="20"/>
        <v>0</v>
      </c>
      <c r="BG13" s="104"/>
      <c r="BH13" s="124">
        <f t="shared" si="21"/>
        <v>0</v>
      </c>
      <c r="BI13" s="104"/>
      <c r="BJ13" s="104"/>
      <c r="BK13" s="124">
        <f t="shared" si="22"/>
        <v>0</v>
      </c>
      <c r="BL13" s="104"/>
      <c r="BM13" s="124">
        <f t="shared" si="23"/>
        <v>0</v>
      </c>
      <c r="BN13" s="255"/>
      <c r="BO13" s="171">
        <f t="shared" si="1"/>
        <v>0</v>
      </c>
      <c r="BP13" s="125">
        <f t="shared" si="1"/>
        <v>0</v>
      </c>
      <c r="BQ13" s="230"/>
      <c r="BR13" s="174"/>
      <c r="BS13" s="106"/>
      <c r="BT13" s="106"/>
      <c r="BU13" s="106"/>
      <c r="BV13" s="106"/>
      <c r="BW13" s="106"/>
      <c r="BX13" s="106"/>
      <c r="BY13" s="106"/>
      <c r="BZ13" s="106"/>
      <c r="CA13" s="106"/>
      <c r="CB13" s="106"/>
      <c r="CC13" s="259"/>
      <c r="CD13" s="230"/>
    </row>
    <row r="14" spans="1:82" ht="99" customHeight="1" x14ac:dyDescent="0.2">
      <c r="A14" s="87"/>
      <c r="B14" s="185" t="s">
        <v>423</v>
      </c>
      <c r="C14" s="101" t="s">
        <v>423</v>
      </c>
      <c r="D14" s="294" t="s">
        <v>422</v>
      </c>
      <c r="E14" s="102">
        <f t="shared" ref="E14:F18" si="26">G14+L14+Q14+V14+AA14+AF14+AK14+AP14+AU14+AZ14+BE14+BJ14</f>
        <v>2</v>
      </c>
      <c r="F14" s="217">
        <f t="shared" si="26"/>
        <v>1</v>
      </c>
      <c r="G14" s="210">
        <v>1</v>
      </c>
      <c r="H14" s="121">
        <f t="shared" si="24"/>
        <v>0.5</v>
      </c>
      <c r="I14" s="103"/>
      <c r="J14" s="121">
        <f t="shared" si="25"/>
        <v>0</v>
      </c>
      <c r="K14" s="103"/>
      <c r="L14" s="103"/>
      <c r="M14" s="121">
        <f t="shared" si="2"/>
        <v>0</v>
      </c>
      <c r="N14" s="103"/>
      <c r="O14" s="121">
        <f t="shared" ref="O14:O19" si="27">IFERROR(N14/$E14,0)</f>
        <v>0</v>
      </c>
      <c r="P14" s="103"/>
      <c r="Q14" s="103"/>
      <c r="R14" s="121">
        <f t="shared" si="4"/>
        <v>0</v>
      </c>
      <c r="S14" s="103"/>
      <c r="T14" s="121">
        <f t="shared" ref="T14:T19" si="28">IFERROR(S14/$E14,0)</f>
        <v>0</v>
      </c>
      <c r="U14" s="103"/>
      <c r="V14" s="103"/>
      <c r="W14" s="121">
        <f t="shared" ref="W14:W18" si="29">IFERROR(V14/$E14,0)</f>
        <v>0</v>
      </c>
      <c r="X14" s="103"/>
      <c r="Y14" s="121">
        <f t="shared" ref="Y14:Y18" si="30">IFERROR(X14/$E14,0)</f>
        <v>0</v>
      </c>
      <c r="Z14" s="103"/>
      <c r="AA14" s="123"/>
      <c r="AB14" s="122">
        <f t="shared" ref="AB14:AB18" si="31">IFERROR(AA14/$E14,0)</f>
        <v>0</v>
      </c>
      <c r="AC14" s="123"/>
      <c r="AD14" s="122">
        <f t="shared" ref="AD14:AD18" si="32">IFERROR(AC14/$E14,0)</f>
        <v>0</v>
      </c>
      <c r="AE14" s="123"/>
      <c r="AF14" s="123"/>
      <c r="AG14" s="122">
        <f t="shared" ref="AG14:AG18" si="33">IFERROR(AF14/$E14,0)</f>
        <v>0</v>
      </c>
      <c r="AH14" s="123"/>
      <c r="AI14" s="122">
        <f t="shared" ref="AI14:AI19" si="34">IFERROR(AH14/$E14,0)</f>
        <v>0</v>
      </c>
      <c r="AJ14" s="123"/>
      <c r="AK14" s="123">
        <v>1</v>
      </c>
      <c r="AL14" s="122">
        <f t="shared" si="12"/>
        <v>0.5</v>
      </c>
      <c r="AM14" s="123"/>
      <c r="AN14" s="124">
        <f>IFERROR(AM14/$E14,0)</f>
        <v>0</v>
      </c>
      <c r="AO14" s="104"/>
      <c r="AP14" s="104"/>
      <c r="AQ14" s="124">
        <f t="shared" si="14"/>
        <v>0</v>
      </c>
      <c r="AR14" s="104"/>
      <c r="AS14" s="124">
        <f t="shared" si="15"/>
        <v>0</v>
      </c>
      <c r="AT14" s="104"/>
      <c r="AU14" s="104"/>
      <c r="AV14" s="124">
        <f t="shared" si="16"/>
        <v>0</v>
      </c>
      <c r="AW14" s="104"/>
      <c r="AX14" s="124">
        <f t="shared" si="17"/>
        <v>0</v>
      </c>
      <c r="AY14" s="104"/>
      <c r="AZ14" s="104"/>
      <c r="BA14" s="124">
        <f t="shared" si="18"/>
        <v>0</v>
      </c>
      <c r="BB14" s="104"/>
      <c r="BC14" s="124">
        <f t="shared" si="19"/>
        <v>0</v>
      </c>
      <c r="BD14" s="104"/>
      <c r="BE14" s="104"/>
      <c r="BF14" s="124">
        <f t="shared" si="20"/>
        <v>0</v>
      </c>
      <c r="BG14" s="104"/>
      <c r="BH14" s="124">
        <f t="shared" si="21"/>
        <v>0</v>
      </c>
      <c r="BI14" s="104"/>
      <c r="BJ14" s="104"/>
      <c r="BK14" s="124">
        <f t="shared" si="22"/>
        <v>0</v>
      </c>
      <c r="BL14" s="104"/>
      <c r="BM14" s="124">
        <f t="shared" si="23"/>
        <v>0</v>
      </c>
      <c r="BN14" s="255"/>
      <c r="BO14" s="171">
        <f t="shared" ref="BO14" si="35">SUM(BL14,BG14,BB14,AW14,AR14,AM14,AH14,AC14,X14,S14,N14,I14)</f>
        <v>0</v>
      </c>
      <c r="BP14" s="125">
        <f t="shared" ref="BP14:BP19" si="36">SUM(BM14,BH14,BC14,AX14,AS14,AN14,AI14,AD14,Y14,T14,O14,J14)</f>
        <v>0</v>
      </c>
      <c r="BQ14" s="230"/>
      <c r="BR14" s="174"/>
      <c r="BS14" s="106"/>
      <c r="BT14" s="106"/>
      <c r="BU14" s="106"/>
      <c r="BV14" s="106"/>
      <c r="BW14" s="106"/>
      <c r="BX14" s="106"/>
      <c r="BY14" s="106"/>
      <c r="BZ14" s="106"/>
      <c r="CA14" s="106"/>
      <c r="CB14" s="106"/>
      <c r="CC14" s="259"/>
      <c r="CD14" s="230"/>
    </row>
    <row r="15" spans="1:82" ht="99" customHeight="1" x14ac:dyDescent="0.2">
      <c r="A15" s="87"/>
      <c r="B15" s="185" t="s">
        <v>424</v>
      </c>
      <c r="C15" s="101" t="s">
        <v>424</v>
      </c>
      <c r="D15" s="294" t="s">
        <v>425</v>
      </c>
      <c r="E15" s="102">
        <f t="shared" si="26"/>
        <v>1</v>
      </c>
      <c r="F15" s="217">
        <f t="shared" si="26"/>
        <v>1</v>
      </c>
      <c r="G15" s="210"/>
      <c r="H15" s="121">
        <f t="shared" si="24"/>
        <v>0</v>
      </c>
      <c r="I15" s="103"/>
      <c r="J15" s="121">
        <f t="shared" si="25"/>
        <v>0</v>
      </c>
      <c r="K15" s="103"/>
      <c r="L15" s="103"/>
      <c r="M15" s="121">
        <f t="shared" si="2"/>
        <v>0</v>
      </c>
      <c r="N15" s="103"/>
      <c r="O15" s="121">
        <f t="shared" si="27"/>
        <v>0</v>
      </c>
      <c r="P15" s="103"/>
      <c r="Q15" s="103"/>
      <c r="R15" s="121">
        <f t="shared" si="4"/>
        <v>0</v>
      </c>
      <c r="S15" s="103"/>
      <c r="T15" s="121">
        <f t="shared" si="28"/>
        <v>0</v>
      </c>
      <c r="U15" s="103"/>
      <c r="V15" s="103"/>
      <c r="W15" s="121">
        <f t="shared" si="29"/>
        <v>0</v>
      </c>
      <c r="X15" s="103"/>
      <c r="Y15" s="121">
        <f t="shared" si="30"/>
        <v>0</v>
      </c>
      <c r="Z15" s="103"/>
      <c r="AA15" s="123"/>
      <c r="AB15" s="122">
        <f t="shared" si="31"/>
        <v>0</v>
      </c>
      <c r="AC15" s="123"/>
      <c r="AD15" s="122">
        <f t="shared" si="32"/>
        <v>0</v>
      </c>
      <c r="AE15" s="123"/>
      <c r="AF15" s="123"/>
      <c r="AG15" s="122">
        <f t="shared" si="33"/>
        <v>0</v>
      </c>
      <c r="AH15" s="123"/>
      <c r="AI15" s="122">
        <f t="shared" si="34"/>
        <v>0</v>
      </c>
      <c r="AJ15" s="123"/>
      <c r="AK15" s="123">
        <v>1</v>
      </c>
      <c r="AL15" s="122">
        <f t="shared" si="12"/>
        <v>1</v>
      </c>
      <c r="AM15" s="123"/>
      <c r="AN15" s="124">
        <f>IFERROR(AM15/$E15,0)</f>
        <v>0</v>
      </c>
      <c r="AO15" s="104"/>
      <c r="AP15" s="104"/>
      <c r="AQ15" s="124">
        <f t="shared" si="14"/>
        <v>0</v>
      </c>
      <c r="AR15" s="104"/>
      <c r="AS15" s="124">
        <f t="shared" si="15"/>
        <v>0</v>
      </c>
      <c r="AT15" s="104"/>
      <c r="AU15" s="104"/>
      <c r="AV15" s="124">
        <f t="shared" si="16"/>
        <v>0</v>
      </c>
      <c r="AW15" s="104"/>
      <c r="AX15" s="124">
        <f t="shared" si="17"/>
        <v>0</v>
      </c>
      <c r="AY15" s="104"/>
      <c r="AZ15" s="104"/>
      <c r="BA15" s="124">
        <f t="shared" si="18"/>
        <v>0</v>
      </c>
      <c r="BB15" s="104"/>
      <c r="BC15" s="124">
        <f t="shared" si="19"/>
        <v>0</v>
      </c>
      <c r="BD15" s="104"/>
      <c r="BE15" s="104"/>
      <c r="BF15" s="124">
        <f t="shared" si="20"/>
        <v>0</v>
      </c>
      <c r="BG15" s="104"/>
      <c r="BH15" s="124">
        <f t="shared" si="21"/>
        <v>0</v>
      </c>
      <c r="BI15" s="104"/>
      <c r="BJ15" s="104"/>
      <c r="BK15" s="124">
        <f t="shared" si="22"/>
        <v>0</v>
      </c>
      <c r="BL15" s="104"/>
      <c r="BM15" s="124">
        <f t="shared" si="23"/>
        <v>0</v>
      </c>
      <c r="BN15" s="255"/>
      <c r="BO15" s="171">
        <f t="shared" ref="BO15" si="37">SUM(BL15,BG15,BB15,AW15,AR15,AM15,AH15,AC15,X15,S15,N15,I15)</f>
        <v>0</v>
      </c>
      <c r="BP15" s="125">
        <f t="shared" si="36"/>
        <v>0</v>
      </c>
      <c r="BQ15" s="230"/>
      <c r="BR15" s="174"/>
      <c r="BS15" s="106"/>
      <c r="BT15" s="106"/>
      <c r="BU15" s="106"/>
      <c r="BV15" s="106"/>
      <c r="BW15" s="106"/>
      <c r="BX15" s="106"/>
      <c r="BY15" s="106"/>
      <c r="BZ15" s="106"/>
      <c r="CA15" s="106"/>
      <c r="CB15" s="106"/>
      <c r="CC15" s="259"/>
      <c r="CD15" s="230"/>
    </row>
    <row r="16" spans="1:82" ht="104.25" customHeight="1" x14ac:dyDescent="0.2">
      <c r="A16" s="87"/>
      <c r="B16" s="185" t="s">
        <v>426</v>
      </c>
      <c r="C16" s="101" t="s">
        <v>426</v>
      </c>
      <c r="D16" s="294" t="s">
        <v>419</v>
      </c>
      <c r="E16" s="102">
        <f t="shared" si="26"/>
        <v>1</v>
      </c>
      <c r="F16" s="217">
        <f t="shared" si="26"/>
        <v>1</v>
      </c>
      <c r="G16" s="210">
        <v>1</v>
      </c>
      <c r="H16" s="121">
        <f t="shared" si="24"/>
        <v>1</v>
      </c>
      <c r="I16" s="103"/>
      <c r="J16" s="121">
        <f t="shared" si="25"/>
        <v>0</v>
      </c>
      <c r="K16" s="103"/>
      <c r="L16" s="103"/>
      <c r="M16" s="121">
        <f t="shared" si="2"/>
        <v>0</v>
      </c>
      <c r="N16" s="103"/>
      <c r="O16" s="121">
        <f t="shared" si="27"/>
        <v>0</v>
      </c>
      <c r="P16" s="103"/>
      <c r="Q16" s="103"/>
      <c r="R16" s="121">
        <f t="shared" si="4"/>
        <v>0</v>
      </c>
      <c r="S16" s="103"/>
      <c r="T16" s="121">
        <f t="shared" si="28"/>
        <v>0</v>
      </c>
      <c r="U16" s="103"/>
      <c r="V16" s="103"/>
      <c r="W16" s="121">
        <f t="shared" si="29"/>
        <v>0</v>
      </c>
      <c r="X16" s="103"/>
      <c r="Y16" s="121">
        <f t="shared" si="30"/>
        <v>0</v>
      </c>
      <c r="Z16" s="103"/>
      <c r="AA16" s="123"/>
      <c r="AB16" s="122">
        <f t="shared" si="31"/>
        <v>0</v>
      </c>
      <c r="AC16" s="123"/>
      <c r="AD16" s="122">
        <f t="shared" si="32"/>
        <v>0</v>
      </c>
      <c r="AE16" s="123"/>
      <c r="AF16" s="123"/>
      <c r="AG16" s="122">
        <f t="shared" si="33"/>
        <v>0</v>
      </c>
      <c r="AH16" s="123"/>
      <c r="AI16" s="122">
        <f t="shared" si="34"/>
        <v>0</v>
      </c>
      <c r="AJ16" s="123"/>
      <c r="AK16" s="123"/>
      <c r="AL16" s="122">
        <f t="shared" ref="AL16:AL18" si="38">IFERROR(AK16/$E16,0)</f>
        <v>0</v>
      </c>
      <c r="AM16" s="123"/>
      <c r="AN16" s="124">
        <f t="shared" ref="AN16:AN18" si="39">IFERROR(AM16/$E16,0)</f>
        <v>0</v>
      </c>
      <c r="AO16" s="104"/>
      <c r="AP16" s="104"/>
      <c r="AQ16" s="124">
        <f t="shared" si="14"/>
        <v>0</v>
      </c>
      <c r="AR16" s="104"/>
      <c r="AS16" s="124">
        <f t="shared" si="15"/>
        <v>0</v>
      </c>
      <c r="AT16" s="104"/>
      <c r="AU16" s="104"/>
      <c r="AV16" s="124">
        <f t="shared" si="16"/>
        <v>0</v>
      </c>
      <c r="AW16" s="104"/>
      <c r="AX16" s="124">
        <f t="shared" si="17"/>
        <v>0</v>
      </c>
      <c r="AY16" s="104"/>
      <c r="AZ16" s="104"/>
      <c r="BA16" s="124">
        <f t="shared" si="18"/>
        <v>0</v>
      </c>
      <c r="BB16" s="104"/>
      <c r="BC16" s="124">
        <f t="shared" si="19"/>
        <v>0</v>
      </c>
      <c r="BD16" s="104"/>
      <c r="BE16" s="104"/>
      <c r="BF16" s="124">
        <f t="shared" si="20"/>
        <v>0</v>
      </c>
      <c r="BG16" s="104"/>
      <c r="BH16" s="124">
        <f t="shared" si="21"/>
        <v>0</v>
      </c>
      <c r="BI16" s="104"/>
      <c r="BJ16" s="104"/>
      <c r="BK16" s="124">
        <f t="shared" si="22"/>
        <v>0</v>
      </c>
      <c r="BL16" s="104"/>
      <c r="BM16" s="124">
        <f t="shared" si="23"/>
        <v>0</v>
      </c>
      <c r="BN16" s="255"/>
      <c r="BO16" s="171">
        <f t="shared" ref="BO16:BO18" si="40">SUM(BL16,BG16,BB16,AW16,AR16,AM16,AH16,AC16,X16,S16,N16,I16)</f>
        <v>0</v>
      </c>
      <c r="BP16" s="125">
        <f t="shared" si="36"/>
        <v>0</v>
      </c>
      <c r="BQ16" s="230"/>
      <c r="BR16" s="174"/>
      <c r="BS16" s="106"/>
      <c r="BT16" s="106"/>
      <c r="BU16" s="106"/>
      <c r="BV16" s="106"/>
      <c r="BW16" s="106"/>
      <c r="BX16" s="106"/>
      <c r="BY16" s="106"/>
      <c r="BZ16" s="106"/>
      <c r="CA16" s="106"/>
      <c r="CB16" s="106"/>
      <c r="CC16" s="259"/>
      <c r="CD16" s="230"/>
    </row>
    <row r="17" spans="1:82" ht="75.75" customHeight="1" x14ac:dyDescent="0.2">
      <c r="A17" s="87"/>
      <c r="B17" s="185" t="s">
        <v>427</v>
      </c>
      <c r="C17" s="101" t="s">
        <v>427</v>
      </c>
      <c r="D17" s="294" t="s">
        <v>428</v>
      </c>
      <c r="E17" s="102">
        <f t="shared" ref="E17" si="41">G17+L17+Q17+V17+AA17+AF17+AK17+AP17+AU17+AZ17+BE17+BJ17</f>
        <v>1</v>
      </c>
      <c r="F17" s="217">
        <f t="shared" ref="F17:F18" si="42">H17+M17+R17+W17+AB17+AG17+AL17+AQ17+AV17+BA17+BF17+BK17</f>
        <v>1</v>
      </c>
      <c r="G17" s="210">
        <v>1</v>
      </c>
      <c r="H17" s="121">
        <f t="shared" ref="H17" si="43">IFERROR(G17/$E17,0)</f>
        <v>1</v>
      </c>
      <c r="I17" s="103"/>
      <c r="J17" s="121">
        <f>IFERROR(I17/$E17,0)</f>
        <v>0</v>
      </c>
      <c r="K17" s="103"/>
      <c r="L17" s="103"/>
      <c r="M17" s="121">
        <f t="shared" si="2"/>
        <v>0</v>
      </c>
      <c r="N17" s="103"/>
      <c r="O17" s="121">
        <f t="shared" si="27"/>
        <v>0</v>
      </c>
      <c r="P17" s="103"/>
      <c r="Q17" s="103"/>
      <c r="R17" s="121">
        <f t="shared" si="4"/>
        <v>0</v>
      </c>
      <c r="S17" s="103"/>
      <c r="T17" s="121">
        <f t="shared" si="28"/>
        <v>0</v>
      </c>
      <c r="U17" s="103"/>
      <c r="V17" s="103"/>
      <c r="W17" s="121">
        <f t="shared" si="29"/>
        <v>0</v>
      </c>
      <c r="X17" s="103"/>
      <c r="Y17" s="121">
        <f t="shared" si="30"/>
        <v>0</v>
      </c>
      <c r="Z17" s="103"/>
      <c r="AA17" s="123"/>
      <c r="AB17" s="122">
        <f t="shared" si="31"/>
        <v>0</v>
      </c>
      <c r="AC17" s="123"/>
      <c r="AD17" s="122">
        <f t="shared" si="32"/>
        <v>0</v>
      </c>
      <c r="AE17" s="123"/>
      <c r="AF17" s="123"/>
      <c r="AG17" s="122">
        <f t="shared" si="33"/>
        <v>0</v>
      </c>
      <c r="AH17" s="123"/>
      <c r="AI17" s="122">
        <f t="shared" si="34"/>
        <v>0</v>
      </c>
      <c r="AJ17" s="123"/>
      <c r="AK17" s="123"/>
      <c r="AL17" s="122">
        <f t="shared" si="38"/>
        <v>0</v>
      </c>
      <c r="AM17" s="123"/>
      <c r="AN17" s="124">
        <f t="shared" si="39"/>
        <v>0</v>
      </c>
      <c r="AO17" s="104"/>
      <c r="AP17" s="104"/>
      <c r="AQ17" s="124">
        <f t="shared" si="14"/>
        <v>0</v>
      </c>
      <c r="AR17" s="104"/>
      <c r="AS17" s="124">
        <f t="shared" si="15"/>
        <v>0</v>
      </c>
      <c r="AT17" s="104"/>
      <c r="AU17" s="104"/>
      <c r="AV17" s="124">
        <f t="shared" si="16"/>
        <v>0</v>
      </c>
      <c r="AW17" s="104"/>
      <c r="AX17" s="124">
        <f t="shared" si="17"/>
        <v>0</v>
      </c>
      <c r="AY17" s="104"/>
      <c r="AZ17" s="104"/>
      <c r="BA17" s="124">
        <f t="shared" si="18"/>
        <v>0</v>
      </c>
      <c r="BB17" s="104"/>
      <c r="BC17" s="124">
        <f t="shared" si="19"/>
        <v>0</v>
      </c>
      <c r="BD17" s="104"/>
      <c r="BE17" s="104"/>
      <c r="BF17" s="124">
        <f t="shared" si="20"/>
        <v>0</v>
      </c>
      <c r="BG17" s="104"/>
      <c r="BH17" s="124">
        <f t="shared" si="21"/>
        <v>0</v>
      </c>
      <c r="BI17" s="104"/>
      <c r="BJ17" s="104"/>
      <c r="BK17" s="124">
        <f t="shared" si="22"/>
        <v>0</v>
      </c>
      <c r="BL17" s="104"/>
      <c r="BM17" s="124">
        <f t="shared" si="23"/>
        <v>0</v>
      </c>
      <c r="BN17" s="255"/>
      <c r="BO17" s="171">
        <f t="shared" ref="BO17" si="44">SUM(BL17,BG17,BB17,AW17,AR17,AM17,AH17,AC17,X17,S17,N17,I17)</f>
        <v>0</v>
      </c>
      <c r="BP17" s="125">
        <f t="shared" si="36"/>
        <v>0</v>
      </c>
      <c r="BQ17" s="230"/>
      <c r="BR17" s="174"/>
      <c r="BS17" s="106"/>
      <c r="BT17" s="106"/>
      <c r="BU17" s="106"/>
      <c r="BV17" s="106"/>
      <c r="BW17" s="106"/>
      <c r="BX17" s="106"/>
      <c r="BY17" s="106"/>
      <c r="BZ17" s="106"/>
      <c r="CA17" s="106"/>
      <c r="CB17" s="106"/>
      <c r="CC17" s="259"/>
      <c r="CD17" s="230"/>
    </row>
    <row r="18" spans="1:82" ht="60.75" customHeight="1" thickBot="1" x14ac:dyDescent="0.25">
      <c r="A18" s="87"/>
      <c r="B18" s="184" t="s">
        <v>429</v>
      </c>
      <c r="C18" s="108" t="s">
        <v>429</v>
      </c>
      <c r="D18" s="295" t="s">
        <v>430</v>
      </c>
      <c r="E18" s="129">
        <f t="shared" si="26"/>
        <v>1</v>
      </c>
      <c r="F18" s="200">
        <f t="shared" si="42"/>
        <v>1</v>
      </c>
      <c r="G18" s="197"/>
      <c r="H18" s="132">
        <f t="shared" si="24"/>
        <v>0</v>
      </c>
      <c r="I18" s="133"/>
      <c r="J18" s="132">
        <f>IFERROR(I18/$E18,0)</f>
        <v>0</v>
      </c>
      <c r="K18" s="133"/>
      <c r="L18" s="133"/>
      <c r="M18" s="132">
        <f t="shared" si="2"/>
        <v>0</v>
      </c>
      <c r="N18" s="133"/>
      <c r="O18" s="132">
        <f t="shared" si="27"/>
        <v>0</v>
      </c>
      <c r="P18" s="133"/>
      <c r="Q18" s="133">
        <v>1</v>
      </c>
      <c r="R18" s="132">
        <f t="shared" si="4"/>
        <v>1</v>
      </c>
      <c r="S18" s="133"/>
      <c r="T18" s="132">
        <f t="shared" si="28"/>
        <v>0</v>
      </c>
      <c r="U18" s="133"/>
      <c r="V18" s="133"/>
      <c r="W18" s="132">
        <f t="shared" si="29"/>
        <v>0</v>
      </c>
      <c r="X18" s="133"/>
      <c r="Y18" s="132">
        <f t="shared" si="30"/>
        <v>0</v>
      </c>
      <c r="Z18" s="133"/>
      <c r="AA18" s="135"/>
      <c r="AB18" s="134">
        <f t="shared" si="31"/>
        <v>0</v>
      </c>
      <c r="AC18" s="135"/>
      <c r="AD18" s="134">
        <f t="shared" si="32"/>
        <v>0</v>
      </c>
      <c r="AE18" s="135"/>
      <c r="AF18" s="135"/>
      <c r="AG18" s="134">
        <f t="shared" si="33"/>
        <v>0</v>
      </c>
      <c r="AH18" s="135"/>
      <c r="AI18" s="134">
        <f t="shared" si="34"/>
        <v>0</v>
      </c>
      <c r="AJ18" s="135"/>
      <c r="AK18" s="135"/>
      <c r="AL18" s="134">
        <f t="shared" si="38"/>
        <v>0</v>
      </c>
      <c r="AM18" s="135"/>
      <c r="AN18" s="136">
        <f t="shared" si="39"/>
        <v>0</v>
      </c>
      <c r="AO18" s="137"/>
      <c r="AP18" s="137"/>
      <c r="AQ18" s="136">
        <f t="shared" si="14"/>
        <v>0</v>
      </c>
      <c r="AR18" s="137"/>
      <c r="AS18" s="136">
        <f t="shared" si="15"/>
        <v>0</v>
      </c>
      <c r="AT18" s="137"/>
      <c r="AU18" s="137"/>
      <c r="AV18" s="136">
        <f t="shared" si="16"/>
        <v>0</v>
      </c>
      <c r="AW18" s="137"/>
      <c r="AX18" s="136">
        <f t="shared" si="17"/>
        <v>0</v>
      </c>
      <c r="AY18" s="137"/>
      <c r="AZ18" s="137"/>
      <c r="BA18" s="136">
        <f t="shared" si="18"/>
        <v>0</v>
      </c>
      <c r="BB18" s="137"/>
      <c r="BC18" s="136">
        <f t="shared" si="19"/>
        <v>0</v>
      </c>
      <c r="BD18" s="137"/>
      <c r="BE18" s="137"/>
      <c r="BF18" s="136">
        <f t="shared" si="20"/>
        <v>0</v>
      </c>
      <c r="BG18" s="137"/>
      <c r="BH18" s="136">
        <f t="shared" si="21"/>
        <v>0</v>
      </c>
      <c r="BI18" s="137"/>
      <c r="BJ18" s="137"/>
      <c r="BK18" s="136">
        <f t="shared" si="22"/>
        <v>0</v>
      </c>
      <c r="BL18" s="137"/>
      <c r="BM18" s="136">
        <f t="shared" si="23"/>
        <v>0</v>
      </c>
      <c r="BN18" s="276"/>
      <c r="BO18" s="172">
        <f t="shared" si="40"/>
        <v>0</v>
      </c>
      <c r="BP18" s="273">
        <f t="shared" si="36"/>
        <v>0</v>
      </c>
      <c r="BQ18" s="207"/>
      <c r="BR18" s="205"/>
      <c r="BS18" s="157"/>
      <c r="BT18" s="157"/>
      <c r="BU18" s="157"/>
      <c r="BV18" s="157"/>
      <c r="BW18" s="157"/>
      <c r="BX18" s="157"/>
      <c r="BY18" s="157"/>
      <c r="BZ18" s="157"/>
      <c r="CA18" s="157"/>
      <c r="CB18" s="157"/>
      <c r="CC18" s="209"/>
      <c r="CD18" s="207"/>
    </row>
    <row r="19" spans="1:82" s="56" customFormat="1" ht="15.75" thickBot="1" x14ac:dyDescent="0.25">
      <c r="D19" s="228" t="s">
        <v>241</v>
      </c>
      <c r="E19" s="109">
        <f>SUM(E9:E18)</f>
        <v>17</v>
      </c>
      <c r="F19" s="253">
        <f>AVERAGE(F9:F18)</f>
        <v>1</v>
      </c>
      <c r="G19" s="128">
        <f>SUM(G9:G18)</f>
        <v>4</v>
      </c>
      <c r="H19" s="112">
        <f>IFERROR(G19/$E19,0)</f>
        <v>0.23529411764705882</v>
      </c>
      <c r="I19" s="111">
        <f>SUM(I9:I18)</f>
        <v>0</v>
      </c>
      <c r="J19" s="113">
        <f>IFERROR(I19/$E19,0)</f>
        <v>0</v>
      </c>
      <c r="K19" s="111"/>
      <c r="L19" s="111">
        <f>SUM(L9:L18)</f>
        <v>0</v>
      </c>
      <c r="M19" s="112">
        <f>IFERROR(L19/$E19,0)</f>
        <v>0</v>
      </c>
      <c r="N19" s="111">
        <f>SUM(N9:N18)</f>
        <v>0</v>
      </c>
      <c r="O19" s="112">
        <f t="shared" si="27"/>
        <v>0</v>
      </c>
      <c r="P19" s="111"/>
      <c r="Q19" s="111">
        <f>SUM(Q9:Q18)</f>
        <v>2</v>
      </c>
      <c r="R19" s="112">
        <f>IFERROR(Q19/$E19,0)</f>
        <v>0.11764705882352941</v>
      </c>
      <c r="S19" s="111">
        <f>SUM(S9:S18)</f>
        <v>0</v>
      </c>
      <c r="T19" s="112">
        <f t="shared" si="28"/>
        <v>0</v>
      </c>
      <c r="U19" s="111"/>
      <c r="V19" s="111">
        <f>SUM(V9:V18)</f>
        <v>0</v>
      </c>
      <c r="W19" s="112">
        <f>IFERROR(V19/$E19,0)</f>
        <v>0</v>
      </c>
      <c r="X19" s="111">
        <f>SUM(X9:X18)</f>
        <v>0</v>
      </c>
      <c r="Y19" s="112">
        <f>IFERROR(X19/$E19,0)</f>
        <v>0</v>
      </c>
      <c r="Z19" s="111"/>
      <c r="AA19" s="111">
        <f>SUM(AA9:AA18)</f>
        <v>0</v>
      </c>
      <c r="AB19" s="112">
        <f>IFERROR(AA19/$E19,0)</f>
        <v>0</v>
      </c>
      <c r="AC19" s="111">
        <f>SUM(AC9:AC18)</f>
        <v>0</v>
      </c>
      <c r="AD19" s="112">
        <f>IFERROR(AC19/$E19,0)</f>
        <v>0</v>
      </c>
      <c r="AE19" s="111"/>
      <c r="AF19" s="111">
        <f>SUM(AF9:AF18)</f>
        <v>1</v>
      </c>
      <c r="AG19" s="112">
        <f>IFERROR(AF19/$E19,0)</f>
        <v>5.8823529411764705E-2</v>
      </c>
      <c r="AH19" s="111">
        <f>SUM(AH9:AH18)</f>
        <v>0</v>
      </c>
      <c r="AI19" s="112">
        <f t="shared" si="34"/>
        <v>0</v>
      </c>
      <c r="AJ19" s="111"/>
      <c r="AK19" s="111">
        <f>SUM(AK9:AK18)</f>
        <v>3</v>
      </c>
      <c r="AL19" s="112">
        <f>IFERROR(AK19/$E19,0)</f>
        <v>0.17647058823529413</v>
      </c>
      <c r="AM19" s="111">
        <f>SUM(AM9:AM18)</f>
        <v>0</v>
      </c>
      <c r="AN19" s="112">
        <f>IFERROR(AM19/$E19,0)</f>
        <v>0</v>
      </c>
      <c r="AO19" s="111"/>
      <c r="AP19" s="111">
        <f>SUM(AP9:AP18)</f>
        <v>0</v>
      </c>
      <c r="AQ19" s="112">
        <f>IFERROR(AP19/$E19,0)</f>
        <v>0</v>
      </c>
      <c r="AR19" s="111">
        <f>SUM(AR9:AR18)</f>
        <v>0</v>
      </c>
      <c r="AS19" s="112">
        <f>IFERROR(AR19/$E19,0)</f>
        <v>0</v>
      </c>
      <c r="AT19" s="111"/>
      <c r="AU19" s="111">
        <f>SUM(AU9:AU18)</f>
        <v>1</v>
      </c>
      <c r="AV19" s="112">
        <f>IFERROR(AU19/$E19,0)</f>
        <v>5.8823529411764705E-2</v>
      </c>
      <c r="AW19" s="111">
        <f>SUM(AW9:AW18)</f>
        <v>0</v>
      </c>
      <c r="AX19" s="112">
        <f>IFERROR(AW19/$E19,0)</f>
        <v>0</v>
      </c>
      <c r="AY19" s="111"/>
      <c r="AZ19" s="111">
        <f>SUM(AZ9:AZ18)</f>
        <v>0</v>
      </c>
      <c r="BA19" s="112">
        <f>IFERROR(AZ19/$E19,0)</f>
        <v>0</v>
      </c>
      <c r="BB19" s="111">
        <f>SUM(BB9:BB18)</f>
        <v>0</v>
      </c>
      <c r="BC19" s="112">
        <f>IFERROR(BB19/$E19,0)</f>
        <v>0</v>
      </c>
      <c r="BD19" s="111"/>
      <c r="BE19" s="111">
        <f>SUM(BE9:BE18)</f>
        <v>0</v>
      </c>
      <c r="BF19" s="112">
        <f>IFERROR(BE19/$E19,0)</f>
        <v>0</v>
      </c>
      <c r="BG19" s="111">
        <f>SUM(BG9:BG18)</f>
        <v>0</v>
      </c>
      <c r="BH19" s="111">
        <f>IFERROR(BG19/$E19,0)</f>
        <v>0</v>
      </c>
      <c r="BI19" s="111"/>
      <c r="BJ19" s="111">
        <f>SUM(BJ9:BJ18)</f>
        <v>6</v>
      </c>
      <c r="BK19" s="112">
        <f>IFERROR(BJ19/$E19,0)</f>
        <v>0.35294117647058826</v>
      </c>
      <c r="BL19" s="111">
        <f>SUM(BL9:BL18)</f>
        <v>0</v>
      </c>
      <c r="BM19" s="113">
        <f>IFERROR(BL19/$E19,0)</f>
        <v>0</v>
      </c>
      <c r="BN19" s="257"/>
      <c r="BO19" s="128">
        <f>SUM(BL19,BG19,BB19,AW19,AR19,AM19,AH19,AC19,X19,S19,N19,I19)</f>
        <v>0</v>
      </c>
      <c r="BP19" s="126">
        <f t="shared" si="36"/>
        <v>0</v>
      </c>
    </row>
    <row r="20" spans="1:82" s="56" customFormat="1" x14ac:dyDescent="0.2">
      <c r="AQ20" s="114"/>
    </row>
    <row r="21" spans="1:82" s="56" customFormat="1" x14ac:dyDescent="0.2"/>
    <row r="22" spans="1:82" s="56" customFormat="1" x14ac:dyDescent="0.2"/>
    <row r="23" spans="1:82" s="56" customFormat="1" x14ac:dyDescent="0.2"/>
    <row r="24" spans="1:82" s="56" customFormat="1" x14ac:dyDescent="0.2"/>
    <row r="25" spans="1:82" s="56" customFormat="1" x14ac:dyDescent="0.2"/>
    <row r="26" spans="1:82" s="56" customFormat="1" x14ac:dyDescent="0.2"/>
    <row r="27" spans="1:82" s="56" customFormat="1" x14ac:dyDescent="0.2"/>
    <row r="28" spans="1:82" s="56" customFormat="1" x14ac:dyDescent="0.2"/>
    <row r="29" spans="1:82" s="56" customFormat="1" x14ac:dyDescent="0.2"/>
    <row r="30" spans="1:82" s="56" customFormat="1" x14ac:dyDescent="0.2"/>
    <row r="31" spans="1:82" s="56" customFormat="1" x14ac:dyDescent="0.2"/>
    <row r="32" spans="1:82" s="56" customFormat="1" x14ac:dyDescent="0.2"/>
    <row r="33" s="56" customFormat="1" x14ac:dyDescent="0.2"/>
    <row r="34" s="56" customFormat="1" x14ac:dyDescent="0.2"/>
    <row r="35" s="56" customFormat="1" x14ac:dyDescent="0.2"/>
    <row r="36" s="56" customFormat="1" x14ac:dyDescent="0.2"/>
    <row r="37" s="56" customFormat="1" x14ac:dyDescent="0.2"/>
    <row r="38" s="56" customFormat="1" x14ac:dyDescent="0.2"/>
    <row r="39" s="56" customFormat="1" x14ac:dyDescent="0.2"/>
    <row r="40" s="56" customFormat="1" x14ac:dyDescent="0.2"/>
    <row r="41" s="56" customFormat="1" x14ac:dyDescent="0.2"/>
    <row r="42" s="56" customFormat="1" x14ac:dyDescent="0.2"/>
    <row r="43" s="56" customFormat="1" x14ac:dyDescent="0.2"/>
    <row r="44" s="56" customFormat="1" x14ac:dyDescent="0.2"/>
    <row r="45" s="56" customFormat="1" x14ac:dyDescent="0.2"/>
    <row r="46" s="56" customFormat="1" x14ac:dyDescent="0.2"/>
    <row r="47" s="56" customFormat="1" x14ac:dyDescent="0.2"/>
    <row r="48" s="56" customFormat="1" x14ac:dyDescent="0.2"/>
    <row r="49" s="56" customFormat="1" x14ac:dyDescent="0.2"/>
    <row r="50" s="56" customFormat="1" x14ac:dyDescent="0.2"/>
    <row r="51" s="56" customFormat="1" x14ac:dyDescent="0.2"/>
    <row r="52" s="56" customFormat="1" x14ac:dyDescent="0.2"/>
    <row r="53" s="56" customFormat="1" x14ac:dyDescent="0.2"/>
    <row r="54" s="56" customFormat="1" x14ac:dyDescent="0.2"/>
    <row r="55" s="56" customFormat="1" x14ac:dyDescent="0.2"/>
    <row r="56" s="56" customFormat="1" x14ac:dyDescent="0.2"/>
    <row r="57" s="56" customFormat="1" x14ac:dyDescent="0.2"/>
    <row r="58" s="56" customFormat="1" x14ac:dyDescent="0.2"/>
    <row r="59" s="56" customFormat="1" x14ac:dyDescent="0.2"/>
    <row r="60" s="56" customFormat="1" x14ac:dyDescent="0.2"/>
    <row r="61" s="56" customFormat="1" x14ac:dyDescent="0.2"/>
    <row r="62" s="56" customFormat="1" x14ac:dyDescent="0.2"/>
    <row r="63" s="56" customFormat="1" x14ac:dyDescent="0.2"/>
    <row r="64" s="56" customFormat="1" x14ac:dyDescent="0.2"/>
    <row r="65" s="56" customFormat="1" x14ac:dyDescent="0.2"/>
    <row r="66" s="56" customFormat="1" x14ac:dyDescent="0.2"/>
    <row r="67" s="56" customFormat="1" x14ac:dyDescent="0.2"/>
    <row r="68" s="56" customFormat="1" x14ac:dyDescent="0.2"/>
    <row r="69" s="56" customFormat="1" x14ac:dyDescent="0.2"/>
    <row r="70" s="56" customFormat="1" x14ac:dyDescent="0.2"/>
    <row r="71" s="56" customFormat="1" x14ac:dyDescent="0.2"/>
    <row r="72" s="56" customFormat="1" x14ac:dyDescent="0.2"/>
    <row r="73" s="56" customFormat="1" x14ac:dyDescent="0.2"/>
    <row r="74" s="56" customFormat="1" x14ac:dyDescent="0.2"/>
    <row r="75" s="56" customFormat="1" x14ac:dyDescent="0.2"/>
    <row r="76" s="56" customFormat="1" x14ac:dyDescent="0.2"/>
    <row r="77" s="56" customFormat="1" x14ac:dyDescent="0.2"/>
    <row r="78" s="56" customFormat="1" x14ac:dyDescent="0.2"/>
    <row r="79" s="56" customFormat="1" x14ac:dyDescent="0.2"/>
    <row r="80" s="56" customFormat="1" x14ac:dyDescent="0.2"/>
    <row r="81" s="56" customFormat="1" x14ac:dyDescent="0.2"/>
    <row r="82" s="56" customFormat="1" x14ac:dyDescent="0.2"/>
    <row r="83" s="56" customFormat="1" x14ac:dyDescent="0.2"/>
    <row r="84" s="56" customFormat="1" x14ac:dyDescent="0.2"/>
    <row r="85" s="56" customFormat="1" x14ac:dyDescent="0.2"/>
    <row r="86" s="56" customFormat="1" x14ac:dyDescent="0.2"/>
    <row r="87" s="56" customFormat="1" x14ac:dyDescent="0.2"/>
    <row r="88" s="56" customFormat="1" x14ac:dyDescent="0.2"/>
    <row r="89" s="56" customFormat="1" x14ac:dyDescent="0.2"/>
    <row r="90" s="56" customFormat="1" x14ac:dyDescent="0.2"/>
    <row r="91" s="56" customFormat="1" x14ac:dyDescent="0.2"/>
    <row r="92" s="56" customFormat="1" x14ac:dyDescent="0.2"/>
    <row r="93" s="56" customFormat="1" x14ac:dyDescent="0.2"/>
    <row r="94" s="56" customFormat="1" x14ac:dyDescent="0.2"/>
    <row r="95" s="56" customFormat="1" x14ac:dyDescent="0.2"/>
    <row r="96" s="56" customFormat="1" x14ac:dyDescent="0.2"/>
    <row r="97" s="56" customFormat="1" x14ac:dyDescent="0.2"/>
    <row r="98" s="56" customFormat="1" x14ac:dyDescent="0.2"/>
    <row r="99" s="56" customFormat="1" x14ac:dyDescent="0.2"/>
    <row r="100" s="56" customFormat="1" x14ac:dyDescent="0.2"/>
    <row r="101" s="56" customFormat="1" x14ac:dyDescent="0.2"/>
    <row r="102" s="56" customFormat="1" x14ac:dyDescent="0.2"/>
    <row r="103" s="56" customFormat="1" x14ac:dyDescent="0.2"/>
    <row r="104" s="56" customFormat="1" x14ac:dyDescent="0.2"/>
    <row r="105" s="56" customFormat="1" x14ac:dyDescent="0.2"/>
    <row r="106" s="56" customFormat="1" x14ac:dyDescent="0.2"/>
    <row r="107" s="56" customFormat="1" x14ac:dyDescent="0.2"/>
    <row r="108" s="56" customFormat="1" x14ac:dyDescent="0.2"/>
    <row r="109" s="56" customFormat="1" x14ac:dyDescent="0.2"/>
    <row r="110" s="56" customFormat="1" x14ac:dyDescent="0.2"/>
  </sheetData>
  <sheetProtection sheet="1" deleteRows="0" sort="0"/>
  <mergeCells count="40">
    <mergeCell ref="BQ6:BQ8"/>
    <mergeCell ref="BO7:BO8"/>
    <mergeCell ref="B6:B8"/>
    <mergeCell ref="C6:C8"/>
    <mergeCell ref="D6:D8"/>
    <mergeCell ref="E6:E8"/>
    <mergeCell ref="BP7:BP8"/>
    <mergeCell ref="F6:F8"/>
    <mergeCell ref="G6:BP6"/>
    <mergeCell ref="G7:K7"/>
    <mergeCell ref="L7:P7"/>
    <mergeCell ref="Q7:U7"/>
    <mergeCell ref="V7:Z7"/>
    <mergeCell ref="AA7:AE7"/>
    <mergeCell ref="AF7:AJ7"/>
    <mergeCell ref="AK7:AO7"/>
    <mergeCell ref="AP7:AT7"/>
    <mergeCell ref="AU7:AY7"/>
    <mergeCell ref="AZ7:BD7"/>
    <mergeCell ref="BE7:BI7"/>
    <mergeCell ref="BJ7:BN7"/>
    <mergeCell ref="CD6:CD8"/>
    <mergeCell ref="BR7:BR8"/>
    <mergeCell ref="BS7:BS8"/>
    <mergeCell ref="BT7:BT8"/>
    <mergeCell ref="BU7:BU8"/>
    <mergeCell ref="BV7:BV8"/>
    <mergeCell ref="BW7:BW8"/>
    <mergeCell ref="BX7:BX8"/>
    <mergeCell ref="BY7:BY8"/>
    <mergeCell ref="BZ7:BZ8"/>
    <mergeCell ref="CA7:CA8"/>
    <mergeCell ref="CB7:CB8"/>
    <mergeCell ref="CC7:CC8"/>
    <mergeCell ref="BR6:CC6"/>
    <mergeCell ref="B1:R1"/>
    <mergeCell ref="T1:W1"/>
    <mergeCell ref="C3:R3"/>
    <mergeCell ref="S3:X3"/>
    <mergeCell ref="B4:X4"/>
  </mergeCells>
  <conditionalFormatting sqref="BP9:BP13">
    <cfRule type="colorScale" priority="6">
      <colorScale>
        <cfvo type="num" val="0"/>
        <cfvo type="num" val="0.6"/>
        <cfvo type="num" val="0.99"/>
        <color rgb="FFC00000"/>
        <color rgb="FFFFEB84"/>
        <color rgb="FF1DA275"/>
      </colorScale>
    </cfRule>
  </conditionalFormatting>
  <conditionalFormatting sqref="BP9:BP19">
    <cfRule type="cellIs" dxfId="0" priority="1" operator="equal">
      <formula>1</formula>
    </cfRule>
  </conditionalFormatting>
  <conditionalFormatting sqref="BP14:BP18">
    <cfRule type="colorScale" priority="8">
      <colorScale>
        <cfvo type="num" val="0"/>
        <cfvo type="num" val="0.6"/>
        <cfvo type="num" val="0.99"/>
        <color rgb="FFC00000"/>
        <color rgb="FFFFEB84"/>
        <color rgb="FF1DA275"/>
      </colorScale>
    </cfRule>
  </conditionalFormatting>
  <conditionalFormatting sqref="BP19">
    <cfRule type="colorScale" priority="2">
      <colorScale>
        <cfvo type="num" val="0"/>
        <cfvo type="num" val="0.6"/>
        <cfvo type="num" val="0.99"/>
        <color rgb="FFC00000"/>
        <color rgb="FFFFEB84"/>
        <color rgb="FF1DA275"/>
      </colorScale>
    </cfRule>
  </conditionalFormatting>
  <pageMargins left="0.31496062992125984" right="0.70866141732283472" top="0.62992125984251968" bottom="0.74803149606299213" header="0.31496062992125984" footer="0.31496062992125984"/>
  <pageSetup paperSize="9" scale="33" fitToHeight="0" orientation="portrait" r:id="rId1"/>
  <headerFooter>
    <oddHeader>&amp;L&amp;G&amp;C&amp;"Arial,Negrita"&amp;12PLAN DE ACCION INSTITUCIONAL</oddHeader>
    <oddFooter>&amp;L&amp;G&amp;C&amp;N
IPC-M-2&amp;RDES-FM-05
V9</oddFooter>
  </headerFooter>
  <drawing r:id="rId2"/>
  <legacyDrawing r:id="rId3"/>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87DDB-AE29-482A-A236-F2EFBEB0DDCF}">
  <sheetPr codeName="Hoja3"/>
  <dimension ref="A1:I23"/>
  <sheetViews>
    <sheetView zoomScaleNormal="100" workbookViewId="0">
      <selection activeCell="F3" sqref="F3"/>
    </sheetView>
  </sheetViews>
  <sheetFormatPr baseColWidth="10" defaultColWidth="11.42578125" defaultRowHeight="15" x14ac:dyDescent="0.25"/>
  <cols>
    <col min="1" max="1" width="38.7109375" bestFit="1" customWidth="1"/>
    <col min="2" max="2" width="51.7109375" customWidth="1"/>
    <col min="3" max="3" width="39.42578125" customWidth="1"/>
    <col min="4" max="4" width="43.140625" customWidth="1"/>
    <col min="5" max="5" width="34.140625" customWidth="1"/>
    <col min="6" max="6" width="45.7109375" customWidth="1"/>
    <col min="7" max="7" width="32.28515625" customWidth="1"/>
    <col min="8" max="8" width="39.140625" style="16" customWidth="1"/>
    <col min="9" max="9" width="25.42578125" customWidth="1"/>
  </cols>
  <sheetData>
    <row r="1" spans="1:9" s="14" customFormat="1" ht="30" x14ac:dyDescent="0.25">
      <c r="A1" s="5" t="s">
        <v>139</v>
      </c>
      <c r="B1" s="8" t="s">
        <v>3</v>
      </c>
      <c r="C1" s="8" t="s">
        <v>4</v>
      </c>
      <c r="D1" s="17" t="s">
        <v>5</v>
      </c>
      <c r="E1" s="5" t="s">
        <v>6</v>
      </c>
      <c r="F1" s="5" t="s">
        <v>7</v>
      </c>
      <c r="G1" s="23" t="s">
        <v>8</v>
      </c>
      <c r="H1" s="17" t="s">
        <v>9</v>
      </c>
      <c r="I1" s="18" t="s">
        <v>10</v>
      </c>
    </row>
    <row r="2" spans="1:9" ht="105" x14ac:dyDescent="0.25">
      <c r="A2" s="9" t="s">
        <v>99</v>
      </c>
      <c r="B2" s="2" t="s">
        <v>67</v>
      </c>
      <c r="C2" s="6" t="s">
        <v>68</v>
      </c>
      <c r="D2" s="7" t="s">
        <v>140</v>
      </c>
      <c r="E2" s="10" t="s">
        <v>70</v>
      </c>
      <c r="F2" s="20" t="s">
        <v>105</v>
      </c>
      <c r="G2" s="24" t="s">
        <v>72</v>
      </c>
      <c r="H2" s="21" t="s">
        <v>106</v>
      </c>
      <c r="I2" s="1" t="s">
        <v>141</v>
      </c>
    </row>
    <row r="3" spans="1:9" ht="75" x14ac:dyDescent="0.25">
      <c r="A3" s="9" t="s">
        <v>142</v>
      </c>
      <c r="B3" s="2" t="s">
        <v>121</v>
      </c>
      <c r="C3" s="6" t="s">
        <v>143</v>
      </c>
      <c r="D3" s="7" t="s">
        <v>144</v>
      </c>
      <c r="E3" s="11" t="s">
        <v>145</v>
      </c>
      <c r="F3" s="20" t="s">
        <v>71</v>
      </c>
      <c r="G3" s="24" t="s">
        <v>122</v>
      </c>
      <c r="H3" s="21" t="s">
        <v>73</v>
      </c>
      <c r="I3" s="1" t="s">
        <v>146</v>
      </c>
    </row>
    <row r="4" spans="1:9" ht="90" x14ac:dyDescent="0.25">
      <c r="A4" s="9" t="s">
        <v>120</v>
      </c>
      <c r="B4" s="3" t="s">
        <v>115</v>
      </c>
      <c r="C4" s="6" t="s">
        <v>147</v>
      </c>
      <c r="D4" s="7" t="s">
        <v>148</v>
      </c>
      <c r="E4" s="10" t="s">
        <v>149</v>
      </c>
      <c r="F4" s="20" t="s">
        <v>135</v>
      </c>
      <c r="G4" s="24" t="s">
        <v>150</v>
      </c>
      <c r="H4" s="21" t="s">
        <v>151</v>
      </c>
      <c r="I4" s="1" t="s">
        <v>152</v>
      </c>
    </row>
    <row r="5" spans="1:9" ht="195" x14ac:dyDescent="0.25">
      <c r="A5" s="9" t="s">
        <v>153</v>
      </c>
      <c r="B5" s="4" t="s">
        <v>154</v>
      </c>
      <c r="C5" s="6" t="s">
        <v>155</v>
      </c>
      <c r="D5" s="7" t="s">
        <v>156</v>
      </c>
      <c r="E5" s="10" t="s">
        <v>157</v>
      </c>
      <c r="F5" s="20" t="s">
        <v>158</v>
      </c>
      <c r="G5" s="24" t="s">
        <v>159</v>
      </c>
      <c r="H5" s="21" t="s">
        <v>160</v>
      </c>
      <c r="I5" s="1" t="s">
        <v>161</v>
      </c>
    </row>
    <row r="6" spans="1:9" ht="90" x14ac:dyDescent="0.25">
      <c r="A6" s="9" t="s">
        <v>162</v>
      </c>
      <c r="B6" s="19" t="s">
        <v>81</v>
      </c>
      <c r="C6" s="6" t="s">
        <v>163</v>
      </c>
      <c r="D6" s="7" t="s">
        <v>164</v>
      </c>
      <c r="E6" s="10" t="s">
        <v>165</v>
      </c>
      <c r="F6" s="20" t="s">
        <v>166</v>
      </c>
      <c r="G6" s="24" t="s">
        <v>167</v>
      </c>
      <c r="H6" s="21" t="s">
        <v>168</v>
      </c>
      <c r="I6" s="1" t="s">
        <v>169</v>
      </c>
    </row>
    <row r="7" spans="1:9" ht="120" x14ac:dyDescent="0.25">
      <c r="A7" s="9" t="s">
        <v>170</v>
      </c>
      <c r="C7" s="6" t="s">
        <v>81</v>
      </c>
      <c r="D7" s="7" t="s">
        <v>171</v>
      </c>
      <c r="E7" s="9" t="s">
        <v>81</v>
      </c>
      <c r="F7" s="20" t="s">
        <v>172</v>
      </c>
      <c r="G7" s="24" t="s">
        <v>173</v>
      </c>
      <c r="H7" s="22" t="s">
        <v>81</v>
      </c>
    </row>
    <row r="8" spans="1:9" ht="38.25" x14ac:dyDescent="0.25">
      <c r="A8" s="9" t="s">
        <v>174</v>
      </c>
      <c r="D8" s="7" t="s">
        <v>175</v>
      </c>
      <c r="F8" s="20" t="s">
        <v>176</v>
      </c>
      <c r="G8" s="15" t="s">
        <v>81</v>
      </c>
    </row>
    <row r="9" spans="1:9" ht="120" x14ac:dyDescent="0.25">
      <c r="A9" s="9" t="s">
        <v>177</v>
      </c>
      <c r="D9" s="7" t="s">
        <v>178</v>
      </c>
      <c r="F9" s="12" t="s">
        <v>179</v>
      </c>
    </row>
    <row r="10" spans="1:9" ht="60" x14ac:dyDescent="0.25">
      <c r="A10" s="9" t="s">
        <v>180</v>
      </c>
      <c r="D10" s="7" t="s">
        <v>181</v>
      </c>
      <c r="F10" s="13" t="s">
        <v>182</v>
      </c>
    </row>
    <row r="11" spans="1:9" ht="105" x14ac:dyDescent="0.25">
      <c r="A11" s="9" t="s">
        <v>66</v>
      </c>
      <c r="D11" s="7" t="s">
        <v>183</v>
      </c>
      <c r="F11" s="13" t="s">
        <v>184</v>
      </c>
    </row>
    <row r="12" spans="1:9" ht="45" x14ac:dyDescent="0.25">
      <c r="A12" s="9" t="s">
        <v>88</v>
      </c>
      <c r="D12" s="7" t="s">
        <v>185</v>
      </c>
      <c r="F12" s="13" t="s">
        <v>186</v>
      </c>
    </row>
    <row r="13" spans="1:9" ht="63.75" x14ac:dyDescent="0.25">
      <c r="A13" s="9" t="s">
        <v>187</v>
      </c>
      <c r="D13" s="7" t="s">
        <v>69</v>
      </c>
      <c r="F13" s="12" t="s">
        <v>188</v>
      </c>
    </row>
    <row r="14" spans="1:9" ht="89.25" x14ac:dyDescent="0.25">
      <c r="A14" s="9" t="s">
        <v>134</v>
      </c>
      <c r="D14" s="7" t="s">
        <v>81</v>
      </c>
      <c r="F14" s="12" t="s">
        <v>189</v>
      </c>
    </row>
    <row r="15" spans="1:9" ht="63.75" x14ac:dyDescent="0.25">
      <c r="A15" s="9" t="s">
        <v>104</v>
      </c>
      <c r="F15" s="12" t="s">
        <v>190</v>
      </c>
    </row>
    <row r="16" spans="1:9" ht="51" x14ac:dyDescent="0.25">
      <c r="A16" s="9" t="s">
        <v>191</v>
      </c>
      <c r="F16" s="12" t="s">
        <v>192</v>
      </c>
    </row>
    <row r="17" spans="1:6" ht="51" x14ac:dyDescent="0.25">
      <c r="A17" s="9" t="s">
        <v>131</v>
      </c>
      <c r="F17" s="12" t="s">
        <v>100</v>
      </c>
    </row>
    <row r="18" spans="1:6" ht="38.25" x14ac:dyDescent="0.25">
      <c r="A18" s="9" t="s">
        <v>81</v>
      </c>
      <c r="F18" s="12" t="s">
        <v>193</v>
      </c>
    </row>
    <row r="19" spans="1:6" ht="38.25" x14ac:dyDescent="0.25">
      <c r="F19" s="12" t="s">
        <v>194</v>
      </c>
    </row>
    <row r="20" spans="1:6" ht="38.25" x14ac:dyDescent="0.25">
      <c r="F20" s="12" t="s">
        <v>195</v>
      </c>
    </row>
    <row r="21" spans="1:6" ht="38.25" x14ac:dyDescent="0.25">
      <c r="F21" s="12" t="s">
        <v>196</v>
      </c>
    </row>
    <row r="22" spans="1:6" ht="51" x14ac:dyDescent="0.25">
      <c r="F22" s="12" t="s">
        <v>197</v>
      </c>
    </row>
    <row r="23" spans="1:6" x14ac:dyDescent="0.25">
      <c r="F23" s="12" t="s">
        <v>81</v>
      </c>
    </row>
  </sheetData>
  <pageMargins left="0.7" right="0.7" top="0.75" bottom="0.75" header="0.3" footer="0.3"/>
  <pageSetup paperSize="9" orientation="portrait" horizontalDpi="4294967293" verticalDpi="4294967293"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65FEB-4D16-4D61-B3F8-244B0FD7329D}">
  <sheetPr codeName="Hoja6">
    <tabColor rgb="FF6EB993"/>
  </sheetPr>
  <dimension ref="A1:CE105"/>
  <sheetViews>
    <sheetView view="pageBreakPreview" zoomScale="70" zoomScaleNormal="90" zoomScaleSheetLayoutView="70" zoomScalePageLayoutView="60" workbookViewId="0"/>
  </sheetViews>
  <sheetFormatPr baseColWidth="10" defaultColWidth="11.42578125" defaultRowHeight="15" x14ac:dyDescent="0.2"/>
  <cols>
    <col min="1" max="1" width="5.140625" style="57" customWidth="1"/>
    <col min="2" max="2" width="15.5703125" style="57" customWidth="1"/>
    <col min="3" max="3" width="18.5703125" style="57" customWidth="1"/>
    <col min="4" max="4" width="23.42578125" style="57" customWidth="1"/>
    <col min="5" max="5" width="23" style="57" customWidth="1"/>
    <col min="6" max="6" width="21" style="57" customWidth="1"/>
    <col min="7" max="7" width="20.140625" style="57" customWidth="1"/>
    <col min="8" max="11" width="12.5703125" style="57" customWidth="1"/>
    <col min="12" max="12" width="21.5703125" style="57" customWidth="1"/>
    <col min="13" max="16" width="12.5703125" style="57" customWidth="1"/>
    <col min="17" max="17" width="25" style="57" customWidth="1"/>
    <col min="18" max="21" width="12.5703125" style="57" customWidth="1"/>
    <col min="22" max="22" width="21" style="57" customWidth="1"/>
    <col min="23" max="25" width="12.5703125" style="57" customWidth="1"/>
    <col min="26" max="26" width="12.5703125" style="56" customWidth="1"/>
    <col min="27" max="27" width="22.140625" style="56" customWidth="1"/>
    <col min="28" max="31" width="12.5703125" style="56" customWidth="1"/>
    <col min="32" max="32" width="21.7109375" style="56" customWidth="1"/>
    <col min="33" max="36" width="12.5703125" style="56" customWidth="1"/>
    <col min="37" max="37" width="23.5703125" style="56" customWidth="1"/>
    <col min="38" max="40" width="12.5703125" style="56" customWidth="1"/>
    <col min="41" max="41" width="12.5703125" style="57" customWidth="1"/>
    <col min="42" max="42" width="20.85546875" style="57" customWidth="1"/>
    <col min="43" max="46" width="12.5703125" style="57" customWidth="1"/>
    <col min="47" max="47" width="21.42578125" style="57" customWidth="1"/>
    <col min="48" max="51" width="12.5703125" style="57" customWidth="1"/>
    <col min="52" max="52" width="21" style="57" customWidth="1"/>
    <col min="53" max="56" width="12.5703125" style="57" customWidth="1"/>
    <col min="57" max="57" width="18.7109375" style="57" customWidth="1"/>
    <col min="58" max="61" width="12.5703125" style="57" customWidth="1"/>
    <col min="62" max="62" width="18.5703125" style="57" customWidth="1"/>
    <col min="63" max="66" width="12.5703125" style="57" customWidth="1"/>
    <col min="67" max="67" width="18.5703125" style="57" customWidth="1"/>
    <col min="68" max="69" width="18.28515625" style="57" customWidth="1"/>
    <col min="70" max="70" width="23.140625" style="57" customWidth="1"/>
    <col min="71" max="71" width="11.42578125" style="57"/>
    <col min="72" max="72" width="15" style="57" customWidth="1"/>
    <col min="73" max="78" width="11.42578125" style="57"/>
    <col min="79" max="79" width="18.85546875" style="57" customWidth="1"/>
    <col min="80" max="80" width="18.140625" style="57" customWidth="1"/>
    <col min="81" max="81" width="17.5703125" style="57" customWidth="1"/>
    <col min="82" max="82" width="17.140625" style="57" customWidth="1"/>
    <col min="83" max="83" width="41.5703125" style="57" customWidth="1"/>
    <col min="84" max="16384" width="11.42578125" style="57"/>
  </cols>
  <sheetData>
    <row r="1" spans="1:83" ht="69.75" customHeight="1" x14ac:dyDescent="0.2">
      <c r="A1" s="56"/>
      <c r="B1" s="347" t="s">
        <v>64</v>
      </c>
      <c r="C1" s="347"/>
      <c r="D1" s="347"/>
      <c r="E1" s="347"/>
      <c r="F1" s="347"/>
      <c r="G1" s="347"/>
      <c r="H1" s="347"/>
      <c r="I1" s="347"/>
      <c r="J1" s="347"/>
      <c r="K1" s="347"/>
      <c r="L1" s="347"/>
      <c r="M1" s="347"/>
      <c r="N1" s="347"/>
      <c r="O1" s="347"/>
      <c r="P1" s="347"/>
      <c r="Q1" s="347"/>
      <c r="R1" s="347"/>
      <c r="S1" s="347"/>
      <c r="T1" s="84"/>
      <c r="U1" s="348"/>
      <c r="V1" s="348"/>
      <c r="W1" s="348"/>
      <c r="X1" s="348"/>
      <c r="Y1" s="84"/>
      <c r="AO1" s="347"/>
      <c r="AP1" s="347"/>
      <c r="AQ1" s="347"/>
      <c r="AR1" s="347"/>
      <c r="AS1" s="347"/>
      <c r="AT1" s="347"/>
      <c r="AU1" s="347"/>
      <c r="AV1" s="347"/>
      <c r="AW1" s="347"/>
      <c r="AX1" s="347"/>
      <c r="AY1" s="347"/>
      <c r="AZ1" s="347"/>
      <c r="BA1" s="347"/>
      <c r="BB1" s="347"/>
      <c r="BC1" s="347"/>
      <c r="BD1" s="347"/>
      <c r="BE1" s="347"/>
      <c r="BF1" s="347"/>
      <c r="BG1" s="84"/>
      <c r="BH1" s="348"/>
      <c r="BI1" s="348"/>
      <c r="BJ1" s="348"/>
      <c r="BK1" s="348"/>
      <c r="BL1" s="84"/>
      <c r="BM1" s="347"/>
      <c r="BN1" s="347"/>
      <c r="BO1" s="347"/>
      <c r="BP1" s="347"/>
      <c r="BQ1" s="347"/>
    </row>
    <row r="2" spans="1:83" ht="15.75" thickBot="1" x14ac:dyDescent="0.25">
      <c r="A2" s="56"/>
      <c r="B2" s="56"/>
      <c r="C2" s="56"/>
      <c r="D2" s="56"/>
      <c r="E2" s="56"/>
      <c r="F2" s="56"/>
      <c r="G2" s="56"/>
      <c r="H2" s="56"/>
      <c r="I2" s="56"/>
      <c r="J2" s="56"/>
      <c r="K2" s="56"/>
      <c r="L2" s="56"/>
      <c r="M2" s="56"/>
      <c r="N2" s="56"/>
      <c r="O2" s="56"/>
      <c r="P2" s="56"/>
      <c r="Q2" s="56"/>
      <c r="R2" s="56"/>
      <c r="S2" s="56"/>
      <c r="T2" s="56"/>
      <c r="U2" s="56"/>
      <c r="V2" s="56"/>
      <c r="W2" s="56"/>
      <c r="X2" s="56"/>
      <c r="Y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row>
    <row r="3" spans="1:83" ht="47.25" customHeight="1" thickBot="1" x14ac:dyDescent="0.25">
      <c r="A3" s="56"/>
      <c r="B3" s="85" t="s">
        <v>198</v>
      </c>
      <c r="C3" s="356"/>
      <c r="D3" s="357"/>
      <c r="E3" s="357"/>
      <c r="F3" s="357"/>
      <c r="G3" s="357"/>
      <c r="H3" s="357"/>
      <c r="I3" s="357"/>
      <c r="J3" s="357"/>
      <c r="K3" s="357"/>
      <c r="L3" s="357"/>
      <c r="M3" s="357"/>
      <c r="N3" s="357"/>
      <c r="O3" s="357"/>
      <c r="P3" s="357"/>
      <c r="Q3" s="357"/>
      <c r="R3" s="357"/>
      <c r="S3" s="358"/>
      <c r="T3" s="350"/>
      <c r="U3" s="350"/>
      <c r="V3" s="350"/>
      <c r="W3" s="350"/>
      <c r="X3" s="350"/>
      <c r="Y3" s="350"/>
      <c r="AO3" s="86"/>
      <c r="AP3" s="349"/>
      <c r="AQ3" s="349"/>
      <c r="AR3" s="349"/>
      <c r="AS3" s="349"/>
      <c r="AT3" s="349"/>
      <c r="AU3" s="349"/>
      <c r="AV3" s="349"/>
      <c r="AW3" s="349"/>
      <c r="AX3" s="349"/>
      <c r="AY3" s="349"/>
      <c r="AZ3" s="349"/>
      <c r="BA3" s="349"/>
      <c r="BB3" s="349"/>
      <c r="BC3" s="349"/>
      <c r="BD3" s="349"/>
      <c r="BE3" s="349"/>
      <c r="BF3" s="349"/>
      <c r="BG3" s="350"/>
      <c r="BH3" s="350"/>
      <c r="BI3" s="350"/>
      <c r="BJ3" s="350"/>
      <c r="BK3" s="350"/>
      <c r="BL3" s="350"/>
      <c r="BM3" s="86"/>
      <c r="BN3" s="349"/>
      <c r="BO3" s="349"/>
      <c r="BP3" s="349"/>
      <c r="BQ3" s="349"/>
    </row>
    <row r="4" spans="1:83" ht="24.75" customHeight="1" x14ac:dyDescent="0.2">
      <c r="A4" s="56"/>
      <c r="B4" s="346" t="s">
        <v>199</v>
      </c>
      <c r="C4" s="346"/>
      <c r="D4" s="346"/>
      <c r="E4" s="346"/>
      <c r="F4" s="346"/>
      <c r="G4" s="346"/>
      <c r="H4" s="346"/>
      <c r="I4" s="346"/>
      <c r="J4" s="346"/>
      <c r="K4" s="346"/>
      <c r="L4" s="346"/>
      <c r="M4" s="346"/>
      <c r="N4" s="346"/>
      <c r="O4" s="346"/>
      <c r="P4" s="346"/>
      <c r="Q4" s="346"/>
      <c r="R4" s="346"/>
      <c r="S4" s="346"/>
      <c r="T4" s="346"/>
      <c r="U4" s="346"/>
      <c r="V4" s="346"/>
      <c r="W4" s="346"/>
      <c r="X4" s="346"/>
      <c r="Y4" s="346"/>
      <c r="AO4" s="346"/>
      <c r="AP4" s="346"/>
      <c r="AQ4" s="346"/>
      <c r="AR4" s="346"/>
      <c r="AS4" s="346"/>
      <c r="AT4" s="346"/>
      <c r="AU4" s="346"/>
      <c r="AV4" s="346"/>
      <c r="AW4" s="346"/>
      <c r="AX4" s="346"/>
      <c r="AY4" s="346"/>
      <c r="AZ4" s="346"/>
      <c r="BA4" s="346"/>
      <c r="BB4" s="346"/>
      <c r="BC4" s="346"/>
      <c r="BD4" s="346"/>
      <c r="BE4" s="346"/>
      <c r="BF4" s="346"/>
      <c r="BG4" s="346"/>
      <c r="BH4" s="346"/>
      <c r="BI4" s="346"/>
      <c r="BJ4" s="346"/>
      <c r="BK4" s="346"/>
      <c r="BL4" s="346"/>
      <c r="BM4" s="346"/>
      <c r="BN4" s="346"/>
      <c r="BO4" s="346"/>
      <c r="BP4" s="346"/>
      <c r="BQ4" s="346"/>
    </row>
    <row r="5" spans="1:83" ht="15.75" thickBot="1" x14ac:dyDescent="0.25">
      <c r="A5" s="56"/>
      <c r="B5" s="87"/>
      <c r="C5" s="87"/>
      <c r="D5" s="56"/>
      <c r="E5" s="56"/>
      <c r="F5" s="56"/>
      <c r="G5" s="56"/>
      <c r="H5" s="56"/>
      <c r="I5" s="56"/>
      <c r="J5" s="56"/>
      <c r="K5" s="56"/>
      <c r="L5" s="56"/>
      <c r="M5" s="56"/>
      <c r="N5" s="56"/>
      <c r="O5" s="56"/>
      <c r="P5" s="56"/>
      <c r="Q5" s="56"/>
      <c r="R5" s="56"/>
      <c r="S5" s="56"/>
      <c r="T5" s="56"/>
      <c r="U5" s="56"/>
      <c r="V5" s="56"/>
      <c r="W5" s="56"/>
      <c r="X5" s="56"/>
      <c r="Y5" s="56"/>
      <c r="AO5" s="347"/>
      <c r="AP5" s="347"/>
      <c r="AQ5" s="347"/>
      <c r="AR5" s="347"/>
      <c r="AS5" s="347"/>
      <c r="AT5" s="347"/>
      <c r="AU5" s="347"/>
      <c r="AV5" s="347"/>
      <c r="AW5" s="347"/>
      <c r="AX5" s="347"/>
      <c r="AY5" s="347"/>
      <c r="AZ5" s="347"/>
      <c r="BA5" s="347"/>
      <c r="BB5" s="347"/>
      <c r="BC5" s="347"/>
      <c r="BD5" s="347"/>
      <c r="BE5" s="347"/>
      <c r="BF5" s="347"/>
      <c r="BG5" s="84"/>
      <c r="BH5" s="348"/>
      <c r="BI5" s="348"/>
      <c r="BJ5" s="348"/>
      <c r="BK5" s="348"/>
      <c r="BL5" s="84"/>
      <c r="BM5" s="347"/>
      <c r="BN5" s="347"/>
      <c r="BO5" s="347"/>
      <c r="BP5" s="347"/>
      <c r="BQ5" s="347"/>
    </row>
    <row r="6" spans="1:83" ht="15" customHeight="1" thickBot="1" x14ac:dyDescent="0.25">
      <c r="A6" s="87"/>
      <c r="B6" s="359" t="s">
        <v>200</v>
      </c>
      <c r="C6" s="360"/>
      <c r="D6" s="360" t="s">
        <v>201</v>
      </c>
      <c r="E6" s="351" t="s">
        <v>202</v>
      </c>
      <c r="F6" s="353" t="s">
        <v>203</v>
      </c>
      <c r="G6" s="366" t="s">
        <v>204</v>
      </c>
      <c r="H6" s="369" t="s">
        <v>205</v>
      </c>
      <c r="I6" s="370"/>
      <c r="J6" s="370"/>
      <c r="K6" s="370"/>
      <c r="L6" s="370"/>
      <c r="M6" s="370"/>
      <c r="N6" s="370"/>
      <c r="O6" s="370"/>
      <c r="P6" s="370"/>
      <c r="Q6" s="370"/>
      <c r="R6" s="370"/>
      <c r="S6" s="370"/>
      <c r="T6" s="370"/>
      <c r="U6" s="370"/>
      <c r="V6" s="370"/>
      <c r="W6" s="370"/>
      <c r="X6" s="370"/>
      <c r="Y6" s="370"/>
      <c r="Z6" s="370"/>
      <c r="AA6" s="370"/>
      <c r="AB6" s="371"/>
      <c r="AC6" s="371"/>
      <c r="AD6" s="371"/>
      <c r="AE6" s="371"/>
      <c r="AF6" s="371"/>
      <c r="AG6" s="370"/>
      <c r="AH6" s="370"/>
      <c r="AI6" s="370"/>
      <c r="AJ6" s="370"/>
      <c r="AK6" s="370"/>
      <c r="AL6" s="370"/>
      <c r="AM6" s="370"/>
      <c r="AN6" s="370"/>
      <c r="AO6" s="370"/>
      <c r="AP6" s="370"/>
      <c r="AQ6" s="370"/>
      <c r="AR6" s="370"/>
      <c r="AS6" s="370"/>
      <c r="AT6" s="370"/>
      <c r="AU6" s="370"/>
      <c r="AV6" s="370"/>
      <c r="AW6" s="370"/>
      <c r="AX6" s="370"/>
      <c r="AY6" s="370"/>
      <c r="AZ6" s="370"/>
      <c r="BA6" s="370"/>
      <c r="BB6" s="370"/>
      <c r="BC6" s="370"/>
      <c r="BD6" s="370"/>
      <c r="BE6" s="370"/>
      <c r="BF6" s="370"/>
      <c r="BG6" s="370"/>
      <c r="BH6" s="370"/>
      <c r="BI6" s="370"/>
      <c r="BJ6" s="370"/>
      <c r="BK6" s="370"/>
      <c r="BL6" s="370"/>
      <c r="BM6" s="370"/>
      <c r="BN6" s="370"/>
      <c r="BO6" s="370"/>
      <c r="BP6" s="370"/>
      <c r="BQ6" s="372"/>
      <c r="BR6" s="395" t="s">
        <v>206</v>
      </c>
      <c r="BS6" s="397" t="s">
        <v>207</v>
      </c>
      <c r="BT6" s="398"/>
      <c r="BU6" s="398"/>
      <c r="BV6" s="398"/>
      <c r="BW6" s="398"/>
      <c r="BX6" s="398"/>
      <c r="BY6" s="398"/>
      <c r="BZ6" s="398"/>
      <c r="CA6" s="398"/>
      <c r="CB6" s="398"/>
      <c r="CC6" s="398"/>
      <c r="CD6" s="399"/>
      <c r="CE6" s="388" t="s">
        <v>208</v>
      </c>
    </row>
    <row r="7" spans="1:83" ht="15" customHeight="1" x14ac:dyDescent="0.2">
      <c r="A7" s="87"/>
      <c r="B7" s="361"/>
      <c r="C7" s="362"/>
      <c r="D7" s="362"/>
      <c r="E7" s="352"/>
      <c r="F7" s="354"/>
      <c r="G7" s="367"/>
      <c r="H7" s="373" t="s">
        <v>209</v>
      </c>
      <c r="I7" s="373"/>
      <c r="J7" s="373"/>
      <c r="K7" s="373"/>
      <c r="L7" s="374"/>
      <c r="M7" s="375" t="s">
        <v>210</v>
      </c>
      <c r="N7" s="375"/>
      <c r="O7" s="375"/>
      <c r="P7" s="375"/>
      <c r="Q7" s="375"/>
      <c r="R7" s="364" t="s">
        <v>211</v>
      </c>
      <c r="S7" s="373"/>
      <c r="T7" s="373"/>
      <c r="U7" s="373"/>
      <c r="V7" s="374"/>
      <c r="W7" s="376" t="s">
        <v>212</v>
      </c>
      <c r="X7" s="377"/>
      <c r="Y7" s="377"/>
      <c r="Z7" s="377"/>
      <c r="AA7" s="377"/>
      <c r="AB7" s="378" t="s">
        <v>213</v>
      </c>
      <c r="AC7" s="378"/>
      <c r="AD7" s="378"/>
      <c r="AE7" s="378"/>
      <c r="AF7" s="378"/>
      <c r="AG7" s="377" t="s">
        <v>214</v>
      </c>
      <c r="AH7" s="377"/>
      <c r="AI7" s="377"/>
      <c r="AJ7" s="377"/>
      <c r="AK7" s="379"/>
      <c r="AL7" s="364" t="s">
        <v>215</v>
      </c>
      <c r="AM7" s="373"/>
      <c r="AN7" s="373"/>
      <c r="AO7" s="373"/>
      <c r="AP7" s="374"/>
      <c r="AQ7" s="376" t="s">
        <v>216</v>
      </c>
      <c r="AR7" s="377"/>
      <c r="AS7" s="377"/>
      <c r="AT7" s="377"/>
      <c r="AU7" s="379"/>
      <c r="AV7" s="364" t="s">
        <v>217</v>
      </c>
      <c r="AW7" s="373"/>
      <c r="AX7" s="373"/>
      <c r="AY7" s="373"/>
      <c r="AZ7" s="374"/>
      <c r="BA7" s="375" t="s">
        <v>218</v>
      </c>
      <c r="BB7" s="375"/>
      <c r="BC7" s="375"/>
      <c r="BD7" s="375"/>
      <c r="BE7" s="375"/>
      <c r="BF7" s="364" t="s">
        <v>219</v>
      </c>
      <c r="BG7" s="373"/>
      <c r="BH7" s="373"/>
      <c r="BI7" s="373"/>
      <c r="BJ7" s="374"/>
      <c r="BK7" s="375" t="s">
        <v>220</v>
      </c>
      <c r="BL7" s="375"/>
      <c r="BM7" s="375"/>
      <c r="BN7" s="375"/>
      <c r="BO7" s="375"/>
      <c r="BP7" s="380" t="s">
        <v>221</v>
      </c>
      <c r="BQ7" s="364" t="s">
        <v>222</v>
      </c>
      <c r="BR7" s="396"/>
      <c r="BS7" s="400" t="s">
        <v>209</v>
      </c>
      <c r="BT7" s="391" t="s">
        <v>210</v>
      </c>
      <c r="BU7" s="391" t="s">
        <v>211</v>
      </c>
      <c r="BV7" s="391" t="s">
        <v>212</v>
      </c>
      <c r="BW7" s="391" t="s">
        <v>213</v>
      </c>
      <c r="BX7" s="391" t="s">
        <v>214</v>
      </c>
      <c r="BY7" s="391" t="s">
        <v>215</v>
      </c>
      <c r="BZ7" s="391" t="s">
        <v>216</v>
      </c>
      <c r="CA7" s="391" t="s">
        <v>217</v>
      </c>
      <c r="CB7" s="391" t="s">
        <v>218</v>
      </c>
      <c r="CC7" s="391" t="s">
        <v>219</v>
      </c>
      <c r="CD7" s="393" t="s">
        <v>220</v>
      </c>
      <c r="CE7" s="389"/>
    </row>
    <row r="8" spans="1:83" ht="78" customHeight="1" thickBot="1" x14ac:dyDescent="0.25">
      <c r="A8" s="87"/>
      <c r="B8" s="363"/>
      <c r="C8" s="362"/>
      <c r="D8" s="362"/>
      <c r="E8" s="352"/>
      <c r="F8" s="355"/>
      <c r="G8" s="368"/>
      <c r="H8" s="201" t="s">
        <v>223</v>
      </c>
      <c r="I8" s="89" t="s">
        <v>224</v>
      </c>
      <c r="J8" s="89" t="s">
        <v>225</v>
      </c>
      <c r="K8" s="89" t="s">
        <v>226</v>
      </c>
      <c r="L8" s="89" t="s">
        <v>227</v>
      </c>
      <c r="M8" s="90" t="s">
        <v>223</v>
      </c>
      <c r="N8" s="90" t="s">
        <v>224</v>
      </c>
      <c r="O8" s="90" t="s">
        <v>225</v>
      </c>
      <c r="P8" s="90" t="s">
        <v>226</v>
      </c>
      <c r="Q8" s="90" t="s">
        <v>227</v>
      </c>
      <c r="R8" s="89" t="s">
        <v>223</v>
      </c>
      <c r="S8" s="89" t="s">
        <v>224</v>
      </c>
      <c r="T8" s="89" t="s">
        <v>225</v>
      </c>
      <c r="U8" s="89" t="s">
        <v>226</v>
      </c>
      <c r="V8" s="89" t="s">
        <v>227</v>
      </c>
      <c r="W8" s="90" t="s">
        <v>223</v>
      </c>
      <c r="X8" s="90" t="s">
        <v>224</v>
      </c>
      <c r="Y8" s="90" t="s">
        <v>225</v>
      </c>
      <c r="Z8" s="90" t="s">
        <v>226</v>
      </c>
      <c r="AA8" s="90" t="s">
        <v>227</v>
      </c>
      <c r="AB8" s="91" t="s">
        <v>223</v>
      </c>
      <c r="AC8" s="91" t="s">
        <v>224</v>
      </c>
      <c r="AD8" s="91" t="s">
        <v>225</v>
      </c>
      <c r="AE8" s="91" t="s">
        <v>226</v>
      </c>
      <c r="AF8" s="91" t="s">
        <v>227</v>
      </c>
      <c r="AG8" s="90" t="s">
        <v>223</v>
      </c>
      <c r="AH8" s="90" t="s">
        <v>224</v>
      </c>
      <c r="AI8" s="90" t="s">
        <v>225</v>
      </c>
      <c r="AJ8" s="90" t="s">
        <v>226</v>
      </c>
      <c r="AK8" s="90" t="s">
        <v>227</v>
      </c>
      <c r="AL8" s="89" t="s">
        <v>223</v>
      </c>
      <c r="AM8" s="89" t="s">
        <v>224</v>
      </c>
      <c r="AN8" s="89" t="s">
        <v>225</v>
      </c>
      <c r="AO8" s="89" t="s">
        <v>226</v>
      </c>
      <c r="AP8" s="89" t="s">
        <v>227</v>
      </c>
      <c r="AQ8" s="90" t="s">
        <v>223</v>
      </c>
      <c r="AR8" s="92" t="s">
        <v>224</v>
      </c>
      <c r="AS8" s="90" t="s">
        <v>225</v>
      </c>
      <c r="AT8" s="90" t="s">
        <v>226</v>
      </c>
      <c r="AU8" s="90" t="s">
        <v>227</v>
      </c>
      <c r="AV8" s="89" t="s">
        <v>223</v>
      </c>
      <c r="AW8" s="89" t="s">
        <v>224</v>
      </c>
      <c r="AX8" s="89" t="s">
        <v>225</v>
      </c>
      <c r="AY8" s="93" t="s">
        <v>226</v>
      </c>
      <c r="AZ8" s="89" t="s">
        <v>227</v>
      </c>
      <c r="BA8" s="90" t="s">
        <v>223</v>
      </c>
      <c r="BB8" s="90" t="s">
        <v>224</v>
      </c>
      <c r="BC8" s="90" t="s">
        <v>225</v>
      </c>
      <c r="BD8" s="90" t="s">
        <v>226</v>
      </c>
      <c r="BE8" s="90" t="s">
        <v>227</v>
      </c>
      <c r="BF8" s="89" t="s">
        <v>223</v>
      </c>
      <c r="BG8" s="89" t="s">
        <v>224</v>
      </c>
      <c r="BH8" s="89" t="s">
        <v>225</v>
      </c>
      <c r="BI8" s="89" t="s">
        <v>226</v>
      </c>
      <c r="BJ8" s="89" t="s">
        <v>227</v>
      </c>
      <c r="BK8" s="90" t="s">
        <v>223</v>
      </c>
      <c r="BL8" s="90" t="s">
        <v>224</v>
      </c>
      <c r="BM8" s="90" t="s">
        <v>225</v>
      </c>
      <c r="BN8" s="90" t="s">
        <v>226</v>
      </c>
      <c r="BO8" s="89" t="s">
        <v>227</v>
      </c>
      <c r="BP8" s="381"/>
      <c r="BQ8" s="365"/>
      <c r="BR8" s="396"/>
      <c r="BS8" s="401"/>
      <c r="BT8" s="392"/>
      <c r="BU8" s="392"/>
      <c r="BV8" s="392"/>
      <c r="BW8" s="392"/>
      <c r="BX8" s="392"/>
      <c r="BY8" s="392"/>
      <c r="BZ8" s="392"/>
      <c r="CA8" s="392"/>
      <c r="CB8" s="392"/>
      <c r="CC8" s="392"/>
      <c r="CD8" s="394"/>
      <c r="CE8" s="390"/>
    </row>
    <row r="9" spans="1:83" ht="108.75" customHeight="1" x14ac:dyDescent="0.2">
      <c r="A9" s="87"/>
      <c r="B9" s="382" t="s">
        <v>228</v>
      </c>
      <c r="C9" s="383"/>
      <c r="D9" s="95" t="s">
        <v>229</v>
      </c>
      <c r="E9" s="94" t="s">
        <v>230</v>
      </c>
      <c r="F9" s="181">
        <f t="shared" ref="F9:G11" si="0">H9+M9+R9+W9+AB9+AG9+AL9+AQ9+AV9+BA9+BF9+BK9</f>
        <v>1</v>
      </c>
      <c r="G9" s="202">
        <f t="shared" si="0"/>
        <v>1</v>
      </c>
      <c r="H9" s="196"/>
      <c r="I9" s="116">
        <f t="shared" ref="I9:I13" si="1">IFERROR(H9/$F9,0)</f>
        <v>0</v>
      </c>
      <c r="J9" s="97"/>
      <c r="K9" s="116">
        <f t="shared" ref="K9:K13" si="2">IFERROR(J9/$F9,0)</f>
        <v>0</v>
      </c>
      <c r="L9" s="97"/>
      <c r="M9" s="97"/>
      <c r="N9" s="116">
        <f>IFERROR(M9/$F9,0)</f>
        <v>0</v>
      </c>
      <c r="O9" s="97"/>
      <c r="P9" s="116">
        <f>IFERROR(O9/$F9,0)</f>
        <v>0</v>
      </c>
      <c r="Q9" s="97"/>
      <c r="R9" s="97"/>
      <c r="S9" s="116">
        <f>IFERROR(R9/$F9,0)</f>
        <v>0</v>
      </c>
      <c r="T9" s="97"/>
      <c r="U9" s="116">
        <f>IFERROR(T9/$F9,0)</f>
        <v>0</v>
      </c>
      <c r="V9" s="97"/>
      <c r="W9" s="97"/>
      <c r="X9" s="116">
        <f>IFERROR(W9/$F9,0)</f>
        <v>0</v>
      </c>
      <c r="Y9" s="97"/>
      <c r="Z9" s="116">
        <f>IFERROR(Y9/$F9,0)</f>
        <v>0</v>
      </c>
      <c r="AA9" s="97"/>
      <c r="AB9" s="118"/>
      <c r="AC9" s="117">
        <f>IFERROR(AB9/$F9,0)</f>
        <v>0</v>
      </c>
      <c r="AD9" s="118"/>
      <c r="AE9" s="117">
        <f>IFERROR(AD9/$F9,0)</f>
        <v>0</v>
      </c>
      <c r="AF9" s="118"/>
      <c r="AG9" s="118"/>
      <c r="AH9" s="117">
        <f>IFERROR(AG9/$F9,0)</f>
        <v>0</v>
      </c>
      <c r="AI9" s="118"/>
      <c r="AJ9" s="117">
        <f>IFERROR(AI9/$F9,0)</f>
        <v>0</v>
      </c>
      <c r="AK9" s="118"/>
      <c r="AL9" s="118">
        <v>1</v>
      </c>
      <c r="AM9" s="117">
        <f>IFERROR(AL9/$F9,0)</f>
        <v>1</v>
      </c>
      <c r="AN9" s="118"/>
      <c r="AO9" s="119">
        <f>IFERROR(AN9/$F9,0)</f>
        <v>0</v>
      </c>
      <c r="AP9" s="98"/>
      <c r="AQ9" s="98"/>
      <c r="AR9" s="119">
        <f>IFERROR(AQ9/$F9,0)</f>
        <v>0</v>
      </c>
      <c r="AS9" s="98"/>
      <c r="AT9" s="119">
        <f>IFERROR(AS9/$F9,0)</f>
        <v>0</v>
      </c>
      <c r="AU9" s="98"/>
      <c r="AV9" s="98"/>
      <c r="AW9" s="119">
        <f>IFERROR(AV9/$F9,0)</f>
        <v>0</v>
      </c>
      <c r="AX9" s="98"/>
      <c r="AY9" s="119">
        <f>IFERROR(AX9/$F9,0)</f>
        <v>0</v>
      </c>
      <c r="AZ9" s="98"/>
      <c r="BA9" s="98"/>
      <c r="BB9" s="119">
        <f>IFERROR(BA9/$F9,0)</f>
        <v>0</v>
      </c>
      <c r="BC9" s="98"/>
      <c r="BD9" s="119">
        <f>IFERROR(BC9/$F9,0)</f>
        <v>0</v>
      </c>
      <c r="BE9" s="98"/>
      <c r="BF9" s="98"/>
      <c r="BG9" s="119">
        <f>IFERROR(BF9/$F9,0)</f>
        <v>0</v>
      </c>
      <c r="BH9" s="98"/>
      <c r="BI9" s="119">
        <f>IFERROR(BH9/$F9,0)</f>
        <v>0</v>
      </c>
      <c r="BJ9" s="98"/>
      <c r="BK9" s="98"/>
      <c r="BL9" s="119">
        <f>IFERROR(BK9/$F9,0)</f>
        <v>0</v>
      </c>
      <c r="BM9" s="98"/>
      <c r="BN9" s="119">
        <f>IFERROR(BM9/$F9,0)</f>
        <v>0</v>
      </c>
      <c r="BO9" s="98"/>
      <c r="BP9" s="98">
        <f t="shared" ref="BP9:BP11" si="3">SUM(BM9,BH9,BC9,AX9,AS9,AN9,AI9,AD9,Y9,T9,O9,J9)</f>
        <v>0</v>
      </c>
      <c r="BQ9" s="203">
        <f t="shared" ref="BQ9:BQ13" si="4">SUM(BN9,BI9,BD9,AY9,AT9,AO9,AJ9,AE9,Z9,U9,P9,K9)</f>
        <v>0</v>
      </c>
      <c r="BR9" s="206"/>
      <c r="BS9" s="204"/>
      <c r="BT9" s="151"/>
      <c r="BU9" s="151"/>
      <c r="BV9" s="151"/>
      <c r="BW9" s="151"/>
      <c r="BX9" s="151"/>
      <c r="BY9" s="151"/>
      <c r="BZ9" s="151"/>
      <c r="CA9" s="151"/>
      <c r="CB9" s="151"/>
      <c r="CC9" s="151"/>
      <c r="CD9" s="152"/>
      <c r="CE9" s="206"/>
    </row>
    <row r="10" spans="1:83" ht="108.75" customHeight="1" x14ac:dyDescent="0.2">
      <c r="A10" s="87"/>
      <c r="B10" s="384" t="s">
        <v>231</v>
      </c>
      <c r="C10" s="385"/>
      <c r="D10" s="101" t="s">
        <v>232</v>
      </c>
      <c r="E10" s="100" t="s">
        <v>233</v>
      </c>
      <c r="F10" s="102">
        <f t="shared" si="0"/>
        <v>2</v>
      </c>
      <c r="G10" s="217">
        <f t="shared" si="0"/>
        <v>1</v>
      </c>
      <c r="H10" s="210"/>
      <c r="I10" s="121">
        <f t="shared" si="1"/>
        <v>0</v>
      </c>
      <c r="J10" s="103"/>
      <c r="K10" s="121">
        <f t="shared" si="2"/>
        <v>0</v>
      </c>
      <c r="L10" s="103"/>
      <c r="M10" s="103"/>
      <c r="N10" s="121">
        <f t="shared" ref="N10:N11" si="5">IFERROR(M10/$F10,0)</f>
        <v>0</v>
      </c>
      <c r="O10" s="103"/>
      <c r="P10" s="121">
        <f t="shared" ref="P10:P11" si="6">IFERROR(O10/$F10,0)</f>
        <v>0</v>
      </c>
      <c r="Q10" s="103"/>
      <c r="R10" s="103"/>
      <c r="S10" s="121">
        <f t="shared" ref="S10:S11" si="7">IFERROR(R10/$F10,0)</f>
        <v>0</v>
      </c>
      <c r="T10" s="103"/>
      <c r="U10" s="121">
        <f t="shared" ref="U10:U11" si="8">IFERROR(T10/$F10,0)</f>
        <v>0</v>
      </c>
      <c r="V10" s="103"/>
      <c r="W10" s="103"/>
      <c r="X10" s="121">
        <f t="shared" ref="X10:X11" si="9">IFERROR(W10/$F10,0)</f>
        <v>0</v>
      </c>
      <c r="Y10" s="103"/>
      <c r="Z10" s="121">
        <f t="shared" ref="Z10:Z11" si="10">IFERROR(Y10/$F10,0)</f>
        <v>0</v>
      </c>
      <c r="AA10" s="103"/>
      <c r="AB10" s="123"/>
      <c r="AC10" s="122">
        <f t="shared" ref="AC10:AC11" si="11">IFERROR(AB10/$F10,0)</f>
        <v>0</v>
      </c>
      <c r="AD10" s="123"/>
      <c r="AE10" s="122">
        <f t="shared" ref="AE10:AE11" si="12">IFERROR(AD10/$F10,0)</f>
        <v>0</v>
      </c>
      <c r="AF10" s="123"/>
      <c r="AG10" s="123"/>
      <c r="AH10" s="122">
        <f t="shared" ref="AH10:AH11" si="13">IFERROR(AG10/$F10,0)</f>
        <v>0</v>
      </c>
      <c r="AI10" s="123"/>
      <c r="AJ10" s="122">
        <f t="shared" ref="AJ10:AJ11" si="14">IFERROR(AI10/$F10,0)</f>
        <v>0</v>
      </c>
      <c r="AK10" s="123"/>
      <c r="AL10" s="123">
        <v>2</v>
      </c>
      <c r="AM10" s="122">
        <f t="shared" ref="AM10:AM11" si="15">IFERROR(AL10/$F10,0)</f>
        <v>1</v>
      </c>
      <c r="AN10" s="123"/>
      <c r="AO10" s="124">
        <f t="shared" ref="AO10:AO11" si="16">IFERROR(AN10/$F10,0)</f>
        <v>0</v>
      </c>
      <c r="AP10" s="104"/>
      <c r="AQ10" s="104"/>
      <c r="AR10" s="124">
        <f t="shared" ref="AR10:AR11" si="17">IFERROR(AQ10/$F10,0)</f>
        <v>0</v>
      </c>
      <c r="AS10" s="104"/>
      <c r="AT10" s="124">
        <f t="shared" ref="AT10:AT11" si="18">IFERROR(AS10/$F10,0)</f>
        <v>0</v>
      </c>
      <c r="AU10" s="104"/>
      <c r="AV10" s="104"/>
      <c r="AW10" s="124">
        <f t="shared" ref="AW10:AW11" si="19">IFERROR(AV10/$F10,0)</f>
        <v>0</v>
      </c>
      <c r="AX10" s="104"/>
      <c r="AY10" s="124">
        <f t="shared" ref="AY10:AY11" si="20">IFERROR(AX10/$F10,0)</f>
        <v>0</v>
      </c>
      <c r="AZ10" s="104"/>
      <c r="BA10" s="104"/>
      <c r="BB10" s="124">
        <f t="shared" ref="BB10:BB11" si="21">IFERROR(BA10/$F10,0)</f>
        <v>0</v>
      </c>
      <c r="BC10" s="104"/>
      <c r="BD10" s="124">
        <f t="shared" ref="BD10:BD11" si="22">IFERROR(BC10/$F10,0)</f>
        <v>0</v>
      </c>
      <c r="BE10" s="104"/>
      <c r="BF10" s="104"/>
      <c r="BG10" s="124">
        <f t="shared" ref="BG10:BG11" si="23">IFERROR(BF10/$F10,0)</f>
        <v>0</v>
      </c>
      <c r="BH10" s="104"/>
      <c r="BI10" s="124">
        <f t="shared" ref="BI10:BI11" si="24">IFERROR(BH10/$F10,0)</f>
        <v>0</v>
      </c>
      <c r="BJ10" s="104"/>
      <c r="BK10" s="104"/>
      <c r="BL10" s="124">
        <f t="shared" ref="BL10:BL11" si="25">IFERROR(BK10/$F10,0)</f>
        <v>0</v>
      </c>
      <c r="BM10" s="104"/>
      <c r="BN10" s="124">
        <f t="shared" ref="BN10:BN11" si="26">IFERROR(BM10/$F10,0)</f>
        <v>0</v>
      </c>
      <c r="BO10" s="104"/>
      <c r="BP10" s="104">
        <f t="shared" si="3"/>
        <v>0</v>
      </c>
      <c r="BQ10" s="105">
        <f t="shared" si="4"/>
        <v>0</v>
      </c>
      <c r="BR10" s="230"/>
      <c r="BS10" s="174"/>
      <c r="BT10" s="106"/>
      <c r="BU10" s="106"/>
      <c r="BV10" s="106"/>
      <c r="BW10" s="106"/>
      <c r="BX10" s="106"/>
      <c r="BY10" s="106"/>
      <c r="BZ10" s="106"/>
      <c r="CA10" s="106"/>
      <c r="CB10" s="106"/>
      <c r="CC10" s="106"/>
      <c r="CD10" s="153"/>
      <c r="CE10" s="231"/>
    </row>
    <row r="11" spans="1:83" ht="108.75" customHeight="1" x14ac:dyDescent="0.2">
      <c r="A11" s="87"/>
      <c r="B11" s="384" t="s">
        <v>234</v>
      </c>
      <c r="C11" s="385"/>
      <c r="D11" s="101" t="s">
        <v>235</v>
      </c>
      <c r="E11" s="100" t="s">
        <v>236</v>
      </c>
      <c r="F11" s="102">
        <f t="shared" si="0"/>
        <v>2</v>
      </c>
      <c r="G11" s="217">
        <f t="shared" si="0"/>
        <v>1</v>
      </c>
      <c r="H11" s="210"/>
      <c r="I11" s="121">
        <f t="shared" si="1"/>
        <v>0</v>
      </c>
      <c r="J11" s="103"/>
      <c r="K11" s="121">
        <f t="shared" si="2"/>
        <v>0</v>
      </c>
      <c r="L11" s="103"/>
      <c r="M11" s="103"/>
      <c r="N11" s="121">
        <f t="shared" si="5"/>
        <v>0</v>
      </c>
      <c r="O11" s="103"/>
      <c r="P11" s="121">
        <f t="shared" si="6"/>
        <v>0</v>
      </c>
      <c r="Q11" s="103"/>
      <c r="R11" s="103"/>
      <c r="S11" s="121">
        <f t="shared" si="7"/>
        <v>0</v>
      </c>
      <c r="T11" s="103"/>
      <c r="U11" s="121">
        <f t="shared" si="8"/>
        <v>0</v>
      </c>
      <c r="V11" s="103"/>
      <c r="W11" s="103"/>
      <c r="X11" s="121">
        <f t="shared" si="9"/>
        <v>0</v>
      </c>
      <c r="Y11" s="103"/>
      <c r="Z11" s="121">
        <f t="shared" si="10"/>
        <v>0</v>
      </c>
      <c r="AA11" s="103"/>
      <c r="AB11" s="123"/>
      <c r="AC11" s="122">
        <f t="shared" si="11"/>
        <v>0</v>
      </c>
      <c r="AD11" s="123"/>
      <c r="AE11" s="122">
        <f t="shared" si="12"/>
        <v>0</v>
      </c>
      <c r="AF11" s="123"/>
      <c r="AG11" s="123"/>
      <c r="AH11" s="122">
        <f t="shared" si="13"/>
        <v>0</v>
      </c>
      <c r="AI11" s="123"/>
      <c r="AJ11" s="122">
        <f t="shared" si="14"/>
        <v>0</v>
      </c>
      <c r="AK11" s="123"/>
      <c r="AL11" s="123"/>
      <c r="AM11" s="122">
        <f t="shared" si="15"/>
        <v>0</v>
      </c>
      <c r="AN11" s="123"/>
      <c r="AO11" s="124">
        <f t="shared" si="16"/>
        <v>0</v>
      </c>
      <c r="AP11" s="104"/>
      <c r="AQ11" s="104">
        <v>1</v>
      </c>
      <c r="AR11" s="124">
        <f t="shared" si="17"/>
        <v>0.5</v>
      </c>
      <c r="AS11" s="104"/>
      <c r="AT11" s="124">
        <f t="shared" si="18"/>
        <v>0</v>
      </c>
      <c r="AU11" s="104"/>
      <c r="AV11" s="104"/>
      <c r="AW11" s="124">
        <f t="shared" si="19"/>
        <v>0</v>
      </c>
      <c r="AX11" s="104"/>
      <c r="AY11" s="124">
        <f t="shared" si="20"/>
        <v>0</v>
      </c>
      <c r="AZ11" s="104"/>
      <c r="BA11" s="104"/>
      <c r="BB11" s="124">
        <f t="shared" si="21"/>
        <v>0</v>
      </c>
      <c r="BC11" s="104"/>
      <c r="BD11" s="124">
        <f t="shared" si="22"/>
        <v>0</v>
      </c>
      <c r="BE11" s="104"/>
      <c r="BF11" s="104"/>
      <c r="BG11" s="124">
        <f t="shared" si="23"/>
        <v>0</v>
      </c>
      <c r="BH11" s="104"/>
      <c r="BI11" s="124">
        <f t="shared" si="24"/>
        <v>0</v>
      </c>
      <c r="BJ11" s="104"/>
      <c r="BK11" s="104">
        <v>1</v>
      </c>
      <c r="BL11" s="124">
        <f t="shared" si="25"/>
        <v>0.5</v>
      </c>
      <c r="BM11" s="104"/>
      <c r="BN11" s="124">
        <f t="shared" si="26"/>
        <v>0</v>
      </c>
      <c r="BO11" s="104"/>
      <c r="BP11" s="104">
        <f t="shared" si="3"/>
        <v>0</v>
      </c>
      <c r="BQ11" s="105">
        <f t="shared" si="4"/>
        <v>0</v>
      </c>
      <c r="BR11" s="230"/>
      <c r="BS11" s="174"/>
      <c r="BT11" s="106"/>
      <c r="BU11" s="106"/>
      <c r="BV11" s="106"/>
      <c r="BW11" s="106"/>
      <c r="BX11" s="106"/>
      <c r="BY11" s="106"/>
      <c r="BZ11" s="106"/>
      <c r="CA11" s="106"/>
      <c r="CB11" s="106"/>
      <c r="CC11" s="106"/>
      <c r="CD11" s="153"/>
      <c r="CE11" s="231"/>
    </row>
    <row r="12" spans="1:83" ht="125.25" customHeight="1" x14ac:dyDescent="0.2">
      <c r="A12" s="87"/>
      <c r="B12" s="384" t="s">
        <v>237</v>
      </c>
      <c r="C12" s="385"/>
      <c r="D12" s="101" t="s">
        <v>229</v>
      </c>
      <c r="E12" s="100" t="s">
        <v>238</v>
      </c>
      <c r="F12" s="102">
        <f t="shared" ref="F12:F13" si="27">H12+M12+R12+W12+AB12+AG12+AL12+AQ12+AV12+BA12+BF12+BK12</f>
        <v>1</v>
      </c>
      <c r="G12" s="217">
        <f t="shared" ref="G12:G13" si="28">I12+N12+S12+X12+AC12+AH12+AM12+AR12+AW12+BB12+BG12+BL12</f>
        <v>1</v>
      </c>
      <c r="H12" s="210">
        <v>1</v>
      </c>
      <c r="I12" s="121">
        <f t="shared" si="1"/>
        <v>1</v>
      </c>
      <c r="J12" s="103"/>
      <c r="K12" s="121">
        <f t="shared" si="2"/>
        <v>0</v>
      </c>
      <c r="L12" s="103"/>
      <c r="M12" s="103"/>
      <c r="N12" s="121">
        <f>IFERROR(M12/$F12,0)</f>
        <v>0</v>
      </c>
      <c r="O12" s="103"/>
      <c r="P12" s="121">
        <f>IFERROR(O12/$F12,0)</f>
        <v>0</v>
      </c>
      <c r="Q12" s="103"/>
      <c r="R12" s="103"/>
      <c r="S12" s="121">
        <f>IFERROR(R12/$F12,0)</f>
        <v>0</v>
      </c>
      <c r="T12" s="103"/>
      <c r="U12" s="121">
        <f>IFERROR(T12/$F12,0)</f>
        <v>0</v>
      </c>
      <c r="V12" s="103"/>
      <c r="W12" s="103"/>
      <c r="X12" s="121">
        <f>IFERROR(W12/$F12,0)</f>
        <v>0</v>
      </c>
      <c r="Y12" s="103"/>
      <c r="Z12" s="121">
        <f>IFERROR(Y12/$F12,0)</f>
        <v>0</v>
      </c>
      <c r="AA12" s="103"/>
      <c r="AB12" s="123"/>
      <c r="AC12" s="122">
        <f>IFERROR(AB12/$F12,0)</f>
        <v>0</v>
      </c>
      <c r="AD12" s="123"/>
      <c r="AE12" s="122">
        <f>IFERROR(AD12/$F12,0)</f>
        <v>0</v>
      </c>
      <c r="AF12" s="123"/>
      <c r="AG12" s="123"/>
      <c r="AH12" s="122">
        <f>IFERROR(AG12/$F12,0)</f>
        <v>0</v>
      </c>
      <c r="AI12" s="123"/>
      <c r="AJ12" s="122">
        <f>IFERROR(AI12/$F12,0)</f>
        <v>0</v>
      </c>
      <c r="AK12" s="123"/>
      <c r="AL12" s="123"/>
      <c r="AM12" s="122">
        <f>IFERROR(AL12/$F12,0)</f>
        <v>0</v>
      </c>
      <c r="AN12" s="123"/>
      <c r="AO12" s="124">
        <f>IFERROR(AN12/$F12,0)</f>
        <v>0</v>
      </c>
      <c r="AP12" s="104"/>
      <c r="AQ12" s="104"/>
      <c r="AR12" s="124">
        <f>IFERROR(AQ12/$F12,0)</f>
        <v>0</v>
      </c>
      <c r="AS12" s="104"/>
      <c r="AT12" s="124">
        <f>IFERROR(AS12/$F12,0)</f>
        <v>0</v>
      </c>
      <c r="AU12" s="104"/>
      <c r="AV12" s="104"/>
      <c r="AW12" s="124">
        <f>IFERROR(AV12/$F12,0)</f>
        <v>0</v>
      </c>
      <c r="AX12" s="104"/>
      <c r="AY12" s="124">
        <f>IFERROR(AX12/$F12,0)</f>
        <v>0</v>
      </c>
      <c r="AZ12" s="104"/>
      <c r="BA12" s="104"/>
      <c r="BB12" s="124">
        <f>IFERROR(BA12/$F12,0)</f>
        <v>0</v>
      </c>
      <c r="BC12" s="104"/>
      <c r="BD12" s="124">
        <f>IFERROR(BC12/$F12,0)</f>
        <v>0</v>
      </c>
      <c r="BE12" s="104"/>
      <c r="BF12" s="104"/>
      <c r="BG12" s="124">
        <f>IFERROR(BF12/$F12,0)</f>
        <v>0</v>
      </c>
      <c r="BH12" s="104"/>
      <c r="BI12" s="124">
        <f>IFERROR(BH12/$F12,0)</f>
        <v>0</v>
      </c>
      <c r="BJ12" s="104"/>
      <c r="BK12" s="104"/>
      <c r="BL12" s="124">
        <f>IFERROR(BK12/$F12,0)</f>
        <v>0</v>
      </c>
      <c r="BM12" s="104"/>
      <c r="BN12" s="124">
        <f>IFERROR(BM12/$F12,0)</f>
        <v>0</v>
      </c>
      <c r="BO12" s="104"/>
      <c r="BP12" s="104">
        <f t="shared" ref="BP12:BP13" si="29">SUM(BM12,BH12,BC12,AX12,AS12,AN12,AI12,AD12,Y12,T12,O12,J12)</f>
        <v>0</v>
      </c>
      <c r="BQ12" s="105">
        <f t="shared" si="4"/>
        <v>0</v>
      </c>
      <c r="BR12" s="230"/>
      <c r="BS12" s="174"/>
      <c r="BT12" s="106"/>
      <c r="BU12" s="106"/>
      <c r="BV12" s="106"/>
      <c r="BW12" s="106"/>
      <c r="BX12" s="106"/>
      <c r="BY12" s="106"/>
      <c r="BZ12" s="106"/>
      <c r="CA12" s="106"/>
      <c r="CB12" s="106"/>
      <c r="CC12" s="106"/>
      <c r="CD12" s="153"/>
      <c r="CE12" s="231"/>
    </row>
    <row r="13" spans="1:83" ht="288.75" customHeight="1" thickBot="1" x14ac:dyDescent="0.25">
      <c r="A13" s="87"/>
      <c r="B13" s="386" t="s">
        <v>239</v>
      </c>
      <c r="C13" s="387"/>
      <c r="D13" s="108" t="s">
        <v>235</v>
      </c>
      <c r="E13" s="218" t="s">
        <v>240</v>
      </c>
      <c r="F13" s="219">
        <f t="shared" si="27"/>
        <v>5</v>
      </c>
      <c r="G13" s="220">
        <f t="shared" si="28"/>
        <v>1</v>
      </c>
      <c r="H13" s="221"/>
      <c r="I13" s="191">
        <f t="shared" si="1"/>
        <v>0</v>
      </c>
      <c r="J13" s="222"/>
      <c r="K13" s="191">
        <f t="shared" si="2"/>
        <v>0</v>
      </c>
      <c r="L13" s="222"/>
      <c r="M13" s="222"/>
      <c r="N13" s="191">
        <f t="shared" ref="N13" si="30">IFERROR(M13/$F13,0)</f>
        <v>0</v>
      </c>
      <c r="O13" s="222"/>
      <c r="P13" s="191">
        <f t="shared" ref="P13" si="31">IFERROR(O13/$F13,0)</f>
        <v>0</v>
      </c>
      <c r="Q13" s="222"/>
      <c r="R13" s="222"/>
      <c r="S13" s="191">
        <f t="shared" ref="S13" si="32">IFERROR(R13/$F13,0)</f>
        <v>0</v>
      </c>
      <c r="T13" s="222"/>
      <c r="U13" s="191">
        <f t="shared" ref="U13" si="33">IFERROR(T13/$F13,0)</f>
        <v>0</v>
      </c>
      <c r="V13" s="222"/>
      <c r="W13" s="222"/>
      <c r="X13" s="191">
        <f t="shared" ref="X13" si="34">IFERROR(W13/$F13,0)</f>
        <v>0</v>
      </c>
      <c r="Y13" s="222"/>
      <c r="Z13" s="191">
        <f t="shared" ref="Z13" si="35">IFERROR(Y13/$F13,0)</f>
        <v>0</v>
      </c>
      <c r="AA13" s="222"/>
      <c r="AB13" s="223"/>
      <c r="AC13" s="224">
        <f t="shared" ref="AC13" si="36">IFERROR(AB13/$F13,0)</f>
        <v>0</v>
      </c>
      <c r="AD13" s="223"/>
      <c r="AE13" s="224">
        <f t="shared" ref="AE13" si="37">IFERROR(AD13/$F13,0)</f>
        <v>0</v>
      </c>
      <c r="AF13" s="223"/>
      <c r="AG13" s="223">
        <v>5</v>
      </c>
      <c r="AH13" s="224">
        <f t="shared" ref="AH13" si="38">IFERROR(AG13/$F13,0)</f>
        <v>1</v>
      </c>
      <c r="AI13" s="223"/>
      <c r="AJ13" s="224">
        <f t="shared" ref="AJ13:AJ14" si="39">IFERROR(AI13/$F13,0)</f>
        <v>0</v>
      </c>
      <c r="AK13" s="223"/>
      <c r="AL13" s="223"/>
      <c r="AM13" s="224">
        <f t="shared" ref="AM13" si="40">IFERROR(AL13/$F13,0)</f>
        <v>0</v>
      </c>
      <c r="AN13" s="223"/>
      <c r="AO13" s="225">
        <f t="shared" ref="AO13" si="41">IFERROR(AN13/$F13,0)</f>
        <v>0</v>
      </c>
      <c r="AP13" s="226"/>
      <c r="AQ13" s="226"/>
      <c r="AR13" s="225">
        <f t="shared" ref="AR13" si="42">IFERROR(AQ13/$F13,0)</f>
        <v>0</v>
      </c>
      <c r="AS13" s="226"/>
      <c r="AT13" s="225">
        <f t="shared" ref="AT13" si="43">IFERROR(AS13/$F13,0)</f>
        <v>0</v>
      </c>
      <c r="AU13" s="226"/>
      <c r="AV13" s="226"/>
      <c r="AW13" s="225">
        <f t="shared" ref="AW13" si="44">IFERROR(AV13/$F13,0)</f>
        <v>0</v>
      </c>
      <c r="AX13" s="226"/>
      <c r="AY13" s="225">
        <f t="shared" ref="AY13" si="45">IFERROR(AX13/$F13,0)</f>
        <v>0</v>
      </c>
      <c r="AZ13" s="226"/>
      <c r="BA13" s="226"/>
      <c r="BB13" s="225">
        <f t="shared" ref="BB13" si="46">IFERROR(BA13/$F13,0)</f>
        <v>0</v>
      </c>
      <c r="BC13" s="226"/>
      <c r="BD13" s="225">
        <f t="shared" ref="BD13" si="47">IFERROR(BC13/$F13,0)</f>
        <v>0</v>
      </c>
      <c r="BE13" s="226"/>
      <c r="BF13" s="226"/>
      <c r="BG13" s="225">
        <f t="shared" ref="BG13" si="48">IFERROR(BF13/$F13,0)</f>
        <v>0</v>
      </c>
      <c r="BH13" s="226"/>
      <c r="BI13" s="225">
        <f t="shared" ref="BI13" si="49">IFERROR(BH13/$F13,0)</f>
        <v>0</v>
      </c>
      <c r="BJ13" s="226"/>
      <c r="BK13" s="226"/>
      <c r="BL13" s="225">
        <f t="shared" ref="BL13" si="50">IFERROR(BK13/$F13,0)</f>
        <v>0</v>
      </c>
      <c r="BM13" s="226"/>
      <c r="BN13" s="225">
        <f t="shared" ref="BN13" si="51">IFERROR(BM13/$F13,0)</f>
        <v>0</v>
      </c>
      <c r="BO13" s="226"/>
      <c r="BP13" s="226">
        <f t="shared" si="29"/>
        <v>0</v>
      </c>
      <c r="BQ13" s="229">
        <f t="shared" si="4"/>
        <v>0</v>
      </c>
      <c r="BR13" s="207"/>
      <c r="BS13" s="205"/>
      <c r="BT13" s="157"/>
      <c r="BU13" s="157"/>
      <c r="BV13" s="157"/>
      <c r="BW13" s="157"/>
      <c r="BX13" s="157"/>
      <c r="BY13" s="157"/>
      <c r="BZ13" s="157"/>
      <c r="CA13" s="157"/>
      <c r="CB13" s="157"/>
      <c r="CC13" s="157"/>
      <c r="CD13" s="158"/>
      <c r="CE13" s="232"/>
    </row>
    <row r="14" spans="1:83" s="56" customFormat="1" ht="15.75" thickBot="1" x14ac:dyDescent="0.25">
      <c r="E14" s="228" t="s">
        <v>241</v>
      </c>
      <c r="F14" s="128">
        <f>SUM(F9:F13)</f>
        <v>11</v>
      </c>
      <c r="G14" s="179">
        <f>AVERAGE(G9:G13)</f>
        <v>1</v>
      </c>
      <c r="H14" s="178">
        <f>SUM(H9:H13)</f>
        <v>1</v>
      </c>
      <c r="I14" s="227">
        <f>IFERROR(H14/$F14,0)</f>
        <v>9.0909090909090912E-2</v>
      </c>
      <c r="J14" s="111">
        <f>SUM(J9:J13)</f>
        <v>0</v>
      </c>
      <c r="K14" s="113">
        <f>IFERROR(J14/$F14,0)</f>
        <v>0</v>
      </c>
      <c r="L14" s="111"/>
      <c r="M14" s="111">
        <f>SUM(M9:M13)</f>
        <v>0</v>
      </c>
      <c r="N14" s="227">
        <f>IFERROR(M14/$F14,0)</f>
        <v>0</v>
      </c>
      <c r="O14" s="111">
        <f>SUM(O9:O13)</f>
        <v>0</v>
      </c>
      <c r="P14" s="227">
        <f>IFERROR(O14/$F14,0)</f>
        <v>0</v>
      </c>
      <c r="Q14" s="227"/>
      <c r="R14" s="111">
        <f>SUM(R9:R13)</f>
        <v>0</v>
      </c>
      <c r="S14" s="227">
        <f>IFERROR(R14/$F14,0)</f>
        <v>0</v>
      </c>
      <c r="T14" s="111">
        <f>SUM(T9:T13)</f>
        <v>0</v>
      </c>
      <c r="U14" s="227">
        <f>IFERROR(T14/$F14,0)</f>
        <v>0</v>
      </c>
      <c r="V14" s="111"/>
      <c r="W14" s="111">
        <f>SUM(W9:W13)</f>
        <v>0</v>
      </c>
      <c r="X14" s="227">
        <f>IFERROR(W14/$F14,0)</f>
        <v>0</v>
      </c>
      <c r="Y14" s="111">
        <f>SUM(Y9:Y13)</f>
        <v>0</v>
      </c>
      <c r="Z14" s="227">
        <f>IFERROR(Y14/$F14,0)</f>
        <v>0</v>
      </c>
      <c r="AA14" s="111"/>
      <c r="AB14" s="111">
        <f>SUM(AB9:AB13)</f>
        <v>0</v>
      </c>
      <c r="AC14" s="227">
        <f>IFERROR(AB14/$F14,0)</f>
        <v>0</v>
      </c>
      <c r="AD14" s="111">
        <f>SUM(AD9:AD13)</f>
        <v>0</v>
      </c>
      <c r="AE14" s="227">
        <f>IFERROR(AD14/$F14,0)</f>
        <v>0</v>
      </c>
      <c r="AF14" s="111"/>
      <c r="AG14" s="111">
        <f>SUM(AG9:AG13)</f>
        <v>5</v>
      </c>
      <c r="AH14" s="227">
        <f>IFERROR(AG14/$F14,0)</f>
        <v>0.45454545454545453</v>
      </c>
      <c r="AI14" s="111">
        <f>SUM(AI9:AI13)</f>
        <v>0</v>
      </c>
      <c r="AJ14" s="227">
        <f t="shared" si="39"/>
        <v>0</v>
      </c>
      <c r="AK14" s="111"/>
      <c r="AL14" s="111">
        <f>SUM(AL9:AL13)</f>
        <v>3</v>
      </c>
      <c r="AM14" s="227">
        <f>IFERROR(AL14/$F14,0)</f>
        <v>0.27272727272727271</v>
      </c>
      <c r="AN14" s="111">
        <f>SUM(AN9:AN13)</f>
        <v>0</v>
      </c>
      <c r="AO14" s="227">
        <f>IFERROR(AN14/$F14,0)</f>
        <v>0</v>
      </c>
      <c r="AP14" s="111"/>
      <c r="AQ14" s="111">
        <f>SUM(AQ9:AQ13)</f>
        <v>1</v>
      </c>
      <c r="AR14" s="227">
        <f>IFERROR(AQ14/$F14,0)</f>
        <v>9.0909090909090912E-2</v>
      </c>
      <c r="AS14" s="111">
        <f>SUM(AS9:AS13)</f>
        <v>0</v>
      </c>
      <c r="AT14" s="227">
        <f>IFERROR(AS14/$F14,0)</f>
        <v>0</v>
      </c>
      <c r="AU14" s="111"/>
      <c r="AV14" s="111">
        <f>SUM(AV9:AV13)</f>
        <v>0</v>
      </c>
      <c r="AW14" s="227">
        <f>IFERROR(AV14/$F14,0)</f>
        <v>0</v>
      </c>
      <c r="AX14" s="111">
        <f>SUM(AX9:AX13)</f>
        <v>0</v>
      </c>
      <c r="AY14" s="227">
        <f>IFERROR(AX14/$F14,0)</f>
        <v>0</v>
      </c>
      <c r="AZ14" s="111"/>
      <c r="BA14" s="227">
        <f>SUM(BA9:BA13)</f>
        <v>0</v>
      </c>
      <c r="BB14" s="112">
        <f>IFERROR(BA14/$F14,0)</f>
        <v>0</v>
      </c>
      <c r="BC14" s="111">
        <f>SUM(BC9:BC13)</f>
        <v>0</v>
      </c>
      <c r="BD14" s="227">
        <f>IFERROR(BC14/$F14,0)</f>
        <v>0</v>
      </c>
      <c r="BE14" s="111"/>
      <c r="BF14" s="111">
        <f>SUM(BF9:BF13)</f>
        <v>0</v>
      </c>
      <c r="BG14" s="227">
        <f>IFERROR(BF14/$F14,0)</f>
        <v>0</v>
      </c>
      <c r="BH14" s="111">
        <f>SUM(BH9:BH13)</f>
        <v>0</v>
      </c>
      <c r="BI14" s="227">
        <f>IFERROR(BH14/$F14,0)</f>
        <v>0</v>
      </c>
      <c r="BJ14" s="111"/>
      <c r="BK14" s="111">
        <f>SUM(BK9:BK13)</f>
        <v>1</v>
      </c>
      <c r="BL14" s="227">
        <f>IFERROR(BK14/$F14,0)</f>
        <v>9.0909090909090912E-2</v>
      </c>
      <c r="BM14" s="111">
        <f>SUM(BM9:BM13)</f>
        <v>0</v>
      </c>
      <c r="BN14" s="227">
        <f>IFERROR(BM14/$F14,0)</f>
        <v>0</v>
      </c>
      <c r="BO14" s="111"/>
      <c r="BP14" s="111">
        <f>SUM(BM14,BH14,BC14,AX14,AS14,AN14,AI14,AD14,Y14,T14,O14,J14)</f>
        <v>0</v>
      </c>
      <c r="BQ14" s="126">
        <f>SUM(BN14,BI14,BD14,AY14,AT14,AO14,AJ14,AE14,Z14,U14,P14,K14)</f>
        <v>0</v>
      </c>
    </row>
    <row r="15" spans="1:83" s="56" customFormat="1" x14ac:dyDescent="0.2">
      <c r="AR15" s="114"/>
    </row>
    <row r="16" spans="1:83" s="56" customFormat="1" x14ac:dyDescent="0.2"/>
    <row r="17" s="56" customFormat="1" x14ac:dyDescent="0.2"/>
    <row r="18" s="56" customFormat="1" x14ac:dyDescent="0.2"/>
    <row r="19" s="56" customFormat="1" x14ac:dyDescent="0.2"/>
    <row r="20" s="56" customFormat="1" x14ac:dyDescent="0.2"/>
    <row r="21" s="56" customFormat="1" x14ac:dyDescent="0.2"/>
    <row r="22" s="56" customFormat="1" x14ac:dyDescent="0.2"/>
    <row r="23" s="56" customFormat="1" x14ac:dyDescent="0.2"/>
    <row r="24" s="56" customFormat="1" x14ac:dyDescent="0.2"/>
    <row r="25" s="56" customFormat="1" x14ac:dyDescent="0.2"/>
    <row r="26" s="56" customFormat="1" x14ac:dyDescent="0.2"/>
    <row r="27" s="56" customFormat="1" x14ac:dyDescent="0.2"/>
    <row r="28" s="56" customFormat="1" x14ac:dyDescent="0.2"/>
    <row r="29" s="56" customFormat="1" x14ac:dyDescent="0.2"/>
    <row r="30" s="56" customFormat="1" x14ac:dyDescent="0.2"/>
    <row r="31" s="56" customFormat="1" x14ac:dyDescent="0.2"/>
    <row r="32" s="56" customFormat="1" x14ac:dyDescent="0.2"/>
    <row r="33" s="56" customFormat="1" x14ac:dyDescent="0.2"/>
    <row r="34" s="56" customFormat="1" x14ac:dyDescent="0.2"/>
    <row r="35" s="56" customFormat="1" x14ac:dyDescent="0.2"/>
    <row r="36" s="56" customFormat="1" x14ac:dyDescent="0.2"/>
    <row r="37" s="56" customFormat="1" x14ac:dyDescent="0.2"/>
    <row r="38" s="56" customFormat="1" x14ac:dyDescent="0.2"/>
    <row r="39" s="56" customFormat="1" x14ac:dyDescent="0.2"/>
    <row r="40" s="56" customFormat="1" x14ac:dyDescent="0.2"/>
    <row r="41" s="56" customFormat="1" x14ac:dyDescent="0.2"/>
    <row r="42" s="56" customFormat="1" x14ac:dyDescent="0.2"/>
    <row r="43" s="56" customFormat="1" x14ac:dyDescent="0.2"/>
    <row r="44" s="56" customFormat="1" x14ac:dyDescent="0.2"/>
    <row r="45" s="56" customFormat="1" x14ac:dyDescent="0.2"/>
    <row r="46" s="56" customFormat="1" x14ac:dyDescent="0.2"/>
    <row r="47" s="56" customFormat="1" x14ac:dyDescent="0.2"/>
    <row r="48" s="56" customFormat="1" x14ac:dyDescent="0.2"/>
    <row r="49" s="56" customFormat="1" x14ac:dyDescent="0.2"/>
    <row r="50" s="56" customFormat="1" x14ac:dyDescent="0.2"/>
    <row r="51" s="56" customFormat="1" x14ac:dyDescent="0.2"/>
    <row r="52" s="56" customFormat="1" x14ac:dyDescent="0.2"/>
    <row r="53" s="56" customFormat="1" x14ac:dyDescent="0.2"/>
    <row r="54" s="56" customFormat="1" x14ac:dyDescent="0.2"/>
    <row r="55" s="56" customFormat="1" x14ac:dyDescent="0.2"/>
    <row r="56" s="56" customFormat="1" x14ac:dyDescent="0.2"/>
    <row r="57" s="56" customFormat="1" x14ac:dyDescent="0.2"/>
    <row r="58" s="56" customFormat="1" x14ac:dyDescent="0.2"/>
    <row r="59" s="56" customFormat="1" x14ac:dyDescent="0.2"/>
    <row r="60" s="56" customFormat="1" x14ac:dyDescent="0.2"/>
    <row r="61" s="56" customFormat="1" x14ac:dyDescent="0.2"/>
    <row r="62" s="56" customFormat="1" x14ac:dyDescent="0.2"/>
    <row r="63" s="56" customFormat="1" x14ac:dyDescent="0.2"/>
    <row r="64" s="56" customFormat="1" x14ac:dyDescent="0.2"/>
    <row r="65" s="56" customFormat="1" x14ac:dyDescent="0.2"/>
    <row r="66" s="56" customFormat="1" x14ac:dyDescent="0.2"/>
    <row r="67" s="56" customFormat="1" x14ac:dyDescent="0.2"/>
    <row r="68" s="56" customFormat="1" x14ac:dyDescent="0.2"/>
    <row r="69" s="56" customFormat="1" x14ac:dyDescent="0.2"/>
    <row r="70" s="56" customFormat="1" x14ac:dyDescent="0.2"/>
    <row r="71" s="56" customFormat="1" x14ac:dyDescent="0.2"/>
    <row r="72" s="56" customFormat="1" x14ac:dyDescent="0.2"/>
    <row r="73" s="56" customFormat="1" x14ac:dyDescent="0.2"/>
    <row r="74" s="56" customFormat="1" x14ac:dyDescent="0.2"/>
    <row r="75" s="56" customFormat="1" x14ac:dyDescent="0.2"/>
    <row r="76" s="56" customFormat="1" x14ac:dyDescent="0.2"/>
    <row r="77" s="56" customFormat="1" x14ac:dyDescent="0.2"/>
    <row r="78" s="56" customFormat="1" x14ac:dyDescent="0.2"/>
    <row r="79" s="56" customFormat="1" x14ac:dyDescent="0.2"/>
    <row r="80" s="56" customFormat="1" x14ac:dyDescent="0.2"/>
    <row r="81" s="56" customFormat="1" x14ac:dyDescent="0.2"/>
    <row r="82" s="56" customFormat="1" x14ac:dyDescent="0.2"/>
    <row r="83" s="56" customFormat="1" x14ac:dyDescent="0.2"/>
    <row r="84" s="56" customFormat="1" x14ac:dyDescent="0.2"/>
    <row r="85" s="56" customFormat="1" x14ac:dyDescent="0.2"/>
    <row r="86" s="56" customFormat="1" x14ac:dyDescent="0.2"/>
    <row r="87" s="56" customFormat="1" x14ac:dyDescent="0.2"/>
    <row r="88" s="56" customFormat="1" x14ac:dyDescent="0.2"/>
    <row r="89" s="56" customFormat="1" x14ac:dyDescent="0.2"/>
    <row r="90" s="56" customFormat="1" x14ac:dyDescent="0.2"/>
    <row r="91" s="56" customFormat="1" x14ac:dyDescent="0.2"/>
    <row r="92" s="56" customFormat="1" x14ac:dyDescent="0.2"/>
    <row r="93" s="56" customFormat="1" x14ac:dyDescent="0.2"/>
    <row r="94" s="56" customFormat="1" x14ac:dyDescent="0.2"/>
    <row r="95" s="56" customFormat="1" x14ac:dyDescent="0.2"/>
    <row r="96" s="56" customFormat="1" x14ac:dyDescent="0.2"/>
    <row r="97" s="56" customFormat="1" x14ac:dyDescent="0.2"/>
    <row r="98" s="56" customFormat="1" x14ac:dyDescent="0.2"/>
    <row r="99" s="56" customFormat="1" x14ac:dyDescent="0.2"/>
    <row r="100" s="56" customFormat="1" x14ac:dyDescent="0.2"/>
    <row r="101" s="56" customFormat="1" x14ac:dyDescent="0.2"/>
    <row r="102" s="56" customFormat="1" x14ac:dyDescent="0.2"/>
    <row r="103" s="56" customFormat="1" x14ac:dyDescent="0.2"/>
    <row r="104" s="56" customFormat="1" x14ac:dyDescent="0.2"/>
    <row r="105" s="56" customFormat="1" x14ac:dyDescent="0.2"/>
  </sheetData>
  <sheetProtection sheet="1" sort="0" autoFilter="0"/>
  <mergeCells count="56">
    <mergeCell ref="CE6:CE8"/>
    <mergeCell ref="CB7:CB8"/>
    <mergeCell ref="CC7:CC8"/>
    <mergeCell ref="CD7:CD8"/>
    <mergeCell ref="BR6:BR8"/>
    <mergeCell ref="BS6:CD6"/>
    <mergeCell ref="BW7:BW8"/>
    <mergeCell ref="BX7:BX8"/>
    <mergeCell ref="BY7:BY8"/>
    <mergeCell ref="BZ7:BZ8"/>
    <mergeCell ref="CA7:CA8"/>
    <mergeCell ref="BS7:BS8"/>
    <mergeCell ref="BT7:BT8"/>
    <mergeCell ref="BU7:BU8"/>
    <mergeCell ref="BV7:BV8"/>
    <mergeCell ref="B9:C9"/>
    <mergeCell ref="B10:C10"/>
    <mergeCell ref="B11:C11"/>
    <mergeCell ref="B12:C12"/>
    <mergeCell ref="B13:C13"/>
    <mergeCell ref="BQ7:BQ8"/>
    <mergeCell ref="G6:G8"/>
    <mergeCell ref="H6:BQ6"/>
    <mergeCell ref="H7:L7"/>
    <mergeCell ref="M7:Q7"/>
    <mergeCell ref="R7:V7"/>
    <mergeCell ref="W7:AA7"/>
    <mergeCell ref="AB7:AF7"/>
    <mergeCell ref="AG7:AK7"/>
    <mergeCell ref="AL7:AP7"/>
    <mergeCell ref="AQ7:AU7"/>
    <mergeCell ref="AV7:AZ7"/>
    <mergeCell ref="BA7:BE7"/>
    <mergeCell ref="BF7:BJ7"/>
    <mergeCell ref="BK7:BO7"/>
    <mergeCell ref="BP7:BP8"/>
    <mergeCell ref="E6:E8"/>
    <mergeCell ref="F6:F8"/>
    <mergeCell ref="B1:S1"/>
    <mergeCell ref="U1:X1"/>
    <mergeCell ref="C3:S3"/>
    <mergeCell ref="T3:Y3"/>
    <mergeCell ref="B4:Y4"/>
    <mergeCell ref="B6:C8"/>
    <mergeCell ref="D6:D8"/>
    <mergeCell ref="AO1:BF1"/>
    <mergeCell ref="BH1:BK1"/>
    <mergeCell ref="BM1:BQ1"/>
    <mergeCell ref="AP3:BF3"/>
    <mergeCell ref="BG3:BL3"/>
    <mergeCell ref="BN3:BQ3"/>
    <mergeCell ref="AO4:BL4"/>
    <mergeCell ref="BM4:BQ4"/>
    <mergeCell ref="AO5:BF5"/>
    <mergeCell ref="BH5:BK5"/>
    <mergeCell ref="BM5:BQ5"/>
  </mergeCells>
  <conditionalFormatting sqref="BQ9:BQ14">
    <cfRule type="cellIs" dxfId="18" priority="3" operator="equal">
      <formula>1</formula>
    </cfRule>
    <cfRule type="colorScale" priority="4">
      <colorScale>
        <cfvo type="num" val="0"/>
        <cfvo type="num" val="0.6"/>
        <cfvo type="num" val="0.99"/>
        <color rgb="FFC00000"/>
        <color rgb="FFFFEB84"/>
        <color rgb="FF1DA275"/>
      </colorScale>
    </cfRule>
  </conditionalFormatting>
  <pageMargins left="0.31496062992125984" right="0.70866141732283472" top="0.62992125984251968" bottom="0.74803149606299213" header="0.31496062992125984" footer="0.31496062992125984"/>
  <pageSetup paperSize="9" scale="33" fitToHeight="0" orientation="portrait" r:id="rId1"/>
  <headerFooter>
    <oddHeader>&amp;L&amp;G&amp;C&amp;"Arial,Negrita"&amp;12PLAN DE ACCION INSTITUCIONAL</oddHeader>
    <oddFooter>&amp;L&amp;G&amp;C&amp;N
IPC-M-2&amp;RDES-FM-05
V9</oddFooter>
  </headerFooter>
  <colBreaks count="1" manualBreakCount="1">
    <brk id="57" max="15" man="1"/>
  </colBreaks>
  <drawing r:id="rId2"/>
  <legacyDrawing r:id="rId3"/>
  <legacyDrawingHF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81475-1DF6-4DC4-9AAD-66743371BECD}">
  <sheetPr>
    <tabColor rgb="FF6EB993"/>
  </sheetPr>
  <dimension ref="A1:CY21"/>
  <sheetViews>
    <sheetView zoomScale="70" zoomScaleNormal="70" workbookViewId="0"/>
  </sheetViews>
  <sheetFormatPr baseColWidth="10" defaultRowHeight="15" x14ac:dyDescent="0.25"/>
  <cols>
    <col min="1" max="1" width="5.140625" customWidth="1"/>
    <col min="2" max="2" width="36.85546875" customWidth="1"/>
    <col min="3" max="3" width="29.42578125" customWidth="1"/>
    <col min="4" max="4" width="21.140625" customWidth="1"/>
    <col min="5" max="9" width="19.7109375" customWidth="1"/>
    <col min="10" max="11" width="62.140625" customWidth="1"/>
    <col min="12" max="16" width="19.7109375" customWidth="1"/>
    <col min="17" max="18" width="62.140625" customWidth="1"/>
    <col min="19" max="23" width="19.7109375" customWidth="1"/>
    <col min="24" max="25" width="62.140625" customWidth="1"/>
    <col min="26" max="30" width="19.7109375" customWidth="1"/>
    <col min="31" max="32" width="62.140625" customWidth="1"/>
    <col min="33" max="37" width="19.7109375" customWidth="1"/>
    <col min="38" max="39" width="62.140625" customWidth="1"/>
    <col min="40" max="44" width="19.7109375" customWidth="1"/>
    <col min="45" max="46" width="62.140625" customWidth="1"/>
    <col min="47" max="51" width="19.7109375" customWidth="1"/>
    <col min="52" max="53" width="62.140625" customWidth="1"/>
    <col min="54" max="58" width="19.7109375" customWidth="1"/>
    <col min="59" max="60" width="62.140625" customWidth="1"/>
    <col min="61" max="65" width="19.7109375" customWidth="1"/>
    <col min="66" max="67" width="62.140625" customWidth="1"/>
    <col min="68" max="68" width="18" customWidth="1"/>
    <col min="69" max="72" width="19.7109375" customWidth="1"/>
    <col min="73" max="74" width="62.140625" customWidth="1"/>
    <col min="75" max="79" width="19.7109375" customWidth="1"/>
    <col min="80" max="81" width="62.140625" customWidth="1"/>
    <col min="82" max="86" width="19.7109375" customWidth="1"/>
    <col min="87" max="88" width="62.140625" customWidth="1"/>
    <col min="89" max="89" width="18.42578125" customWidth="1"/>
    <col min="90" max="90" width="21.42578125" customWidth="1"/>
    <col min="92" max="92" width="15.42578125" customWidth="1"/>
    <col min="99" max="99" width="20.28515625" customWidth="1"/>
    <col min="100" max="100" width="14" customWidth="1"/>
    <col min="101" max="101" width="18" customWidth="1"/>
    <col min="102" max="102" width="18.28515625" customWidth="1"/>
    <col min="103" max="103" width="23.42578125" customWidth="1"/>
  </cols>
  <sheetData>
    <row r="1" spans="1:103" ht="70.5" customHeight="1" x14ac:dyDescent="0.25">
      <c r="A1" s="56"/>
      <c r="B1" s="347" t="s">
        <v>77</v>
      </c>
      <c r="C1" s="347"/>
      <c r="D1" s="347"/>
      <c r="E1" s="347"/>
      <c r="F1" s="347"/>
      <c r="G1" s="347"/>
      <c r="H1" s="347"/>
      <c r="I1" s="347"/>
      <c r="J1" s="347"/>
      <c r="K1" s="347"/>
      <c r="L1" s="347"/>
      <c r="M1" s="347"/>
      <c r="N1" s="347"/>
      <c r="O1" s="347"/>
      <c r="P1" s="347"/>
      <c r="Q1" s="115"/>
      <c r="R1" s="348"/>
      <c r="S1" s="348"/>
      <c r="T1" s="348"/>
      <c r="U1" s="348"/>
      <c r="V1" s="84"/>
      <c r="W1" s="56"/>
      <c r="X1" s="56"/>
      <c r="Y1" s="56"/>
      <c r="Z1" s="56"/>
      <c r="AA1" s="56"/>
      <c r="AB1" s="56"/>
      <c r="AC1" s="56"/>
      <c r="AD1" s="56"/>
      <c r="AE1" s="56"/>
      <c r="AF1" s="56"/>
      <c r="AG1" s="56"/>
      <c r="AH1" s="56"/>
      <c r="AI1" s="56"/>
      <c r="AJ1" s="57"/>
      <c r="AK1" s="57"/>
      <c r="AL1" s="57"/>
      <c r="AM1" s="57"/>
      <c r="AN1" s="57"/>
      <c r="AO1" s="57"/>
      <c r="AP1" s="57"/>
      <c r="AQ1" s="57"/>
      <c r="AR1" s="57"/>
      <c r="AS1" s="57"/>
      <c r="AT1" s="57"/>
      <c r="AU1" s="57"/>
      <c r="AV1" s="57"/>
      <c r="AW1" s="57"/>
      <c r="AX1" s="57"/>
      <c r="AY1" s="57"/>
      <c r="AZ1" s="57"/>
      <c r="BA1" s="57"/>
      <c r="BB1" s="57"/>
      <c r="BC1" s="57"/>
      <c r="BD1" s="57"/>
      <c r="BE1" s="57"/>
      <c r="BF1" s="57"/>
      <c r="BG1" s="57"/>
      <c r="BH1" s="57"/>
      <c r="BI1" s="57"/>
      <c r="BJ1" s="57"/>
      <c r="BK1" s="57"/>
      <c r="BL1" s="57"/>
      <c r="BM1" s="57"/>
      <c r="BN1" s="57"/>
      <c r="BO1" s="57"/>
      <c r="BP1" s="57"/>
      <c r="BQ1" s="57"/>
      <c r="BR1" s="57"/>
      <c r="BS1" s="57"/>
      <c r="BT1" s="57"/>
      <c r="BU1" s="57"/>
      <c r="BV1" s="57"/>
      <c r="BW1" s="57"/>
      <c r="BX1" s="57"/>
      <c r="BY1" s="57"/>
      <c r="BZ1" s="57"/>
      <c r="CA1" s="57"/>
      <c r="CB1" s="57"/>
      <c r="CC1" s="57"/>
      <c r="CD1" s="57"/>
      <c r="CE1" s="57"/>
      <c r="CF1" s="57"/>
      <c r="CG1" s="57"/>
      <c r="CH1" s="57"/>
      <c r="CI1" s="57"/>
      <c r="CJ1" s="57"/>
      <c r="CK1" s="57"/>
      <c r="CL1" s="57"/>
      <c r="CM1" s="57"/>
      <c r="CN1" s="57"/>
      <c r="CO1" s="57"/>
      <c r="CP1" s="57"/>
      <c r="CQ1" s="57"/>
      <c r="CR1" s="57"/>
      <c r="CS1" s="57"/>
      <c r="CT1" s="57"/>
      <c r="CU1" s="57"/>
      <c r="CV1" s="57"/>
      <c r="CW1" s="57"/>
      <c r="CX1" s="57"/>
      <c r="CY1" s="57"/>
    </row>
    <row r="2" spans="1:103" ht="16.5" thickBot="1" x14ac:dyDescent="0.3">
      <c r="A2" s="56"/>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7"/>
      <c r="BV2" s="57"/>
      <c r="BW2" s="57"/>
      <c r="BX2" s="57"/>
      <c r="BY2" s="57"/>
      <c r="BZ2" s="57"/>
      <c r="CA2" s="57"/>
      <c r="CB2" s="57"/>
      <c r="CC2" s="57"/>
      <c r="CD2" s="57"/>
      <c r="CE2" s="57"/>
      <c r="CF2" s="57"/>
      <c r="CG2" s="57"/>
      <c r="CH2" s="57"/>
      <c r="CI2" s="57"/>
      <c r="CJ2" s="57"/>
      <c r="CK2" s="57"/>
      <c r="CL2" s="57"/>
      <c r="CM2" s="57"/>
      <c r="CN2" s="57"/>
      <c r="CO2" s="57"/>
      <c r="CP2" s="57"/>
      <c r="CQ2" s="57"/>
      <c r="CR2" s="57"/>
      <c r="CS2" s="57"/>
      <c r="CT2" s="57"/>
      <c r="CU2" s="57"/>
      <c r="CV2" s="57"/>
      <c r="CW2" s="57"/>
      <c r="CX2" s="57"/>
      <c r="CY2" s="57"/>
    </row>
    <row r="3" spans="1:103" ht="16.5" thickBot="1" x14ac:dyDescent="0.3">
      <c r="A3" s="56"/>
      <c r="B3" s="85" t="s">
        <v>198</v>
      </c>
      <c r="C3" s="357"/>
      <c r="D3" s="357"/>
      <c r="E3" s="357"/>
      <c r="F3" s="357"/>
      <c r="G3" s="357"/>
      <c r="H3" s="357"/>
      <c r="I3" s="357"/>
      <c r="J3" s="357"/>
      <c r="K3" s="357"/>
      <c r="L3" s="357"/>
      <c r="M3" s="357"/>
      <c r="N3" s="357"/>
      <c r="O3" s="357"/>
      <c r="P3" s="358"/>
      <c r="Q3" s="350"/>
      <c r="R3" s="350"/>
      <c r="S3" s="350"/>
      <c r="T3" s="350"/>
      <c r="U3" s="350"/>
      <c r="V3" s="350"/>
      <c r="W3" s="56"/>
      <c r="X3" s="56"/>
      <c r="Y3" s="56"/>
      <c r="Z3" s="56"/>
      <c r="AA3" s="56"/>
      <c r="AB3" s="56"/>
      <c r="AC3" s="56"/>
      <c r="AD3" s="56"/>
      <c r="AE3" s="56"/>
      <c r="AF3" s="56"/>
      <c r="AG3" s="56"/>
      <c r="AH3" s="56"/>
      <c r="AI3" s="56"/>
      <c r="AJ3" s="57"/>
      <c r="AK3" s="57"/>
      <c r="AL3" s="57"/>
      <c r="AM3" s="57"/>
      <c r="AN3" s="57"/>
      <c r="AO3" s="57"/>
      <c r="AP3" s="57"/>
      <c r="AQ3" s="57"/>
      <c r="AR3" s="57"/>
      <c r="AS3" s="57"/>
      <c r="AT3" s="57"/>
      <c r="AU3" s="57"/>
      <c r="AV3" s="57"/>
      <c r="AW3" s="57"/>
      <c r="AX3" s="57"/>
      <c r="AY3" s="57"/>
      <c r="AZ3" s="57"/>
      <c r="BA3" s="57"/>
      <c r="BB3" s="57"/>
      <c r="BC3" s="57"/>
      <c r="BD3" s="57"/>
      <c r="BE3" s="57"/>
      <c r="BF3" s="57"/>
      <c r="BG3" s="57"/>
      <c r="BH3" s="57"/>
      <c r="BI3" s="57"/>
      <c r="BJ3" s="57"/>
      <c r="BK3" s="57"/>
      <c r="BL3" s="57"/>
      <c r="BM3" s="57"/>
      <c r="BN3" s="57"/>
      <c r="BO3" s="57"/>
      <c r="BP3" s="57"/>
      <c r="BQ3" s="57"/>
      <c r="BR3" s="57"/>
      <c r="BS3" s="57"/>
      <c r="BT3" s="57"/>
      <c r="BU3" s="57"/>
      <c r="BV3" s="57"/>
      <c r="BW3" s="57"/>
      <c r="BX3" s="57"/>
      <c r="BY3" s="57"/>
      <c r="BZ3" s="57"/>
      <c r="CA3" s="57"/>
      <c r="CB3" s="57"/>
      <c r="CC3" s="57"/>
      <c r="CD3" s="57"/>
      <c r="CE3" s="57"/>
      <c r="CF3" s="57"/>
      <c r="CG3" s="57"/>
      <c r="CH3" s="57"/>
      <c r="CI3" s="57"/>
      <c r="CJ3" s="57"/>
      <c r="CK3" s="57"/>
      <c r="CL3" s="57"/>
      <c r="CM3" s="57"/>
      <c r="CN3" s="57"/>
      <c r="CO3" s="57"/>
      <c r="CP3" s="57"/>
      <c r="CQ3" s="57"/>
      <c r="CR3" s="57"/>
      <c r="CS3" s="57"/>
      <c r="CT3" s="57"/>
      <c r="CU3" s="57"/>
      <c r="CV3" s="57"/>
      <c r="CW3" s="57"/>
      <c r="CX3" s="57"/>
      <c r="CY3" s="57"/>
    </row>
    <row r="4" spans="1:103" ht="15.75" x14ac:dyDescent="0.25">
      <c r="A4" s="56"/>
      <c r="B4" s="346" t="s">
        <v>199</v>
      </c>
      <c r="C4" s="346"/>
      <c r="D4" s="346"/>
      <c r="E4" s="346"/>
      <c r="F4" s="346"/>
      <c r="G4" s="346"/>
      <c r="H4" s="346"/>
      <c r="I4" s="346"/>
      <c r="J4" s="346"/>
      <c r="K4" s="346"/>
      <c r="L4" s="346"/>
      <c r="M4" s="346"/>
      <c r="N4" s="346"/>
      <c r="O4" s="346"/>
      <c r="P4" s="346"/>
      <c r="Q4" s="346"/>
      <c r="R4" s="346"/>
      <c r="S4" s="346"/>
      <c r="T4" s="346"/>
      <c r="U4" s="346"/>
      <c r="V4" s="346"/>
      <c r="W4" s="56"/>
      <c r="X4" s="56"/>
      <c r="Y4" s="56"/>
      <c r="Z4" s="56"/>
      <c r="AA4" s="56"/>
      <c r="AB4" s="56"/>
      <c r="AC4" s="56"/>
      <c r="AD4" s="56"/>
      <c r="AE4" s="56"/>
      <c r="AF4" s="56"/>
      <c r="AG4" s="56"/>
      <c r="AH4" s="56"/>
      <c r="AI4" s="56"/>
      <c r="AJ4" s="57"/>
      <c r="AK4" s="57"/>
      <c r="AL4" s="57"/>
      <c r="AM4" s="57"/>
      <c r="AN4" s="57"/>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c r="BT4" s="57"/>
      <c r="BU4" s="57"/>
      <c r="BV4" s="57"/>
      <c r="BW4" s="57"/>
      <c r="BX4" s="57"/>
      <c r="BY4" s="57"/>
      <c r="BZ4" s="57"/>
      <c r="CA4" s="57"/>
      <c r="CB4" s="57"/>
      <c r="CC4" s="57"/>
      <c r="CD4" s="57"/>
      <c r="CE4" s="57"/>
      <c r="CF4" s="57"/>
      <c r="CG4" s="57"/>
      <c r="CH4" s="57"/>
      <c r="CI4" s="57"/>
      <c r="CJ4" s="57"/>
      <c r="CK4" s="57"/>
      <c r="CL4" s="57"/>
      <c r="CM4" s="57"/>
      <c r="CN4" s="57"/>
      <c r="CO4" s="57"/>
      <c r="CP4" s="57"/>
      <c r="CQ4" s="57"/>
      <c r="CR4" s="57"/>
      <c r="CS4" s="57"/>
      <c r="CT4" s="57"/>
      <c r="CU4" s="57"/>
      <c r="CV4" s="57"/>
      <c r="CW4" s="57"/>
      <c r="CX4" s="57"/>
      <c r="CY4" s="57"/>
    </row>
    <row r="5" spans="1:103" ht="16.5" thickBot="1" x14ac:dyDescent="0.3">
      <c r="A5" s="346"/>
      <c r="B5" s="346"/>
      <c r="C5" s="346"/>
      <c r="D5" s="346"/>
      <c r="E5" s="346" t="s">
        <v>205</v>
      </c>
      <c r="F5" s="346"/>
      <c r="G5" s="346"/>
      <c r="H5" s="346"/>
      <c r="I5" s="346"/>
      <c r="J5" s="346"/>
      <c r="K5" s="346"/>
      <c r="L5" s="346"/>
      <c r="M5" s="346"/>
      <c r="N5" s="346"/>
      <c r="O5" s="346"/>
      <c r="P5" s="346"/>
      <c r="Q5" s="346"/>
      <c r="R5" s="346"/>
      <c r="S5" s="346"/>
      <c r="T5" s="346"/>
      <c r="U5" s="346"/>
      <c r="V5" s="346"/>
      <c r="W5" s="346"/>
      <c r="X5" s="346"/>
      <c r="Y5" s="346"/>
      <c r="Z5" s="346"/>
      <c r="AA5" s="346"/>
      <c r="AB5" s="346"/>
      <c r="AC5" s="346"/>
      <c r="AD5" s="346"/>
      <c r="AE5" s="346"/>
      <c r="AF5" s="346"/>
      <c r="AG5" s="346"/>
      <c r="AH5" s="346"/>
      <c r="AI5" s="346"/>
      <c r="AJ5" s="346"/>
      <c r="AK5" s="346"/>
      <c r="AL5" s="346"/>
      <c r="AM5" s="346"/>
      <c r="AN5" s="346"/>
      <c r="AO5" s="346"/>
      <c r="AP5" s="346"/>
      <c r="AQ5" s="346"/>
      <c r="AR5" s="346"/>
      <c r="AS5" s="346"/>
      <c r="AT5" s="346"/>
      <c r="AU5" s="346"/>
      <c r="AV5" s="346"/>
      <c r="AW5" s="346"/>
      <c r="AX5" s="346"/>
      <c r="AY5" s="346"/>
      <c r="AZ5" s="346"/>
      <c r="BA5" s="346"/>
      <c r="BB5" s="346"/>
      <c r="BC5" s="346"/>
      <c r="BD5" s="346"/>
      <c r="BE5" s="346"/>
      <c r="BF5" s="346"/>
      <c r="BG5" s="346"/>
      <c r="BH5" s="346"/>
      <c r="BI5" s="346"/>
      <c r="BJ5" s="346"/>
      <c r="BK5" s="346"/>
      <c r="BL5" s="346"/>
      <c r="BM5" s="346"/>
      <c r="BN5" s="346"/>
      <c r="BO5" s="346"/>
      <c r="BP5" s="346"/>
      <c r="BQ5" s="346"/>
      <c r="BR5" s="346"/>
      <c r="BS5" s="346"/>
      <c r="BT5" s="346"/>
      <c r="BU5" s="346"/>
      <c r="BV5" s="346"/>
      <c r="BW5" s="346"/>
      <c r="BX5" s="346"/>
      <c r="BY5" s="346"/>
      <c r="BZ5" s="346"/>
      <c r="CA5" s="346"/>
      <c r="CB5" s="346"/>
      <c r="CC5" s="346"/>
      <c r="CD5" s="346"/>
      <c r="CE5" s="346"/>
      <c r="CF5" s="346"/>
      <c r="CG5" s="127"/>
      <c r="CH5" s="127"/>
      <c r="CI5" s="127"/>
      <c r="CJ5" s="127"/>
      <c r="CK5" s="127"/>
      <c r="CL5" s="57"/>
      <c r="CM5" s="57"/>
      <c r="CN5" s="57"/>
      <c r="CO5" s="57"/>
      <c r="CP5" s="57"/>
      <c r="CQ5" s="57"/>
      <c r="CR5" s="57"/>
      <c r="CS5" s="57"/>
      <c r="CT5" s="57"/>
      <c r="CU5" s="57"/>
      <c r="CV5" s="57"/>
      <c r="CW5" s="57"/>
      <c r="CX5" s="57"/>
      <c r="CY5" s="57"/>
    </row>
    <row r="6" spans="1:103" ht="16.5" thickBot="1" x14ac:dyDescent="0.3">
      <c r="A6" s="189"/>
      <c r="B6" s="421" t="s">
        <v>242</v>
      </c>
      <c r="C6" s="429" t="s">
        <v>202</v>
      </c>
      <c r="D6" s="421" t="s">
        <v>243</v>
      </c>
      <c r="E6" s="423" t="s">
        <v>209</v>
      </c>
      <c r="F6" s="424"/>
      <c r="G6" s="424"/>
      <c r="H6" s="424"/>
      <c r="I6" s="424"/>
      <c r="J6" s="424"/>
      <c r="K6" s="424"/>
      <c r="L6" s="418" t="s">
        <v>210</v>
      </c>
      <c r="M6" s="418"/>
      <c r="N6" s="418"/>
      <c r="O6" s="418"/>
      <c r="P6" s="418"/>
      <c r="Q6" s="418"/>
      <c r="R6" s="418"/>
      <c r="S6" s="424" t="s">
        <v>211</v>
      </c>
      <c r="T6" s="424"/>
      <c r="U6" s="424"/>
      <c r="V6" s="424"/>
      <c r="W6" s="424"/>
      <c r="X6" s="424"/>
      <c r="Y6" s="424"/>
      <c r="Z6" s="418" t="s">
        <v>212</v>
      </c>
      <c r="AA6" s="418"/>
      <c r="AB6" s="418"/>
      <c r="AC6" s="418"/>
      <c r="AD6" s="418"/>
      <c r="AE6" s="418"/>
      <c r="AF6" s="418"/>
      <c r="AG6" s="424" t="s">
        <v>213</v>
      </c>
      <c r="AH6" s="424"/>
      <c r="AI6" s="424"/>
      <c r="AJ6" s="424"/>
      <c r="AK6" s="424"/>
      <c r="AL6" s="424"/>
      <c r="AM6" s="424"/>
      <c r="AN6" s="418" t="s">
        <v>214</v>
      </c>
      <c r="AO6" s="418"/>
      <c r="AP6" s="418"/>
      <c r="AQ6" s="418"/>
      <c r="AR6" s="418"/>
      <c r="AS6" s="418"/>
      <c r="AT6" s="418"/>
      <c r="AU6" s="424" t="s">
        <v>215</v>
      </c>
      <c r="AV6" s="424"/>
      <c r="AW6" s="424"/>
      <c r="AX6" s="424"/>
      <c r="AY6" s="424"/>
      <c r="AZ6" s="424"/>
      <c r="BA6" s="424"/>
      <c r="BB6" s="418" t="s">
        <v>216</v>
      </c>
      <c r="BC6" s="418"/>
      <c r="BD6" s="418"/>
      <c r="BE6" s="418"/>
      <c r="BF6" s="418"/>
      <c r="BG6" s="418"/>
      <c r="BH6" s="418"/>
      <c r="BI6" s="424" t="s">
        <v>217</v>
      </c>
      <c r="BJ6" s="424"/>
      <c r="BK6" s="424"/>
      <c r="BL6" s="424"/>
      <c r="BM6" s="424"/>
      <c r="BN6" s="424"/>
      <c r="BO6" s="424"/>
      <c r="BP6" s="418" t="s">
        <v>206</v>
      </c>
      <c r="BQ6" s="418"/>
      <c r="BR6" s="418"/>
      <c r="BS6" s="418"/>
      <c r="BT6" s="418"/>
      <c r="BU6" s="418"/>
      <c r="BV6" s="418"/>
      <c r="BW6" s="424" t="s">
        <v>219</v>
      </c>
      <c r="BX6" s="424"/>
      <c r="BY6" s="424"/>
      <c r="BZ6" s="424"/>
      <c r="CA6" s="424"/>
      <c r="CB6" s="424"/>
      <c r="CC6" s="424"/>
      <c r="CD6" s="417" t="s">
        <v>220</v>
      </c>
      <c r="CE6" s="418"/>
      <c r="CF6" s="418"/>
      <c r="CG6" s="418"/>
      <c r="CH6" s="418"/>
      <c r="CI6" s="418"/>
      <c r="CJ6" s="418"/>
      <c r="CK6" s="419" t="s">
        <v>244</v>
      </c>
      <c r="CL6" s="421" t="s">
        <v>206</v>
      </c>
      <c r="CM6" s="423" t="s">
        <v>207</v>
      </c>
      <c r="CN6" s="424"/>
      <c r="CO6" s="424"/>
      <c r="CP6" s="424"/>
      <c r="CQ6" s="424"/>
      <c r="CR6" s="424"/>
      <c r="CS6" s="424"/>
      <c r="CT6" s="424"/>
      <c r="CU6" s="424"/>
      <c r="CV6" s="424"/>
      <c r="CW6" s="424"/>
      <c r="CX6" s="425"/>
      <c r="CY6" s="419" t="s">
        <v>208</v>
      </c>
    </row>
    <row r="7" spans="1:103" ht="15.75" x14ac:dyDescent="0.25">
      <c r="A7" s="189"/>
      <c r="B7" s="422"/>
      <c r="C7" s="430"/>
      <c r="D7" s="422"/>
      <c r="E7" s="428" t="s">
        <v>245</v>
      </c>
      <c r="F7" s="415"/>
      <c r="G7" s="410"/>
      <c r="H7" s="411"/>
      <c r="I7" s="412"/>
      <c r="J7" s="413" t="s">
        <v>246</v>
      </c>
      <c r="K7" s="413" t="s">
        <v>247</v>
      </c>
      <c r="L7" s="414" t="s">
        <v>245</v>
      </c>
      <c r="M7" s="415"/>
      <c r="N7" s="410"/>
      <c r="O7" s="411"/>
      <c r="P7" s="412"/>
      <c r="Q7" s="413" t="s">
        <v>246</v>
      </c>
      <c r="R7" s="413" t="s">
        <v>247</v>
      </c>
      <c r="S7" s="414" t="s">
        <v>245</v>
      </c>
      <c r="T7" s="415"/>
      <c r="U7" s="410"/>
      <c r="V7" s="411"/>
      <c r="W7" s="412"/>
      <c r="X7" s="413" t="s">
        <v>246</v>
      </c>
      <c r="Y7" s="413" t="s">
        <v>247</v>
      </c>
      <c r="Z7" s="414" t="s">
        <v>245</v>
      </c>
      <c r="AA7" s="415"/>
      <c r="AB7" s="410"/>
      <c r="AC7" s="411"/>
      <c r="AD7" s="412"/>
      <c r="AE7" s="413" t="s">
        <v>246</v>
      </c>
      <c r="AF7" s="413" t="s">
        <v>247</v>
      </c>
      <c r="AG7" s="414" t="s">
        <v>245</v>
      </c>
      <c r="AH7" s="415"/>
      <c r="AI7" s="410"/>
      <c r="AJ7" s="411"/>
      <c r="AK7" s="412"/>
      <c r="AL7" s="413" t="s">
        <v>246</v>
      </c>
      <c r="AM7" s="413" t="s">
        <v>247</v>
      </c>
      <c r="AN7" s="414" t="s">
        <v>245</v>
      </c>
      <c r="AO7" s="415"/>
      <c r="AP7" s="410"/>
      <c r="AQ7" s="411"/>
      <c r="AR7" s="412"/>
      <c r="AS7" s="413" t="s">
        <v>246</v>
      </c>
      <c r="AT7" s="413" t="s">
        <v>247</v>
      </c>
      <c r="AU7" s="414" t="s">
        <v>245</v>
      </c>
      <c r="AV7" s="415"/>
      <c r="AW7" s="410"/>
      <c r="AX7" s="411"/>
      <c r="AY7" s="412"/>
      <c r="AZ7" s="413" t="s">
        <v>246</v>
      </c>
      <c r="BA7" s="413" t="s">
        <v>247</v>
      </c>
      <c r="BB7" s="414" t="s">
        <v>245</v>
      </c>
      <c r="BC7" s="415"/>
      <c r="BD7" s="410"/>
      <c r="BE7" s="411"/>
      <c r="BF7" s="412"/>
      <c r="BG7" s="413" t="s">
        <v>246</v>
      </c>
      <c r="BH7" s="413" t="s">
        <v>247</v>
      </c>
      <c r="BI7" s="414" t="s">
        <v>245</v>
      </c>
      <c r="BJ7" s="415"/>
      <c r="BK7" s="410"/>
      <c r="BL7" s="411"/>
      <c r="BM7" s="412"/>
      <c r="BN7" s="413" t="s">
        <v>246</v>
      </c>
      <c r="BO7" s="413" t="s">
        <v>247</v>
      </c>
      <c r="BP7" s="414" t="s">
        <v>245</v>
      </c>
      <c r="BQ7" s="415"/>
      <c r="BR7" s="410"/>
      <c r="BS7" s="411"/>
      <c r="BT7" s="412"/>
      <c r="BU7" s="413" t="s">
        <v>246</v>
      </c>
      <c r="BV7" s="413" t="s">
        <v>247</v>
      </c>
      <c r="BW7" s="414" t="s">
        <v>245</v>
      </c>
      <c r="BX7" s="415"/>
      <c r="BY7" s="410"/>
      <c r="BZ7" s="411"/>
      <c r="CA7" s="412"/>
      <c r="CB7" s="413" t="s">
        <v>246</v>
      </c>
      <c r="CC7" s="413" t="s">
        <v>247</v>
      </c>
      <c r="CD7" s="414" t="s">
        <v>245</v>
      </c>
      <c r="CE7" s="415"/>
      <c r="CF7" s="410"/>
      <c r="CG7" s="411"/>
      <c r="CH7" s="412"/>
      <c r="CI7" s="416" t="s">
        <v>246</v>
      </c>
      <c r="CJ7" s="406" t="s">
        <v>247</v>
      </c>
      <c r="CK7" s="420"/>
      <c r="CL7" s="422"/>
      <c r="CM7" s="408" t="s">
        <v>209</v>
      </c>
      <c r="CN7" s="404" t="s">
        <v>210</v>
      </c>
      <c r="CO7" s="404" t="s">
        <v>211</v>
      </c>
      <c r="CP7" s="404" t="s">
        <v>212</v>
      </c>
      <c r="CQ7" s="404" t="s">
        <v>213</v>
      </c>
      <c r="CR7" s="404" t="s">
        <v>214</v>
      </c>
      <c r="CS7" s="404" t="s">
        <v>215</v>
      </c>
      <c r="CT7" s="404" t="s">
        <v>216</v>
      </c>
      <c r="CU7" s="404" t="s">
        <v>217</v>
      </c>
      <c r="CV7" s="404" t="s">
        <v>218</v>
      </c>
      <c r="CW7" s="404" t="s">
        <v>219</v>
      </c>
      <c r="CX7" s="402" t="s">
        <v>220</v>
      </c>
      <c r="CY7" s="426"/>
    </row>
    <row r="8" spans="1:103" ht="48" thickBot="1" x14ac:dyDescent="0.3">
      <c r="A8" s="189"/>
      <c r="B8" s="422"/>
      <c r="C8" s="430"/>
      <c r="D8" s="422"/>
      <c r="E8" s="190" t="s">
        <v>248</v>
      </c>
      <c r="F8" s="190" t="s">
        <v>249</v>
      </c>
      <c r="G8" s="190" t="s">
        <v>250</v>
      </c>
      <c r="H8" s="190" t="s">
        <v>226</v>
      </c>
      <c r="I8" s="190" t="s">
        <v>251</v>
      </c>
      <c r="J8" s="413"/>
      <c r="K8" s="413"/>
      <c r="L8" s="190" t="s">
        <v>248</v>
      </c>
      <c r="M8" s="190" t="s">
        <v>249</v>
      </c>
      <c r="N8" s="190" t="s">
        <v>250</v>
      </c>
      <c r="O8" s="190" t="s">
        <v>226</v>
      </c>
      <c r="P8" s="190" t="s">
        <v>251</v>
      </c>
      <c r="Q8" s="413"/>
      <c r="R8" s="413"/>
      <c r="S8" s="190" t="s">
        <v>248</v>
      </c>
      <c r="T8" s="190" t="s">
        <v>249</v>
      </c>
      <c r="U8" s="190" t="s">
        <v>250</v>
      </c>
      <c r="V8" s="190" t="s">
        <v>226</v>
      </c>
      <c r="W8" s="190" t="s">
        <v>251</v>
      </c>
      <c r="X8" s="413"/>
      <c r="Y8" s="413"/>
      <c r="Z8" s="190" t="s">
        <v>248</v>
      </c>
      <c r="AA8" s="190" t="s">
        <v>249</v>
      </c>
      <c r="AB8" s="190" t="s">
        <v>250</v>
      </c>
      <c r="AC8" s="190" t="s">
        <v>226</v>
      </c>
      <c r="AD8" s="190" t="s">
        <v>251</v>
      </c>
      <c r="AE8" s="413"/>
      <c r="AF8" s="413"/>
      <c r="AG8" s="190" t="s">
        <v>248</v>
      </c>
      <c r="AH8" s="190" t="s">
        <v>249</v>
      </c>
      <c r="AI8" s="190" t="s">
        <v>250</v>
      </c>
      <c r="AJ8" s="190" t="s">
        <v>226</v>
      </c>
      <c r="AK8" s="190" t="s">
        <v>251</v>
      </c>
      <c r="AL8" s="413"/>
      <c r="AM8" s="413"/>
      <c r="AN8" s="190" t="s">
        <v>248</v>
      </c>
      <c r="AO8" s="190" t="s">
        <v>249</v>
      </c>
      <c r="AP8" s="190" t="s">
        <v>250</v>
      </c>
      <c r="AQ8" s="190" t="s">
        <v>226</v>
      </c>
      <c r="AR8" s="190" t="s">
        <v>251</v>
      </c>
      <c r="AS8" s="413"/>
      <c r="AT8" s="413"/>
      <c r="AU8" s="190" t="s">
        <v>248</v>
      </c>
      <c r="AV8" s="190" t="s">
        <v>249</v>
      </c>
      <c r="AW8" s="190" t="s">
        <v>250</v>
      </c>
      <c r="AX8" s="190" t="s">
        <v>226</v>
      </c>
      <c r="AY8" s="190" t="s">
        <v>251</v>
      </c>
      <c r="AZ8" s="413"/>
      <c r="BA8" s="413"/>
      <c r="BB8" s="190" t="s">
        <v>248</v>
      </c>
      <c r="BC8" s="190" t="s">
        <v>249</v>
      </c>
      <c r="BD8" s="190" t="s">
        <v>250</v>
      </c>
      <c r="BE8" s="190" t="s">
        <v>226</v>
      </c>
      <c r="BF8" s="190" t="s">
        <v>251</v>
      </c>
      <c r="BG8" s="413"/>
      <c r="BH8" s="413"/>
      <c r="BI8" s="190" t="s">
        <v>248</v>
      </c>
      <c r="BJ8" s="190" t="s">
        <v>249</v>
      </c>
      <c r="BK8" s="190" t="s">
        <v>250</v>
      </c>
      <c r="BL8" s="190" t="s">
        <v>226</v>
      </c>
      <c r="BM8" s="190" t="s">
        <v>251</v>
      </c>
      <c r="BN8" s="413"/>
      <c r="BO8" s="413"/>
      <c r="BP8" s="190" t="s">
        <v>248</v>
      </c>
      <c r="BQ8" s="190" t="s">
        <v>249</v>
      </c>
      <c r="BR8" s="190" t="s">
        <v>250</v>
      </c>
      <c r="BS8" s="190" t="s">
        <v>226</v>
      </c>
      <c r="BT8" s="190" t="s">
        <v>251</v>
      </c>
      <c r="BU8" s="413"/>
      <c r="BV8" s="413"/>
      <c r="BW8" s="190" t="s">
        <v>248</v>
      </c>
      <c r="BX8" s="190" t="s">
        <v>249</v>
      </c>
      <c r="BY8" s="190" t="s">
        <v>250</v>
      </c>
      <c r="BZ8" s="190" t="s">
        <v>226</v>
      </c>
      <c r="CA8" s="190" t="s">
        <v>251</v>
      </c>
      <c r="CB8" s="413"/>
      <c r="CC8" s="413"/>
      <c r="CD8" s="190" t="s">
        <v>248</v>
      </c>
      <c r="CE8" s="190" t="s">
        <v>249</v>
      </c>
      <c r="CF8" s="190" t="s">
        <v>250</v>
      </c>
      <c r="CG8" s="190" t="s">
        <v>226</v>
      </c>
      <c r="CH8" s="190" t="s">
        <v>251</v>
      </c>
      <c r="CI8" s="413"/>
      <c r="CJ8" s="407"/>
      <c r="CK8" s="420"/>
      <c r="CL8" s="422"/>
      <c r="CM8" s="409"/>
      <c r="CN8" s="405"/>
      <c r="CO8" s="405"/>
      <c r="CP8" s="405"/>
      <c r="CQ8" s="405"/>
      <c r="CR8" s="405"/>
      <c r="CS8" s="405"/>
      <c r="CT8" s="405"/>
      <c r="CU8" s="405"/>
      <c r="CV8" s="405"/>
      <c r="CW8" s="405"/>
      <c r="CX8" s="403"/>
      <c r="CY8" s="427"/>
    </row>
    <row r="9" spans="1:103" ht="120" x14ac:dyDescent="0.25">
      <c r="A9" s="87"/>
      <c r="B9" s="236" t="s">
        <v>65</v>
      </c>
      <c r="C9" s="101" t="s">
        <v>252</v>
      </c>
      <c r="D9" s="238"/>
      <c r="E9" s="233"/>
      <c r="F9" s="142"/>
      <c r="G9" s="143"/>
      <c r="H9" s="116">
        <f>IFERROR(IF(F9=0,(G9/1),(G9/F9)),0)</f>
        <v>0</v>
      </c>
      <c r="I9" s="146">
        <f>IFERROR($CK9/E9,0)</f>
        <v>0</v>
      </c>
      <c r="J9" s="159"/>
      <c r="K9" s="159"/>
      <c r="L9" s="143"/>
      <c r="M9" s="142"/>
      <c r="N9" s="143"/>
      <c r="O9" s="116">
        <f>IFERROR(IF(M9=0,(N9/1),(N9/M9)),0)</f>
        <v>0</v>
      </c>
      <c r="P9" s="146">
        <f>IFERROR($CK9/L9,0)</f>
        <v>0</v>
      </c>
      <c r="Q9" s="159"/>
      <c r="R9" s="159"/>
      <c r="S9" s="143"/>
      <c r="T9" s="142"/>
      <c r="U9" s="143"/>
      <c r="V9" s="116">
        <f>IFERROR(IF(T9=0,(U9/1),(U9/T9)),0)</f>
        <v>0</v>
      </c>
      <c r="W9" s="146">
        <f>IFERROR($CK9/S9,0)</f>
        <v>0</v>
      </c>
      <c r="X9" s="159"/>
      <c r="Y9" s="159"/>
      <c r="Z9" s="143"/>
      <c r="AA9" s="142"/>
      <c r="AB9" s="143"/>
      <c r="AC9" s="116">
        <f>IFERROR(AB9/$F9,0)</f>
        <v>0</v>
      </c>
      <c r="AD9" s="146">
        <f>IFERROR($CK9/Z9,0)</f>
        <v>0</v>
      </c>
      <c r="AE9" s="159"/>
      <c r="AF9" s="159"/>
      <c r="AG9" s="143"/>
      <c r="AH9" s="142"/>
      <c r="AI9" s="143"/>
      <c r="AJ9" s="116">
        <f>IFERROR(AI9/$F9,0)</f>
        <v>0</v>
      </c>
      <c r="AK9" s="146">
        <f>IFERROR($CK9/AG9,0)</f>
        <v>0</v>
      </c>
      <c r="AL9" s="159"/>
      <c r="AM9" s="159"/>
      <c r="AN9" s="143"/>
      <c r="AO9" s="142"/>
      <c r="AP9" s="143"/>
      <c r="AQ9" s="116">
        <f>IFERROR(AP9/$F9,0)</f>
        <v>0</v>
      </c>
      <c r="AR9" s="146">
        <f>IFERROR($CK9/AN9,0)</f>
        <v>0</v>
      </c>
      <c r="AS9" s="159"/>
      <c r="AT9" s="159"/>
      <c r="AU9" s="143"/>
      <c r="AV9" s="142"/>
      <c r="AW9" s="143"/>
      <c r="AX9" s="116">
        <f>IFERROR(AW9/$F9,0)</f>
        <v>0</v>
      </c>
      <c r="AY9" s="146">
        <f>IFERROR($CK9/AU9,0)</f>
        <v>0</v>
      </c>
      <c r="AZ9" s="159"/>
      <c r="BA9" s="159"/>
      <c r="BB9" s="143"/>
      <c r="BC9" s="142"/>
      <c r="BD9" s="143"/>
      <c r="BE9" s="116">
        <f>IFERROR(BD9/$F9,0)</f>
        <v>0</v>
      </c>
      <c r="BF9" s="146">
        <f>IFERROR($CK9/BB9,0)</f>
        <v>0</v>
      </c>
      <c r="BG9" s="159"/>
      <c r="BH9" s="159"/>
      <c r="BI9" s="143"/>
      <c r="BJ9" s="142"/>
      <c r="BK9" s="143"/>
      <c r="BL9" s="116">
        <f>IFERROR(BK9/$F9,0)</f>
        <v>0</v>
      </c>
      <c r="BM9" s="146">
        <f>IFERROR($CK9/BI9,0)</f>
        <v>0</v>
      </c>
      <c r="BN9" s="159"/>
      <c r="BO9" s="159"/>
      <c r="BP9" s="143"/>
      <c r="BQ9" s="142"/>
      <c r="BR9" s="143"/>
      <c r="BS9" s="116">
        <f>IFERROR(BR9/$F9,0)</f>
        <v>0</v>
      </c>
      <c r="BT9" s="146">
        <f>IFERROR($CK9/BP9,0)</f>
        <v>0</v>
      </c>
      <c r="BU9" s="159"/>
      <c r="BV9" s="159"/>
      <c r="BW9" s="143"/>
      <c r="BX9" s="142"/>
      <c r="BY9" s="143"/>
      <c r="BZ9" s="116">
        <f>IFERROR(BY9/$F9,0)</f>
        <v>0</v>
      </c>
      <c r="CA9" s="146">
        <f>IFERROR($CK9/BW9,0)</f>
        <v>0</v>
      </c>
      <c r="CB9" s="159"/>
      <c r="CC9" s="159"/>
      <c r="CD9" s="143"/>
      <c r="CE9" s="142"/>
      <c r="CF9" s="143"/>
      <c r="CG9" s="116">
        <f>IFERROR(CF9/$F9,0)</f>
        <v>0</v>
      </c>
      <c r="CH9" s="146">
        <f>IFERROR($CK9/CD9,0)</f>
        <v>0</v>
      </c>
      <c r="CI9" s="159"/>
      <c r="CJ9" s="164"/>
      <c r="CK9" s="244">
        <f>SUM(CF9,BY9,BR9,BK9,BD9,AW9,AP9,AI9,AB9,U9,N9,G9)</f>
        <v>0</v>
      </c>
      <c r="CL9" s="206"/>
      <c r="CM9" s="249"/>
      <c r="CN9" s="151"/>
      <c r="CO9" s="151"/>
      <c r="CP9" s="151"/>
      <c r="CQ9" s="151"/>
      <c r="CR9" s="151"/>
      <c r="CS9" s="151"/>
      <c r="CT9" s="151"/>
      <c r="CU9" s="151"/>
      <c r="CV9" s="151"/>
      <c r="CW9" s="151"/>
      <c r="CX9" s="152"/>
      <c r="CY9" s="167"/>
    </row>
    <row r="10" spans="1:103" ht="120" x14ac:dyDescent="0.25">
      <c r="A10" s="87"/>
      <c r="B10" s="188" t="s">
        <v>253</v>
      </c>
      <c r="C10" s="101" t="s">
        <v>252</v>
      </c>
      <c r="D10" s="239"/>
      <c r="E10" s="234"/>
      <c r="F10" s="144"/>
      <c r="G10" s="145"/>
      <c r="H10" s="121">
        <f>IFERROR(IF(F10=0,(G10/1),(G10/F10)),0)</f>
        <v>0</v>
      </c>
      <c r="I10" s="147">
        <f>IFERROR($CK10/E10,0)</f>
        <v>0</v>
      </c>
      <c r="J10" s="160"/>
      <c r="K10" s="160"/>
      <c r="L10" s="145"/>
      <c r="M10" s="144"/>
      <c r="N10" s="145"/>
      <c r="O10" s="121">
        <f>IFERROR(IF(M10=0,(N10/1),(N10/M10)),0)</f>
        <v>0</v>
      </c>
      <c r="P10" s="147">
        <f>IFERROR($CK10/L10,0)</f>
        <v>0</v>
      </c>
      <c r="Q10" s="160"/>
      <c r="R10" s="160"/>
      <c r="S10" s="145"/>
      <c r="T10" s="144"/>
      <c r="U10" s="145"/>
      <c r="V10" s="121">
        <f>IFERROR(IF(T10=0,(U10/1),(U10/T10)),0)</f>
        <v>0</v>
      </c>
      <c r="W10" s="147">
        <f>IFERROR($CK10/S10,0)</f>
        <v>0</v>
      </c>
      <c r="X10" s="160"/>
      <c r="Y10" s="160"/>
      <c r="Z10" s="145"/>
      <c r="AA10" s="144"/>
      <c r="AB10" s="145"/>
      <c r="AC10" s="121">
        <f>IFERROR(AB10/$F10,0)</f>
        <v>0</v>
      </c>
      <c r="AD10" s="147">
        <f t="shared" ref="AD10:AD19" si="0">IFERROR($CK10/$E10,0)</f>
        <v>0</v>
      </c>
      <c r="AE10" s="160"/>
      <c r="AF10" s="160"/>
      <c r="AG10" s="145"/>
      <c r="AH10" s="144"/>
      <c r="AI10" s="145"/>
      <c r="AJ10" s="121">
        <f>IFERROR(AI10/$F10,0)</f>
        <v>0</v>
      </c>
      <c r="AK10" s="147">
        <f t="shared" ref="AK10:AK19" si="1">IFERROR($CK10/$E10,0)</f>
        <v>0</v>
      </c>
      <c r="AL10" s="160"/>
      <c r="AM10" s="160"/>
      <c r="AN10" s="145"/>
      <c r="AO10" s="144"/>
      <c r="AP10" s="145"/>
      <c r="AQ10" s="121">
        <f>IFERROR(AP10/$F10,0)</f>
        <v>0</v>
      </c>
      <c r="AR10" s="147">
        <f t="shared" ref="AR10:AR19" si="2">IFERROR($CK10/$E10,0)</f>
        <v>0</v>
      </c>
      <c r="AS10" s="160"/>
      <c r="AT10" s="160"/>
      <c r="AU10" s="145"/>
      <c r="AV10" s="144"/>
      <c r="AW10" s="145"/>
      <c r="AX10" s="121">
        <f>IFERROR(AW10/$F10,0)</f>
        <v>0</v>
      </c>
      <c r="AY10" s="147">
        <f t="shared" ref="AY10:AY19" si="3">IFERROR($CK10/$E10,0)</f>
        <v>0</v>
      </c>
      <c r="AZ10" s="160"/>
      <c r="BA10" s="160"/>
      <c r="BB10" s="145"/>
      <c r="BC10" s="144"/>
      <c r="BD10" s="145"/>
      <c r="BE10" s="121">
        <f>IFERROR(BD10/$F10,0)</f>
        <v>0</v>
      </c>
      <c r="BF10" s="147">
        <f t="shared" ref="BF10:BF19" si="4">IFERROR($CK10/$E10,0)</f>
        <v>0</v>
      </c>
      <c r="BG10" s="160"/>
      <c r="BH10" s="160"/>
      <c r="BI10" s="145"/>
      <c r="BJ10" s="144"/>
      <c r="BK10" s="145"/>
      <c r="BL10" s="121">
        <f>IFERROR(BK10/$F10,0)</f>
        <v>0</v>
      </c>
      <c r="BM10" s="147">
        <f t="shared" ref="BM10:BM19" si="5">IFERROR($CK10/$E10,0)</f>
        <v>0</v>
      </c>
      <c r="BN10" s="160"/>
      <c r="BO10" s="160"/>
      <c r="BP10" s="145"/>
      <c r="BQ10" s="144"/>
      <c r="BR10" s="145"/>
      <c r="BS10" s="121">
        <f>IFERROR(BR10/$F10,0)</f>
        <v>0</v>
      </c>
      <c r="BT10" s="147">
        <f t="shared" ref="BT10:BT19" si="6">IFERROR($CK10/$E10,0)</f>
        <v>0</v>
      </c>
      <c r="BU10" s="160"/>
      <c r="BV10" s="160"/>
      <c r="BW10" s="145"/>
      <c r="BX10" s="144"/>
      <c r="BY10" s="145"/>
      <c r="BZ10" s="121">
        <f>IFERROR(BY10/$F10,0)</f>
        <v>0</v>
      </c>
      <c r="CA10" s="147">
        <f t="shared" ref="CA10:CA19" si="7">IFERROR($CK10/$E10,0)</f>
        <v>0</v>
      </c>
      <c r="CB10" s="160"/>
      <c r="CC10" s="160"/>
      <c r="CD10" s="145"/>
      <c r="CE10" s="144"/>
      <c r="CF10" s="145"/>
      <c r="CG10" s="121">
        <f>IFERROR(CF10/$F10,0)</f>
        <v>0</v>
      </c>
      <c r="CH10" s="147">
        <f t="shared" ref="CH10:CH19" si="8">IFERROR($CK10/$E10,0)</f>
        <v>0</v>
      </c>
      <c r="CI10" s="160"/>
      <c r="CJ10" s="165"/>
      <c r="CK10" s="245">
        <f t="shared" ref="CK10:CK20" si="9">SUM(CF10,BY10,BR10,BK10,BD10,AW10,AP10,AI10,AB10,U10,N10,G10)</f>
        <v>0</v>
      </c>
      <c r="CL10" s="230"/>
      <c r="CM10" s="250"/>
      <c r="CN10" s="106"/>
      <c r="CO10" s="106"/>
      <c r="CP10" s="106"/>
      <c r="CQ10" s="106"/>
      <c r="CR10" s="106"/>
      <c r="CS10" s="106"/>
      <c r="CT10" s="106"/>
      <c r="CU10" s="106"/>
      <c r="CV10" s="106"/>
      <c r="CW10" s="106"/>
      <c r="CX10" s="153"/>
      <c r="CY10" s="168"/>
    </row>
    <row r="11" spans="1:103" ht="120" x14ac:dyDescent="0.25">
      <c r="A11" s="56"/>
      <c r="B11" s="188" t="s">
        <v>254</v>
      </c>
      <c r="C11" s="101" t="s">
        <v>252</v>
      </c>
      <c r="D11" s="239"/>
      <c r="E11" s="234"/>
      <c r="F11" s="144"/>
      <c r="G11" s="145"/>
      <c r="H11" s="121">
        <f t="shared" ref="H11:H20" si="10">IFERROR(IF(F11=0,(G11/1),(G11/F11)),0)</f>
        <v>0</v>
      </c>
      <c r="I11" s="147">
        <f t="shared" ref="I11:I21" si="11">IFERROR($CK11/E11,0)</f>
        <v>0</v>
      </c>
      <c r="J11" s="160"/>
      <c r="K11" s="160"/>
      <c r="L11" s="145"/>
      <c r="M11" s="144"/>
      <c r="N11" s="145"/>
      <c r="O11" s="121">
        <f t="shared" ref="O11:O20" si="12">IFERROR(IF(M11=0,(N11/1),(N11/M11)),0)</f>
        <v>0</v>
      </c>
      <c r="P11" s="147">
        <f t="shared" ref="P11:P21" si="13">IFERROR($CK11/L11,0)</f>
        <v>0</v>
      </c>
      <c r="Q11" s="160"/>
      <c r="R11" s="160"/>
      <c r="S11" s="145"/>
      <c r="T11" s="144"/>
      <c r="U11" s="145"/>
      <c r="V11" s="121">
        <f t="shared" ref="V11:V20" si="14">IFERROR(IF(T11=0,(U11/1),(U11/T11)),0)</f>
        <v>0</v>
      </c>
      <c r="W11" s="147">
        <f t="shared" ref="W11:W21" si="15">IFERROR($CK11/S11,0)</f>
        <v>0</v>
      </c>
      <c r="X11" s="160"/>
      <c r="Y11" s="160"/>
      <c r="Z11" s="145"/>
      <c r="AA11" s="144"/>
      <c r="AB11" s="145"/>
      <c r="AC11" s="121">
        <f t="shared" ref="AC11:AC21" si="16">IFERROR(AB11/$F11,0)</f>
        <v>0</v>
      </c>
      <c r="AD11" s="147">
        <f t="shared" si="0"/>
        <v>0</v>
      </c>
      <c r="AE11" s="160"/>
      <c r="AF11" s="160"/>
      <c r="AG11" s="145"/>
      <c r="AH11" s="144"/>
      <c r="AI11" s="145"/>
      <c r="AJ11" s="121">
        <f t="shared" ref="AJ11:AJ21" si="17">IFERROR(AI11/$F11,0)</f>
        <v>0</v>
      </c>
      <c r="AK11" s="147">
        <f t="shared" si="1"/>
        <v>0</v>
      </c>
      <c r="AL11" s="160"/>
      <c r="AM11" s="160"/>
      <c r="AN11" s="145"/>
      <c r="AO11" s="144"/>
      <c r="AP11" s="145"/>
      <c r="AQ11" s="121">
        <f t="shared" ref="AQ11:AQ21" si="18">IFERROR(AP11/$F11,0)</f>
        <v>0</v>
      </c>
      <c r="AR11" s="147">
        <f t="shared" si="2"/>
        <v>0</v>
      </c>
      <c r="AS11" s="160"/>
      <c r="AT11" s="160"/>
      <c r="AU11" s="145"/>
      <c r="AV11" s="144"/>
      <c r="AW11" s="145"/>
      <c r="AX11" s="121">
        <f t="shared" ref="AX11:AX21" si="19">IFERROR(AW11/$F11,0)</f>
        <v>0</v>
      </c>
      <c r="AY11" s="147">
        <f t="shared" si="3"/>
        <v>0</v>
      </c>
      <c r="AZ11" s="160"/>
      <c r="BA11" s="160"/>
      <c r="BB11" s="145"/>
      <c r="BC11" s="144"/>
      <c r="BD11" s="145"/>
      <c r="BE11" s="121">
        <f t="shared" ref="BE11:BE21" si="20">IFERROR(BD11/$F11,0)</f>
        <v>0</v>
      </c>
      <c r="BF11" s="147">
        <f t="shared" si="4"/>
        <v>0</v>
      </c>
      <c r="BG11" s="160"/>
      <c r="BH11" s="160"/>
      <c r="BI11" s="145"/>
      <c r="BJ11" s="144"/>
      <c r="BK11" s="145"/>
      <c r="BL11" s="121">
        <f t="shared" ref="BL11:BL21" si="21">IFERROR(BK11/$F11,0)</f>
        <v>0</v>
      </c>
      <c r="BM11" s="147">
        <f t="shared" si="5"/>
        <v>0</v>
      </c>
      <c r="BN11" s="160"/>
      <c r="BO11" s="160"/>
      <c r="BP11" s="145"/>
      <c r="BQ11" s="144"/>
      <c r="BR11" s="145"/>
      <c r="BS11" s="121">
        <f t="shared" ref="BS11:BS21" si="22">IFERROR(BR11/$F11,0)</f>
        <v>0</v>
      </c>
      <c r="BT11" s="147">
        <f t="shared" si="6"/>
        <v>0</v>
      </c>
      <c r="BU11" s="160"/>
      <c r="BV11" s="160"/>
      <c r="BW11" s="145"/>
      <c r="BX11" s="144"/>
      <c r="BY11" s="145"/>
      <c r="BZ11" s="121">
        <f t="shared" ref="BZ11:BZ21" si="23">IFERROR(BY11/$F11,0)</f>
        <v>0</v>
      </c>
      <c r="CA11" s="147">
        <f t="shared" si="7"/>
        <v>0</v>
      </c>
      <c r="CB11" s="160"/>
      <c r="CC11" s="160"/>
      <c r="CD11" s="145"/>
      <c r="CE11" s="144"/>
      <c r="CF11" s="145"/>
      <c r="CG11" s="121">
        <f t="shared" ref="CG11:CG21" si="24">IFERROR(CF11/$F11,0)</f>
        <v>0</v>
      </c>
      <c r="CH11" s="147">
        <f t="shared" si="8"/>
        <v>0</v>
      </c>
      <c r="CI11" s="160"/>
      <c r="CJ11" s="165"/>
      <c r="CK11" s="245">
        <f t="shared" si="9"/>
        <v>0</v>
      </c>
      <c r="CL11" s="230"/>
      <c r="CM11" s="250"/>
      <c r="CN11" s="106"/>
      <c r="CO11" s="106"/>
      <c r="CP11" s="106"/>
      <c r="CQ11" s="106"/>
      <c r="CR11" s="106"/>
      <c r="CS11" s="106"/>
      <c r="CT11" s="106"/>
      <c r="CU11" s="106"/>
      <c r="CV11" s="106"/>
      <c r="CW11" s="106"/>
      <c r="CX11" s="153"/>
      <c r="CY11" s="168"/>
    </row>
    <row r="12" spans="1:103" ht="120" x14ac:dyDescent="0.25">
      <c r="A12" s="56"/>
      <c r="B12" s="188" t="s">
        <v>255</v>
      </c>
      <c r="C12" s="101" t="s">
        <v>252</v>
      </c>
      <c r="D12" s="239"/>
      <c r="E12" s="234"/>
      <c r="F12" s="144"/>
      <c r="G12" s="145"/>
      <c r="H12" s="121">
        <f t="shared" si="10"/>
        <v>0</v>
      </c>
      <c r="I12" s="147">
        <f t="shared" si="11"/>
        <v>0</v>
      </c>
      <c r="J12" s="160"/>
      <c r="K12" s="160"/>
      <c r="L12" s="145"/>
      <c r="M12" s="144"/>
      <c r="N12" s="145"/>
      <c r="O12" s="121">
        <f t="shared" si="12"/>
        <v>0</v>
      </c>
      <c r="P12" s="147">
        <f t="shared" si="13"/>
        <v>0</v>
      </c>
      <c r="Q12" s="160"/>
      <c r="R12" s="160"/>
      <c r="S12" s="145"/>
      <c r="T12" s="144"/>
      <c r="U12" s="145"/>
      <c r="V12" s="121">
        <f t="shared" si="14"/>
        <v>0</v>
      </c>
      <c r="W12" s="147">
        <f t="shared" si="15"/>
        <v>0</v>
      </c>
      <c r="X12" s="160"/>
      <c r="Y12" s="160"/>
      <c r="Z12" s="145"/>
      <c r="AA12" s="144"/>
      <c r="AB12" s="145"/>
      <c r="AC12" s="121">
        <f t="shared" si="16"/>
        <v>0</v>
      </c>
      <c r="AD12" s="147">
        <f t="shared" si="0"/>
        <v>0</v>
      </c>
      <c r="AE12" s="160"/>
      <c r="AF12" s="160"/>
      <c r="AG12" s="145"/>
      <c r="AH12" s="144"/>
      <c r="AI12" s="145"/>
      <c r="AJ12" s="121">
        <f t="shared" si="17"/>
        <v>0</v>
      </c>
      <c r="AK12" s="147">
        <f t="shared" si="1"/>
        <v>0</v>
      </c>
      <c r="AL12" s="160"/>
      <c r="AM12" s="160"/>
      <c r="AN12" s="145"/>
      <c r="AO12" s="144"/>
      <c r="AP12" s="145"/>
      <c r="AQ12" s="121">
        <f t="shared" si="18"/>
        <v>0</v>
      </c>
      <c r="AR12" s="147">
        <f t="shared" si="2"/>
        <v>0</v>
      </c>
      <c r="AS12" s="160"/>
      <c r="AT12" s="160"/>
      <c r="AU12" s="145"/>
      <c r="AV12" s="144"/>
      <c r="AW12" s="145"/>
      <c r="AX12" s="121">
        <f t="shared" si="19"/>
        <v>0</v>
      </c>
      <c r="AY12" s="147">
        <f t="shared" si="3"/>
        <v>0</v>
      </c>
      <c r="AZ12" s="160"/>
      <c r="BA12" s="160"/>
      <c r="BB12" s="145"/>
      <c r="BC12" s="144"/>
      <c r="BD12" s="145"/>
      <c r="BE12" s="121">
        <f t="shared" si="20"/>
        <v>0</v>
      </c>
      <c r="BF12" s="147">
        <f t="shared" si="4"/>
        <v>0</v>
      </c>
      <c r="BG12" s="160"/>
      <c r="BH12" s="160"/>
      <c r="BI12" s="145"/>
      <c r="BJ12" s="144"/>
      <c r="BK12" s="145"/>
      <c r="BL12" s="121">
        <f t="shared" si="21"/>
        <v>0</v>
      </c>
      <c r="BM12" s="147">
        <f t="shared" si="5"/>
        <v>0</v>
      </c>
      <c r="BN12" s="160"/>
      <c r="BO12" s="160"/>
      <c r="BP12" s="145"/>
      <c r="BQ12" s="144"/>
      <c r="BR12" s="145"/>
      <c r="BS12" s="121">
        <f t="shared" si="22"/>
        <v>0</v>
      </c>
      <c r="BT12" s="147">
        <f t="shared" si="6"/>
        <v>0</v>
      </c>
      <c r="BU12" s="160"/>
      <c r="BV12" s="160"/>
      <c r="BW12" s="145"/>
      <c r="BX12" s="144"/>
      <c r="BY12" s="145"/>
      <c r="BZ12" s="121">
        <f t="shared" si="23"/>
        <v>0</v>
      </c>
      <c r="CA12" s="147">
        <f t="shared" si="7"/>
        <v>0</v>
      </c>
      <c r="CB12" s="160"/>
      <c r="CC12" s="160"/>
      <c r="CD12" s="145"/>
      <c r="CE12" s="144"/>
      <c r="CF12" s="145"/>
      <c r="CG12" s="121">
        <f t="shared" si="24"/>
        <v>0</v>
      </c>
      <c r="CH12" s="147">
        <f t="shared" si="8"/>
        <v>0</v>
      </c>
      <c r="CI12" s="160"/>
      <c r="CJ12" s="165"/>
      <c r="CK12" s="245">
        <f t="shared" si="9"/>
        <v>0</v>
      </c>
      <c r="CL12" s="230"/>
      <c r="CM12" s="250"/>
      <c r="CN12" s="106"/>
      <c r="CO12" s="106"/>
      <c r="CP12" s="106"/>
      <c r="CQ12" s="106"/>
      <c r="CR12" s="106"/>
      <c r="CS12" s="106"/>
      <c r="CT12" s="106"/>
      <c r="CU12" s="106"/>
      <c r="CV12" s="106"/>
      <c r="CW12" s="106"/>
      <c r="CX12" s="153"/>
      <c r="CY12" s="168"/>
    </row>
    <row r="13" spans="1:103" ht="120" x14ac:dyDescent="0.25">
      <c r="A13" s="56"/>
      <c r="B13" s="188" t="s">
        <v>130</v>
      </c>
      <c r="C13" s="101" t="s">
        <v>252</v>
      </c>
      <c r="D13" s="239"/>
      <c r="E13" s="234"/>
      <c r="F13" s="144"/>
      <c r="G13" s="145"/>
      <c r="H13" s="121">
        <f t="shared" si="10"/>
        <v>0</v>
      </c>
      <c r="I13" s="147">
        <f t="shared" si="11"/>
        <v>0</v>
      </c>
      <c r="J13" s="160"/>
      <c r="K13" s="160"/>
      <c r="L13" s="145"/>
      <c r="M13" s="144"/>
      <c r="N13" s="145"/>
      <c r="O13" s="121">
        <f t="shared" si="12"/>
        <v>0</v>
      </c>
      <c r="P13" s="147">
        <f t="shared" si="13"/>
        <v>0</v>
      </c>
      <c r="Q13" s="160"/>
      <c r="R13" s="160"/>
      <c r="S13" s="145"/>
      <c r="T13" s="144"/>
      <c r="U13" s="145"/>
      <c r="V13" s="121">
        <f t="shared" si="14"/>
        <v>0</v>
      </c>
      <c r="W13" s="147">
        <f t="shared" si="15"/>
        <v>0</v>
      </c>
      <c r="X13" s="160"/>
      <c r="Y13" s="160"/>
      <c r="Z13" s="145"/>
      <c r="AA13" s="144"/>
      <c r="AB13" s="145"/>
      <c r="AC13" s="121">
        <f t="shared" si="16"/>
        <v>0</v>
      </c>
      <c r="AD13" s="147">
        <f t="shared" si="0"/>
        <v>0</v>
      </c>
      <c r="AE13" s="160"/>
      <c r="AF13" s="160"/>
      <c r="AG13" s="145"/>
      <c r="AH13" s="144"/>
      <c r="AI13" s="145"/>
      <c r="AJ13" s="121">
        <f t="shared" si="17"/>
        <v>0</v>
      </c>
      <c r="AK13" s="147">
        <f t="shared" si="1"/>
        <v>0</v>
      </c>
      <c r="AL13" s="160"/>
      <c r="AM13" s="160"/>
      <c r="AN13" s="145"/>
      <c r="AO13" s="144"/>
      <c r="AP13" s="145"/>
      <c r="AQ13" s="121">
        <f t="shared" si="18"/>
        <v>0</v>
      </c>
      <c r="AR13" s="147">
        <f t="shared" si="2"/>
        <v>0</v>
      </c>
      <c r="AS13" s="160"/>
      <c r="AT13" s="160"/>
      <c r="AU13" s="145"/>
      <c r="AV13" s="144"/>
      <c r="AW13" s="145"/>
      <c r="AX13" s="121">
        <f t="shared" si="19"/>
        <v>0</v>
      </c>
      <c r="AY13" s="147">
        <f t="shared" si="3"/>
        <v>0</v>
      </c>
      <c r="AZ13" s="160"/>
      <c r="BA13" s="160"/>
      <c r="BB13" s="145"/>
      <c r="BC13" s="144"/>
      <c r="BD13" s="145"/>
      <c r="BE13" s="121">
        <f t="shared" si="20"/>
        <v>0</v>
      </c>
      <c r="BF13" s="147">
        <f t="shared" si="4"/>
        <v>0</v>
      </c>
      <c r="BG13" s="160"/>
      <c r="BH13" s="160"/>
      <c r="BI13" s="145"/>
      <c r="BJ13" s="144"/>
      <c r="BK13" s="145"/>
      <c r="BL13" s="121">
        <f t="shared" si="21"/>
        <v>0</v>
      </c>
      <c r="BM13" s="147">
        <f t="shared" si="5"/>
        <v>0</v>
      </c>
      <c r="BN13" s="160"/>
      <c r="BO13" s="160"/>
      <c r="BP13" s="145"/>
      <c r="BQ13" s="144"/>
      <c r="BR13" s="145"/>
      <c r="BS13" s="121">
        <f t="shared" si="22"/>
        <v>0</v>
      </c>
      <c r="BT13" s="147">
        <f t="shared" si="6"/>
        <v>0</v>
      </c>
      <c r="BU13" s="160"/>
      <c r="BV13" s="160"/>
      <c r="BW13" s="145"/>
      <c r="BX13" s="144"/>
      <c r="BY13" s="145"/>
      <c r="BZ13" s="121">
        <f t="shared" si="23"/>
        <v>0</v>
      </c>
      <c r="CA13" s="147">
        <f t="shared" si="7"/>
        <v>0</v>
      </c>
      <c r="CB13" s="160"/>
      <c r="CC13" s="160"/>
      <c r="CD13" s="145"/>
      <c r="CE13" s="144"/>
      <c r="CF13" s="145"/>
      <c r="CG13" s="121">
        <f t="shared" si="24"/>
        <v>0</v>
      </c>
      <c r="CH13" s="147">
        <f t="shared" si="8"/>
        <v>0</v>
      </c>
      <c r="CI13" s="160"/>
      <c r="CJ13" s="165"/>
      <c r="CK13" s="245">
        <f t="shared" si="9"/>
        <v>0</v>
      </c>
      <c r="CL13" s="230"/>
      <c r="CM13" s="250"/>
      <c r="CN13" s="106"/>
      <c r="CO13" s="106"/>
      <c r="CP13" s="106"/>
      <c r="CQ13" s="106"/>
      <c r="CR13" s="106"/>
      <c r="CS13" s="106"/>
      <c r="CT13" s="106"/>
      <c r="CU13" s="106"/>
      <c r="CV13" s="106"/>
      <c r="CW13" s="106"/>
      <c r="CX13" s="153"/>
      <c r="CY13" s="168"/>
    </row>
    <row r="14" spans="1:103" ht="120" x14ac:dyDescent="0.25">
      <c r="A14" s="56"/>
      <c r="B14" s="188" t="s">
        <v>256</v>
      </c>
      <c r="C14" s="101" t="s">
        <v>252</v>
      </c>
      <c r="D14" s="239"/>
      <c r="E14" s="234"/>
      <c r="F14" s="144"/>
      <c r="G14" s="145"/>
      <c r="H14" s="121">
        <f t="shared" si="10"/>
        <v>0</v>
      </c>
      <c r="I14" s="147">
        <f t="shared" si="11"/>
        <v>0</v>
      </c>
      <c r="J14" s="160"/>
      <c r="K14" s="160"/>
      <c r="L14" s="145"/>
      <c r="M14" s="144"/>
      <c r="N14" s="145"/>
      <c r="O14" s="121">
        <f t="shared" si="12"/>
        <v>0</v>
      </c>
      <c r="P14" s="147">
        <f t="shared" si="13"/>
        <v>0</v>
      </c>
      <c r="Q14" s="160"/>
      <c r="R14" s="160"/>
      <c r="S14" s="145"/>
      <c r="T14" s="144"/>
      <c r="U14" s="145"/>
      <c r="V14" s="121">
        <f t="shared" si="14"/>
        <v>0</v>
      </c>
      <c r="W14" s="147">
        <f t="shared" si="15"/>
        <v>0</v>
      </c>
      <c r="X14" s="160"/>
      <c r="Y14" s="160"/>
      <c r="Z14" s="145"/>
      <c r="AA14" s="144"/>
      <c r="AB14" s="145"/>
      <c r="AC14" s="121">
        <f t="shared" si="16"/>
        <v>0</v>
      </c>
      <c r="AD14" s="147">
        <f t="shared" si="0"/>
        <v>0</v>
      </c>
      <c r="AE14" s="160"/>
      <c r="AF14" s="160"/>
      <c r="AG14" s="145"/>
      <c r="AH14" s="144"/>
      <c r="AI14" s="145"/>
      <c r="AJ14" s="121">
        <f t="shared" si="17"/>
        <v>0</v>
      </c>
      <c r="AK14" s="147">
        <f t="shared" si="1"/>
        <v>0</v>
      </c>
      <c r="AL14" s="160"/>
      <c r="AM14" s="160"/>
      <c r="AN14" s="145"/>
      <c r="AO14" s="144"/>
      <c r="AP14" s="145"/>
      <c r="AQ14" s="121">
        <f t="shared" si="18"/>
        <v>0</v>
      </c>
      <c r="AR14" s="147">
        <f t="shared" si="2"/>
        <v>0</v>
      </c>
      <c r="AS14" s="160"/>
      <c r="AT14" s="160"/>
      <c r="AU14" s="145"/>
      <c r="AV14" s="144"/>
      <c r="AW14" s="145"/>
      <c r="AX14" s="121">
        <f t="shared" si="19"/>
        <v>0</v>
      </c>
      <c r="AY14" s="147">
        <f t="shared" si="3"/>
        <v>0</v>
      </c>
      <c r="AZ14" s="160"/>
      <c r="BA14" s="160"/>
      <c r="BB14" s="145"/>
      <c r="BC14" s="144"/>
      <c r="BD14" s="145"/>
      <c r="BE14" s="121">
        <f t="shared" si="20"/>
        <v>0</v>
      </c>
      <c r="BF14" s="147">
        <f t="shared" si="4"/>
        <v>0</v>
      </c>
      <c r="BG14" s="160"/>
      <c r="BH14" s="160"/>
      <c r="BI14" s="145"/>
      <c r="BJ14" s="144"/>
      <c r="BK14" s="145"/>
      <c r="BL14" s="121">
        <f t="shared" si="21"/>
        <v>0</v>
      </c>
      <c r="BM14" s="147">
        <f t="shared" si="5"/>
        <v>0</v>
      </c>
      <c r="BN14" s="160"/>
      <c r="BO14" s="160"/>
      <c r="BP14" s="145"/>
      <c r="BQ14" s="144"/>
      <c r="BR14" s="145"/>
      <c r="BS14" s="121">
        <f t="shared" si="22"/>
        <v>0</v>
      </c>
      <c r="BT14" s="147">
        <f t="shared" si="6"/>
        <v>0</v>
      </c>
      <c r="BU14" s="160"/>
      <c r="BV14" s="160"/>
      <c r="BW14" s="145"/>
      <c r="BX14" s="144"/>
      <c r="BY14" s="145"/>
      <c r="BZ14" s="121">
        <f t="shared" si="23"/>
        <v>0</v>
      </c>
      <c r="CA14" s="147">
        <f t="shared" si="7"/>
        <v>0</v>
      </c>
      <c r="CB14" s="160"/>
      <c r="CC14" s="160"/>
      <c r="CD14" s="145"/>
      <c r="CE14" s="144"/>
      <c r="CF14" s="145"/>
      <c r="CG14" s="121">
        <f t="shared" si="24"/>
        <v>0</v>
      </c>
      <c r="CH14" s="147">
        <f t="shared" si="8"/>
        <v>0</v>
      </c>
      <c r="CI14" s="160"/>
      <c r="CJ14" s="165"/>
      <c r="CK14" s="245">
        <f t="shared" si="9"/>
        <v>0</v>
      </c>
      <c r="CL14" s="230"/>
      <c r="CM14" s="250"/>
      <c r="CN14" s="106"/>
      <c r="CO14" s="106"/>
      <c r="CP14" s="106"/>
      <c r="CQ14" s="106"/>
      <c r="CR14" s="106"/>
      <c r="CS14" s="106"/>
      <c r="CT14" s="106"/>
      <c r="CU14" s="106"/>
      <c r="CV14" s="106"/>
      <c r="CW14" s="106"/>
      <c r="CX14" s="153"/>
      <c r="CY14" s="168"/>
    </row>
    <row r="15" spans="1:103" ht="120" x14ac:dyDescent="0.25">
      <c r="A15" s="56"/>
      <c r="B15" s="188" t="s">
        <v>257</v>
      </c>
      <c r="C15" s="101" t="s">
        <v>252</v>
      </c>
      <c r="D15" s="239"/>
      <c r="E15" s="234"/>
      <c r="F15" s="144"/>
      <c r="G15" s="145"/>
      <c r="H15" s="121">
        <f t="shared" si="10"/>
        <v>0</v>
      </c>
      <c r="I15" s="147">
        <f t="shared" si="11"/>
        <v>0</v>
      </c>
      <c r="J15" s="160"/>
      <c r="K15" s="160"/>
      <c r="L15" s="145"/>
      <c r="M15" s="144"/>
      <c r="N15" s="145"/>
      <c r="O15" s="121">
        <f t="shared" si="12"/>
        <v>0</v>
      </c>
      <c r="P15" s="147">
        <f t="shared" si="13"/>
        <v>0</v>
      </c>
      <c r="Q15" s="160"/>
      <c r="R15" s="160"/>
      <c r="S15" s="145"/>
      <c r="T15" s="144"/>
      <c r="U15" s="145"/>
      <c r="V15" s="121">
        <f t="shared" si="14"/>
        <v>0</v>
      </c>
      <c r="W15" s="147">
        <f t="shared" si="15"/>
        <v>0</v>
      </c>
      <c r="X15" s="160"/>
      <c r="Y15" s="160"/>
      <c r="Z15" s="145"/>
      <c r="AA15" s="144"/>
      <c r="AB15" s="145"/>
      <c r="AC15" s="121">
        <f t="shared" si="16"/>
        <v>0</v>
      </c>
      <c r="AD15" s="147">
        <f t="shared" si="0"/>
        <v>0</v>
      </c>
      <c r="AE15" s="160"/>
      <c r="AF15" s="160"/>
      <c r="AG15" s="145"/>
      <c r="AH15" s="144"/>
      <c r="AI15" s="145"/>
      <c r="AJ15" s="121">
        <f t="shared" si="17"/>
        <v>0</v>
      </c>
      <c r="AK15" s="147">
        <f t="shared" si="1"/>
        <v>0</v>
      </c>
      <c r="AL15" s="160"/>
      <c r="AM15" s="160"/>
      <c r="AN15" s="145"/>
      <c r="AO15" s="144"/>
      <c r="AP15" s="145"/>
      <c r="AQ15" s="121">
        <f t="shared" si="18"/>
        <v>0</v>
      </c>
      <c r="AR15" s="147">
        <f t="shared" si="2"/>
        <v>0</v>
      </c>
      <c r="AS15" s="160"/>
      <c r="AT15" s="160"/>
      <c r="AU15" s="145"/>
      <c r="AV15" s="144"/>
      <c r="AW15" s="145"/>
      <c r="AX15" s="121">
        <f t="shared" si="19"/>
        <v>0</v>
      </c>
      <c r="AY15" s="147">
        <f t="shared" si="3"/>
        <v>0</v>
      </c>
      <c r="AZ15" s="160"/>
      <c r="BA15" s="160"/>
      <c r="BB15" s="145"/>
      <c r="BC15" s="144"/>
      <c r="BD15" s="145"/>
      <c r="BE15" s="121">
        <f t="shared" si="20"/>
        <v>0</v>
      </c>
      <c r="BF15" s="147">
        <f t="shared" si="4"/>
        <v>0</v>
      </c>
      <c r="BG15" s="160"/>
      <c r="BH15" s="160"/>
      <c r="BI15" s="145"/>
      <c r="BJ15" s="144"/>
      <c r="BK15" s="145"/>
      <c r="BL15" s="121">
        <f t="shared" si="21"/>
        <v>0</v>
      </c>
      <c r="BM15" s="147">
        <f t="shared" si="5"/>
        <v>0</v>
      </c>
      <c r="BN15" s="160"/>
      <c r="BO15" s="160"/>
      <c r="BP15" s="145"/>
      <c r="BQ15" s="144"/>
      <c r="BR15" s="145"/>
      <c r="BS15" s="121">
        <f t="shared" si="22"/>
        <v>0</v>
      </c>
      <c r="BT15" s="147">
        <f t="shared" si="6"/>
        <v>0</v>
      </c>
      <c r="BU15" s="160"/>
      <c r="BV15" s="160"/>
      <c r="BW15" s="145"/>
      <c r="BX15" s="144"/>
      <c r="BY15" s="145"/>
      <c r="BZ15" s="121">
        <f t="shared" si="23"/>
        <v>0</v>
      </c>
      <c r="CA15" s="147">
        <f t="shared" si="7"/>
        <v>0</v>
      </c>
      <c r="CB15" s="160"/>
      <c r="CC15" s="160"/>
      <c r="CD15" s="145"/>
      <c r="CE15" s="144"/>
      <c r="CF15" s="145"/>
      <c r="CG15" s="121">
        <f t="shared" si="24"/>
        <v>0</v>
      </c>
      <c r="CH15" s="147">
        <f t="shared" si="8"/>
        <v>0</v>
      </c>
      <c r="CI15" s="160"/>
      <c r="CJ15" s="165"/>
      <c r="CK15" s="245">
        <f t="shared" si="9"/>
        <v>0</v>
      </c>
      <c r="CL15" s="230"/>
      <c r="CM15" s="250"/>
      <c r="CN15" s="106"/>
      <c r="CO15" s="106"/>
      <c r="CP15" s="106"/>
      <c r="CQ15" s="106"/>
      <c r="CR15" s="106"/>
      <c r="CS15" s="106"/>
      <c r="CT15" s="106"/>
      <c r="CU15" s="106"/>
      <c r="CV15" s="106"/>
      <c r="CW15" s="106"/>
      <c r="CX15" s="153"/>
      <c r="CY15" s="168"/>
    </row>
    <row r="16" spans="1:103" ht="120" x14ac:dyDescent="0.25">
      <c r="A16" s="56"/>
      <c r="B16" s="188" t="s">
        <v>258</v>
      </c>
      <c r="C16" s="101" t="s">
        <v>252</v>
      </c>
      <c r="D16" s="239"/>
      <c r="E16" s="234"/>
      <c r="F16" s="144"/>
      <c r="G16" s="145"/>
      <c r="H16" s="121">
        <f t="shared" si="10"/>
        <v>0</v>
      </c>
      <c r="I16" s="147">
        <f t="shared" si="11"/>
        <v>0</v>
      </c>
      <c r="J16" s="160"/>
      <c r="K16" s="160"/>
      <c r="L16" s="145"/>
      <c r="M16" s="144"/>
      <c r="N16" s="145"/>
      <c r="O16" s="121">
        <f t="shared" si="12"/>
        <v>0</v>
      </c>
      <c r="P16" s="147">
        <f t="shared" si="13"/>
        <v>0</v>
      </c>
      <c r="Q16" s="160"/>
      <c r="R16" s="160"/>
      <c r="S16" s="145"/>
      <c r="T16" s="144"/>
      <c r="U16" s="145"/>
      <c r="V16" s="121">
        <f t="shared" si="14"/>
        <v>0</v>
      </c>
      <c r="W16" s="147">
        <f t="shared" si="15"/>
        <v>0</v>
      </c>
      <c r="X16" s="160"/>
      <c r="Y16" s="160"/>
      <c r="Z16" s="145"/>
      <c r="AA16" s="144"/>
      <c r="AB16" s="145"/>
      <c r="AC16" s="121">
        <f>IFERROR(AB16/$F16,0)</f>
        <v>0</v>
      </c>
      <c r="AD16" s="147">
        <f t="shared" si="0"/>
        <v>0</v>
      </c>
      <c r="AE16" s="160"/>
      <c r="AF16" s="160"/>
      <c r="AG16" s="145"/>
      <c r="AH16" s="144"/>
      <c r="AI16" s="145"/>
      <c r="AJ16" s="121">
        <f>IFERROR(AI16/$F16,0)</f>
        <v>0</v>
      </c>
      <c r="AK16" s="147">
        <f t="shared" si="1"/>
        <v>0</v>
      </c>
      <c r="AL16" s="160"/>
      <c r="AM16" s="160"/>
      <c r="AN16" s="145"/>
      <c r="AO16" s="144"/>
      <c r="AP16" s="145"/>
      <c r="AQ16" s="121">
        <f>IFERROR(AP16/$F16,0)</f>
        <v>0</v>
      </c>
      <c r="AR16" s="147">
        <f t="shared" si="2"/>
        <v>0</v>
      </c>
      <c r="AS16" s="160"/>
      <c r="AT16" s="160"/>
      <c r="AU16" s="145"/>
      <c r="AV16" s="144"/>
      <c r="AW16" s="145"/>
      <c r="AX16" s="121">
        <f>IFERROR(AW16/$F16,0)</f>
        <v>0</v>
      </c>
      <c r="AY16" s="147">
        <f t="shared" si="3"/>
        <v>0</v>
      </c>
      <c r="AZ16" s="160"/>
      <c r="BA16" s="160"/>
      <c r="BB16" s="145"/>
      <c r="BC16" s="144"/>
      <c r="BD16" s="145"/>
      <c r="BE16" s="121">
        <f>IFERROR(BD16/$F16,0)</f>
        <v>0</v>
      </c>
      <c r="BF16" s="147">
        <f t="shared" si="4"/>
        <v>0</v>
      </c>
      <c r="BG16" s="160"/>
      <c r="BH16" s="160"/>
      <c r="BI16" s="145"/>
      <c r="BJ16" s="144"/>
      <c r="BK16" s="145"/>
      <c r="BL16" s="121">
        <f>IFERROR(BK16/$F16,0)</f>
        <v>0</v>
      </c>
      <c r="BM16" s="147">
        <f t="shared" si="5"/>
        <v>0</v>
      </c>
      <c r="BN16" s="160"/>
      <c r="BO16" s="160"/>
      <c r="BP16" s="145"/>
      <c r="BQ16" s="144"/>
      <c r="BR16" s="145"/>
      <c r="BS16" s="121">
        <f>IFERROR(BR16/$F16,0)</f>
        <v>0</v>
      </c>
      <c r="BT16" s="147">
        <f t="shared" si="6"/>
        <v>0</v>
      </c>
      <c r="BU16" s="160"/>
      <c r="BV16" s="160"/>
      <c r="BW16" s="145"/>
      <c r="BX16" s="144"/>
      <c r="BY16" s="145"/>
      <c r="BZ16" s="121">
        <f>IFERROR(BY16/$F16,0)</f>
        <v>0</v>
      </c>
      <c r="CA16" s="147">
        <f t="shared" si="7"/>
        <v>0</v>
      </c>
      <c r="CB16" s="160"/>
      <c r="CC16" s="160"/>
      <c r="CD16" s="145"/>
      <c r="CE16" s="144"/>
      <c r="CF16" s="145"/>
      <c r="CG16" s="121">
        <f>IFERROR(CF16/$F16,0)</f>
        <v>0</v>
      </c>
      <c r="CH16" s="147">
        <f t="shared" si="8"/>
        <v>0</v>
      </c>
      <c r="CI16" s="160"/>
      <c r="CJ16" s="165"/>
      <c r="CK16" s="245">
        <f t="shared" si="9"/>
        <v>0</v>
      </c>
      <c r="CL16" s="230"/>
      <c r="CM16" s="250"/>
      <c r="CN16" s="106"/>
      <c r="CO16" s="106"/>
      <c r="CP16" s="106"/>
      <c r="CQ16" s="106"/>
      <c r="CR16" s="106"/>
      <c r="CS16" s="106"/>
      <c r="CT16" s="106"/>
      <c r="CU16" s="106"/>
      <c r="CV16" s="106"/>
      <c r="CW16" s="106"/>
      <c r="CX16" s="153"/>
      <c r="CY16" s="168"/>
    </row>
    <row r="17" spans="1:103" ht="120" x14ac:dyDescent="0.25">
      <c r="A17" s="56"/>
      <c r="B17" s="188" t="s">
        <v>259</v>
      </c>
      <c r="C17" s="101" t="s">
        <v>252</v>
      </c>
      <c r="D17" s="239"/>
      <c r="E17" s="234"/>
      <c r="F17" s="144"/>
      <c r="G17" s="145"/>
      <c r="H17" s="121">
        <f t="shared" si="10"/>
        <v>0</v>
      </c>
      <c r="I17" s="147">
        <f t="shared" si="11"/>
        <v>0</v>
      </c>
      <c r="J17" s="160"/>
      <c r="K17" s="160"/>
      <c r="L17" s="145"/>
      <c r="M17" s="144"/>
      <c r="N17" s="145"/>
      <c r="O17" s="121">
        <f t="shared" si="12"/>
        <v>0</v>
      </c>
      <c r="P17" s="147">
        <f t="shared" si="13"/>
        <v>0</v>
      </c>
      <c r="Q17" s="160"/>
      <c r="R17" s="160"/>
      <c r="S17" s="145"/>
      <c r="T17" s="144"/>
      <c r="U17" s="145"/>
      <c r="V17" s="121">
        <f t="shared" si="14"/>
        <v>0</v>
      </c>
      <c r="W17" s="147">
        <f t="shared" si="15"/>
        <v>0</v>
      </c>
      <c r="X17" s="160"/>
      <c r="Y17" s="160"/>
      <c r="Z17" s="145"/>
      <c r="AA17" s="144"/>
      <c r="AB17" s="145"/>
      <c r="AC17" s="121">
        <f>IFERROR(AB17/$F17,0)</f>
        <v>0</v>
      </c>
      <c r="AD17" s="147">
        <f t="shared" si="0"/>
        <v>0</v>
      </c>
      <c r="AE17" s="160"/>
      <c r="AF17" s="160"/>
      <c r="AG17" s="145"/>
      <c r="AH17" s="144"/>
      <c r="AI17" s="145"/>
      <c r="AJ17" s="121">
        <f>IFERROR(AI17/$F17,0)</f>
        <v>0</v>
      </c>
      <c r="AK17" s="147">
        <f t="shared" si="1"/>
        <v>0</v>
      </c>
      <c r="AL17" s="160"/>
      <c r="AM17" s="160"/>
      <c r="AN17" s="145"/>
      <c r="AO17" s="144"/>
      <c r="AP17" s="145"/>
      <c r="AQ17" s="121">
        <f>IFERROR(AP17/$F17,0)</f>
        <v>0</v>
      </c>
      <c r="AR17" s="147">
        <f t="shared" si="2"/>
        <v>0</v>
      </c>
      <c r="AS17" s="160"/>
      <c r="AT17" s="160"/>
      <c r="AU17" s="145"/>
      <c r="AV17" s="144"/>
      <c r="AW17" s="145"/>
      <c r="AX17" s="121">
        <f>IFERROR(AW17/$F17,0)</f>
        <v>0</v>
      </c>
      <c r="AY17" s="147">
        <f t="shared" si="3"/>
        <v>0</v>
      </c>
      <c r="AZ17" s="160"/>
      <c r="BA17" s="160"/>
      <c r="BB17" s="145"/>
      <c r="BC17" s="144"/>
      <c r="BD17" s="145"/>
      <c r="BE17" s="121">
        <f>IFERROR(BD17/$F17,0)</f>
        <v>0</v>
      </c>
      <c r="BF17" s="147">
        <f t="shared" si="4"/>
        <v>0</v>
      </c>
      <c r="BG17" s="160"/>
      <c r="BH17" s="160"/>
      <c r="BI17" s="145"/>
      <c r="BJ17" s="144"/>
      <c r="BK17" s="145"/>
      <c r="BL17" s="121">
        <f>IFERROR(BK17/$F17,0)</f>
        <v>0</v>
      </c>
      <c r="BM17" s="147">
        <f t="shared" si="5"/>
        <v>0</v>
      </c>
      <c r="BN17" s="160"/>
      <c r="BO17" s="160"/>
      <c r="BP17" s="145"/>
      <c r="BQ17" s="144"/>
      <c r="BR17" s="145"/>
      <c r="BS17" s="121">
        <f>IFERROR(BR17/$F17,0)</f>
        <v>0</v>
      </c>
      <c r="BT17" s="147">
        <f t="shared" si="6"/>
        <v>0</v>
      </c>
      <c r="BU17" s="160"/>
      <c r="BV17" s="160"/>
      <c r="BW17" s="145"/>
      <c r="BX17" s="144"/>
      <c r="BY17" s="145"/>
      <c r="BZ17" s="121">
        <f>IFERROR(BY17/$F17,0)</f>
        <v>0</v>
      </c>
      <c r="CA17" s="147">
        <f t="shared" si="7"/>
        <v>0</v>
      </c>
      <c r="CB17" s="160"/>
      <c r="CC17" s="160"/>
      <c r="CD17" s="145"/>
      <c r="CE17" s="144"/>
      <c r="CF17" s="145"/>
      <c r="CG17" s="121">
        <f>IFERROR(CF17/$F17,0)</f>
        <v>0</v>
      </c>
      <c r="CH17" s="147">
        <f t="shared" si="8"/>
        <v>0</v>
      </c>
      <c r="CI17" s="160"/>
      <c r="CJ17" s="165"/>
      <c r="CK17" s="245">
        <f t="shared" si="9"/>
        <v>0</v>
      </c>
      <c r="CL17" s="230"/>
      <c r="CM17" s="250"/>
      <c r="CN17" s="106"/>
      <c r="CO17" s="106"/>
      <c r="CP17" s="106"/>
      <c r="CQ17" s="106"/>
      <c r="CR17" s="106"/>
      <c r="CS17" s="106"/>
      <c r="CT17" s="106"/>
      <c r="CU17" s="106"/>
      <c r="CV17" s="106"/>
      <c r="CW17" s="106"/>
      <c r="CX17" s="153"/>
      <c r="CY17" s="168"/>
    </row>
    <row r="18" spans="1:103" ht="120" x14ac:dyDescent="0.25">
      <c r="A18" s="56"/>
      <c r="B18" s="188" t="s">
        <v>260</v>
      </c>
      <c r="C18" s="101" t="s">
        <v>252</v>
      </c>
      <c r="D18" s="239"/>
      <c r="E18" s="234"/>
      <c r="F18" s="144"/>
      <c r="G18" s="145"/>
      <c r="H18" s="121">
        <f t="shared" si="10"/>
        <v>0</v>
      </c>
      <c r="I18" s="147">
        <f t="shared" si="11"/>
        <v>0</v>
      </c>
      <c r="J18" s="160"/>
      <c r="K18" s="160"/>
      <c r="L18" s="145"/>
      <c r="M18" s="144"/>
      <c r="N18" s="145"/>
      <c r="O18" s="121">
        <f t="shared" si="12"/>
        <v>0</v>
      </c>
      <c r="P18" s="147">
        <f t="shared" si="13"/>
        <v>0</v>
      </c>
      <c r="Q18" s="160"/>
      <c r="R18" s="160"/>
      <c r="S18" s="145"/>
      <c r="T18" s="144"/>
      <c r="U18" s="145"/>
      <c r="V18" s="121">
        <f t="shared" si="14"/>
        <v>0</v>
      </c>
      <c r="W18" s="147">
        <f t="shared" si="15"/>
        <v>0</v>
      </c>
      <c r="X18" s="160"/>
      <c r="Y18" s="160"/>
      <c r="Z18" s="145"/>
      <c r="AA18" s="144"/>
      <c r="AB18" s="145"/>
      <c r="AC18" s="121">
        <f>IFERROR(AB18/$F18,0)</f>
        <v>0</v>
      </c>
      <c r="AD18" s="147">
        <f t="shared" si="0"/>
        <v>0</v>
      </c>
      <c r="AE18" s="160"/>
      <c r="AF18" s="160"/>
      <c r="AG18" s="145"/>
      <c r="AH18" s="144"/>
      <c r="AI18" s="145"/>
      <c r="AJ18" s="121">
        <f>IFERROR(AI18/$F18,0)</f>
        <v>0</v>
      </c>
      <c r="AK18" s="147">
        <f t="shared" si="1"/>
        <v>0</v>
      </c>
      <c r="AL18" s="160"/>
      <c r="AM18" s="160"/>
      <c r="AN18" s="145"/>
      <c r="AO18" s="144"/>
      <c r="AP18" s="145"/>
      <c r="AQ18" s="121">
        <f>IFERROR(AP18/$F18,0)</f>
        <v>0</v>
      </c>
      <c r="AR18" s="147">
        <f t="shared" si="2"/>
        <v>0</v>
      </c>
      <c r="AS18" s="160"/>
      <c r="AT18" s="160"/>
      <c r="AU18" s="145"/>
      <c r="AV18" s="144"/>
      <c r="AW18" s="145"/>
      <c r="AX18" s="121">
        <f>IFERROR(AW18/$F18,0)</f>
        <v>0</v>
      </c>
      <c r="AY18" s="147">
        <f t="shared" si="3"/>
        <v>0</v>
      </c>
      <c r="AZ18" s="160"/>
      <c r="BA18" s="160"/>
      <c r="BB18" s="145"/>
      <c r="BC18" s="144"/>
      <c r="BD18" s="145"/>
      <c r="BE18" s="121">
        <f>IFERROR(BD18/$F18,0)</f>
        <v>0</v>
      </c>
      <c r="BF18" s="147">
        <f t="shared" si="4"/>
        <v>0</v>
      </c>
      <c r="BG18" s="160"/>
      <c r="BH18" s="160"/>
      <c r="BI18" s="145"/>
      <c r="BJ18" s="144"/>
      <c r="BK18" s="145"/>
      <c r="BL18" s="121">
        <f>IFERROR(BK18/$F18,0)</f>
        <v>0</v>
      </c>
      <c r="BM18" s="147">
        <f t="shared" si="5"/>
        <v>0</v>
      </c>
      <c r="BN18" s="160"/>
      <c r="BO18" s="160"/>
      <c r="BP18" s="145"/>
      <c r="BQ18" s="144"/>
      <c r="BR18" s="145"/>
      <c r="BS18" s="121">
        <f>IFERROR(BR18/$F18,0)</f>
        <v>0</v>
      </c>
      <c r="BT18" s="147">
        <f t="shared" si="6"/>
        <v>0</v>
      </c>
      <c r="BU18" s="160"/>
      <c r="BV18" s="160"/>
      <c r="BW18" s="145"/>
      <c r="BX18" s="144"/>
      <c r="BY18" s="145"/>
      <c r="BZ18" s="121">
        <f>IFERROR(BY18/$F18,0)</f>
        <v>0</v>
      </c>
      <c r="CA18" s="147">
        <f t="shared" si="7"/>
        <v>0</v>
      </c>
      <c r="CB18" s="160"/>
      <c r="CC18" s="160"/>
      <c r="CD18" s="145"/>
      <c r="CE18" s="144"/>
      <c r="CF18" s="145"/>
      <c r="CG18" s="121">
        <f>IFERROR(CF18/$F18,0)</f>
        <v>0</v>
      </c>
      <c r="CH18" s="147">
        <f t="shared" si="8"/>
        <v>0</v>
      </c>
      <c r="CI18" s="160"/>
      <c r="CJ18" s="165"/>
      <c r="CK18" s="245">
        <f t="shared" si="9"/>
        <v>0</v>
      </c>
      <c r="CL18" s="230"/>
      <c r="CM18" s="250"/>
      <c r="CN18" s="106"/>
      <c r="CO18" s="106"/>
      <c r="CP18" s="106"/>
      <c r="CQ18" s="106"/>
      <c r="CR18" s="106"/>
      <c r="CS18" s="106"/>
      <c r="CT18" s="106"/>
      <c r="CU18" s="106"/>
      <c r="CV18" s="106"/>
      <c r="CW18" s="106"/>
      <c r="CX18" s="153"/>
      <c r="CY18" s="168"/>
    </row>
    <row r="19" spans="1:103" ht="120" x14ac:dyDescent="0.25">
      <c r="A19" s="56"/>
      <c r="B19" s="188" t="s">
        <v>261</v>
      </c>
      <c r="C19" s="101" t="s">
        <v>252</v>
      </c>
      <c r="D19" s="239"/>
      <c r="E19" s="234"/>
      <c r="F19" s="144"/>
      <c r="G19" s="145"/>
      <c r="H19" s="121">
        <f t="shared" si="10"/>
        <v>0</v>
      </c>
      <c r="I19" s="147">
        <f t="shared" si="11"/>
        <v>0</v>
      </c>
      <c r="J19" s="160"/>
      <c r="K19" s="160"/>
      <c r="L19" s="145"/>
      <c r="M19" s="144"/>
      <c r="N19" s="145"/>
      <c r="O19" s="121">
        <f t="shared" si="12"/>
        <v>0</v>
      </c>
      <c r="P19" s="147">
        <f t="shared" si="13"/>
        <v>0</v>
      </c>
      <c r="Q19" s="160"/>
      <c r="R19" s="160"/>
      <c r="S19" s="145"/>
      <c r="T19" s="144"/>
      <c r="U19" s="145"/>
      <c r="V19" s="121">
        <f t="shared" si="14"/>
        <v>0</v>
      </c>
      <c r="W19" s="147">
        <f t="shared" si="15"/>
        <v>0</v>
      </c>
      <c r="X19" s="160"/>
      <c r="Y19" s="160"/>
      <c r="Z19" s="145"/>
      <c r="AA19" s="144"/>
      <c r="AB19" s="145"/>
      <c r="AC19" s="121">
        <f>IFERROR(AB19/$F19,0)</f>
        <v>0</v>
      </c>
      <c r="AD19" s="147">
        <f t="shared" si="0"/>
        <v>0</v>
      </c>
      <c r="AE19" s="160"/>
      <c r="AF19" s="160"/>
      <c r="AG19" s="145"/>
      <c r="AH19" s="144"/>
      <c r="AI19" s="145"/>
      <c r="AJ19" s="121">
        <f>IFERROR(AI19/$F19,0)</f>
        <v>0</v>
      </c>
      <c r="AK19" s="147">
        <f t="shared" si="1"/>
        <v>0</v>
      </c>
      <c r="AL19" s="160"/>
      <c r="AM19" s="160"/>
      <c r="AN19" s="145"/>
      <c r="AO19" s="144"/>
      <c r="AP19" s="145"/>
      <c r="AQ19" s="121">
        <f>IFERROR(AP19/$F19,0)</f>
        <v>0</v>
      </c>
      <c r="AR19" s="147">
        <f t="shared" si="2"/>
        <v>0</v>
      </c>
      <c r="AS19" s="160"/>
      <c r="AT19" s="160"/>
      <c r="AU19" s="145"/>
      <c r="AV19" s="144"/>
      <c r="AW19" s="145"/>
      <c r="AX19" s="121">
        <f>IFERROR(AW19/$F19,0)</f>
        <v>0</v>
      </c>
      <c r="AY19" s="147">
        <f t="shared" si="3"/>
        <v>0</v>
      </c>
      <c r="AZ19" s="160"/>
      <c r="BA19" s="160"/>
      <c r="BB19" s="145"/>
      <c r="BC19" s="144"/>
      <c r="BD19" s="145"/>
      <c r="BE19" s="121">
        <f>IFERROR(BD19/$F19,0)</f>
        <v>0</v>
      </c>
      <c r="BF19" s="147">
        <f t="shared" si="4"/>
        <v>0</v>
      </c>
      <c r="BG19" s="160"/>
      <c r="BH19" s="160"/>
      <c r="BI19" s="145"/>
      <c r="BJ19" s="144"/>
      <c r="BK19" s="145"/>
      <c r="BL19" s="121">
        <f>IFERROR(BK19/$F19,0)</f>
        <v>0</v>
      </c>
      <c r="BM19" s="147">
        <f t="shared" si="5"/>
        <v>0</v>
      </c>
      <c r="BN19" s="160"/>
      <c r="BO19" s="160"/>
      <c r="BP19" s="145"/>
      <c r="BQ19" s="144"/>
      <c r="BR19" s="145"/>
      <c r="BS19" s="121">
        <f>IFERROR(BR19/$F19,0)</f>
        <v>0</v>
      </c>
      <c r="BT19" s="147">
        <f t="shared" si="6"/>
        <v>0</v>
      </c>
      <c r="BU19" s="160"/>
      <c r="BV19" s="160"/>
      <c r="BW19" s="145"/>
      <c r="BX19" s="144"/>
      <c r="BY19" s="145"/>
      <c r="BZ19" s="121">
        <f>IFERROR(BY19/$F19,0)</f>
        <v>0</v>
      </c>
      <c r="CA19" s="147">
        <f t="shared" si="7"/>
        <v>0</v>
      </c>
      <c r="CB19" s="160"/>
      <c r="CC19" s="160"/>
      <c r="CD19" s="145"/>
      <c r="CE19" s="144"/>
      <c r="CF19" s="145"/>
      <c r="CG19" s="121">
        <f>IFERROR(CF19/$F19,0)</f>
        <v>0</v>
      </c>
      <c r="CH19" s="147">
        <f t="shared" si="8"/>
        <v>0</v>
      </c>
      <c r="CI19" s="160"/>
      <c r="CJ19" s="165"/>
      <c r="CK19" s="245">
        <f t="shared" si="9"/>
        <v>0</v>
      </c>
      <c r="CL19" s="248"/>
      <c r="CM19" s="251"/>
      <c r="CN19" s="193"/>
      <c r="CO19" s="193"/>
      <c r="CP19" s="193"/>
      <c r="CQ19" s="193"/>
      <c r="CR19" s="193"/>
      <c r="CS19" s="193"/>
      <c r="CT19" s="193"/>
      <c r="CU19" s="193"/>
      <c r="CV19" s="193"/>
      <c r="CW19" s="193"/>
      <c r="CX19" s="194"/>
      <c r="CY19" s="195"/>
    </row>
    <row r="20" spans="1:103" ht="120.75" thickBot="1" x14ac:dyDescent="0.3">
      <c r="A20" s="56"/>
      <c r="B20" s="237" t="s">
        <v>262</v>
      </c>
      <c r="C20" s="101" t="s">
        <v>252</v>
      </c>
      <c r="D20" s="240"/>
      <c r="E20" s="235"/>
      <c r="F20" s="154"/>
      <c r="G20" s="155"/>
      <c r="H20" s="132">
        <f t="shared" si="10"/>
        <v>0</v>
      </c>
      <c r="I20" s="156">
        <f t="shared" si="11"/>
        <v>0</v>
      </c>
      <c r="J20" s="161"/>
      <c r="K20" s="161"/>
      <c r="L20" s="155"/>
      <c r="M20" s="154"/>
      <c r="N20" s="155"/>
      <c r="O20" s="132">
        <f t="shared" si="12"/>
        <v>0</v>
      </c>
      <c r="P20" s="156">
        <f t="shared" si="13"/>
        <v>0</v>
      </c>
      <c r="Q20" s="161"/>
      <c r="R20" s="161"/>
      <c r="S20" s="155"/>
      <c r="T20" s="154"/>
      <c r="U20" s="155"/>
      <c r="V20" s="132">
        <f t="shared" si="14"/>
        <v>0</v>
      </c>
      <c r="W20" s="156">
        <f t="shared" si="15"/>
        <v>0</v>
      </c>
      <c r="X20" s="161"/>
      <c r="Y20" s="161"/>
      <c r="Z20" s="155"/>
      <c r="AA20" s="154"/>
      <c r="AB20" s="155"/>
      <c r="AC20" s="132">
        <f>IFERROR(AB20/$F20,0)</f>
        <v>0</v>
      </c>
      <c r="AD20" s="156">
        <f>IFERROR($CK20/$E20,0)</f>
        <v>0</v>
      </c>
      <c r="AE20" s="161"/>
      <c r="AF20" s="161"/>
      <c r="AG20" s="155"/>
      <c r="AH20" s="154"/>
      <c r="AI20" s="155"/>
      <c r="AJ20" s="132">
        <f>IFERROR(AI20/$F20,0)</f>
        <v>0</v>
      </c>
      <c r="AK20" s="156">
        <f>IFERROR($CK20/$E20,0)</f>
        <v>0</v>
      </c>
      <c r="AL20" s="161"/>
      <c r="AM20" s="161"/>
      <c r="AN20" s="155"/>
      <c r="AO20" s="154"/>
      <c r="AP20" s="155"/>
      <c r="AQ20" s="132">
        <f>IFERROR(AP20/$F20,0)</f>
        <v>0</v>
      </c>
      <c r="AR20" s="156">
        <f>IFERROR($CK20/$E20,0)</f>
        <v>0</v>
      </c>
      <c r="AS20" s="161"/>
      <c r="AT20" s="161"/>
      <c r="AU20" s="155"/>
      <c r="AV20" s="154"/>
      <c r="AW20" s="155"/>
      <c r="AX20" s="132">
        <f>IFERROR(AW20/$F20,0)</f>
        <v>0</v>
      </c>
      <c r="AY20" s="156">
        <f>IFERROR($CK20/$E20,0)</f>
        <v>0</v>
      </c>
      <c r="AZ20" s="161"/>
      <c r="BA20" s="161"/>
      <c r="BB20" s="155"/>
      <c r="BC20" s="154"/>
      <c r="BD20" s="155"/>
      <c r="BE20" s="132">
        <f>IFERROR(BD20/$F20,0)</f>
        <v>0</v>
      </c>
      <c r="BF20" s="156">
        <f>IFERROR($CK20/$E20,0)</f>
        <v>0</v>
      </c>
      <c r="BG20" s="161"/>
      <c r="BH20" s="161"/>
      <c r="BI20" s="155"/>
      <c r="BJ20" s="154"/>
      <c r="BK20" s="155"/>
      <c r="BL20" s="132">
        <f>IFERROR(BK20/$F20,0)</f>
        <v>0</v>
      </c>
      <c r="BM20" s="156">
        <f>IFERROR($CK20/$E20,0)</f>
        <v>0</v>
      </c>
      <c r="BN20" s="161"/>
      <c r="BO20" s="161"/>
      <c r="BP20" s="155"/>
      <c r="BQ20" s="154"/>
      <c r="BR20" s="155"/>
      <c r="BS20" s="132">
        <f>IFERROR(BR20/$F20,0)</f>
        <v>0</v>
      </c>
      <c r="BT20" s="156">
        <f>IFERROR($CK20/$E20,0)</f>
        <v>0</v>
      </c>
      <c r="BU20" s="161"/>
      <c r="BV20" s="161"/>
      <c r="BW20" s="155"/>
      <c r="BX20" s="154"/>
      <c r="BY20" s="155"/>
      <c r="BZ20" s="132">
        <f>IFERROR(BY20/$F20,0)</f>
        <v>0</v>
      </c>
      <c r="CA20" s="156">
        <f>IFERROR($CK20/$E20,0)</f>
        <v>0</v>
      </c>
      <c r="CB20" s="161"/>
      <c r="CC20" s="161"/>
      <c r="CD20" s="155"/>
      <c r="CE20" s="154"/>
      <c r="CF20" s="155"/>
      <c r="CG20" s="132">
        <f>IFERROR(CF20/$F20,0)</f>
        <v>0</v>
      </c>
      <c r="CH20" s="156">
        <f>IFERROR($CK20/$E20,0)</f>
        <v>0</v>
      </c>
      <c r="CI20" s="161"/>
      <c r="CJ20" s="166"/>
      <c r="CK20" s="246">
        <f t="shared" si="9"/>
        <v>0</v>
      </c>
      <c r="CL20" s="207"/>
      <c r="CM20" s="252"/>
      <c r="CN20" s="157"/>
      <c r="CO20" s="157"/>
      <c r="CP20" s="157"/>
      <c r="CQ20" s="157"/>
      <c r="CR20" s="157"/>
      <c r="CS20" s="157"/>
      <c r="CT20" s="157"/>
      <c r="CU20" s="157"/>
      <c r="CV20" s="157"/>
      <c r="CW20" s="157"/>
      <c r="CX20" s="158"/>
      <c r="CY20" s="169"/>
    </row>
    <row r="21" spans="1:103" ht="16.5" thickBot="1" x14ac:dyDescent="0.3">
      <c r="A21" s="56"/>
      <c r="B21" s="56"/>
      <c r="C21" s="228" t="s">
        <v>241</v>
      </c>
      <c r="D21" s="242">
        <f>IFERROR(SUM(D9:D20),0)</f>
        <v>0</v>
      </c>
      <c r="E21" s="241">
        <f>IFERROR(SUM(E9:E20),0)</f>
        <v>0</v>
      </c>
      <c r="F21" s="149">
        <f>IFERROR(SUM(F9:F20),0)</f>
        <v>0</v>
      </c>
      <c r="G21" s="148">
        <f>IFERROR(SUM(G9:G20),0)</f>
        <v>0</v>
      </c>
      <c r="H21" s="110">
        <f>IFERROR(IF(F21=0,(G21/1),(G21/F21)),0)</f>
        <v>0</v>
      </c>
      <c r="I21" s="150">
        <f t="shared" si="11"/>
        <v>0</v>
      </c>
      <c r="J21" s="162"/>
      <c r="K21" s="163"/>
      <c r="L21" s="148">
        <f>IFERROR(SUM(L9:L20),0)</f>
        <v>0</v>
      </c>
      <c r="M21" s="149">
        <f>IFERROR(SUM(M9:M20),0)</f>
        <v>0</v>
      </c>
      <c r="N21" s="148">
        <f>IFERROR(SUM(N9:N20),0)</f>
        <v>0</v>
      </c>
      <c r="O21" s="110">
        <f>IFERROR(IF(M21=0,(N21/1),(N21/M21)),0)</f>
        <v>0</v>
      </c>
      <c r="P21" s="150">
        <f t="shared" si="13"/>
        <v>0</v>
      </c>
      <c r="Q21" s="162"/>
      <c r="R21" s="163"/>
      <c r="S21" s="148">
        <f>IFERROR(SUM(S9:S20),0)</f>
        <v>0</v>
      </c>
      <c r="T21" s="149">
        <f>IFERROR(SUM(T9:T20),0)</f>
        <v>0</v>
      </c>
      <c r="U21" s="148">
        <f>IFERROR(SUM(U9:U20),0)</f>
        <v>0</v>
      </c>
      <c r="V21" s="110">
        <f>IFERROR(IF(T21=0,(U21/1),(U21/T21)),0)</f>
        <v>0</v>
      </c>
      <c r="W21" s="150">
        <f t="shared" si="15"/>
        <v>0</v>
      </c>
      <c r="X21" s="162"/>
      <c r="Y21" s="163"/>
      <c r="Z21" s="148">
        <f>IFERROR(SUM(Z9:Z20),0)</f>
        <v>0</v>
      </c>
      <c r="AA21" s="149">
        <f>IFERROR(SUM(AA9:AA20),0)</f>
        <v>0</v>
      </c>
      <c r="AB21" s="148">
        <f>IFERROR(SUM(AB9:AB20),0)</f>
        <v>0</v>
      </c>
      <c r="AC21" s="110">
        <f t="shared" si="16"/>
        <v>0</v>
      </c>
      <c r="AD21" s="150">
        <f>IFERROR($CK21/$E21,0)</f>
        <v>0</v>
      </c>
      <c r="AE21" s="162"/>
      <c r="AF21" s="163"/>
      <c r="AG21" s="148">
        <f>IFERROR(SUM(AG9:AG20),0)</f>
        <v>0</v>
      </c>
      <c r="AH21" s="149">
        <f>IFERROR(SUM(AH9:AH20),0)</f>
        <v>0</v>
      </c>
      <c r="AI21" s="148">
        <f>IFERROR(SUM(AI9:AI20),0)</f>
        <v>0</v>
      </c>
      <c r="AJ21" s="110">
        <f t="shared" si="17"/>
        <v>0</v>
      </c>
      <c r="AK21" s="150">
        <f>IFERROR($CK21/$E21,0)</f>
        <v>0</v>
      </c>
      <c r="AL21" s="162"/>
      <c r="AM21" s="163"/>
      <c r="AN21" s="148">
        <f>IFERROR(SUM(AN9:AN20),0)</f>
        <v>0</v>
      </c>
      <c r="AO21" s="149">
        <f>IFERROR(SUM(AO9:AO20),0)</f>
        <v>0</v>
      </c>
      <c r="AP21" s="148">
        <f>IFERROR(SUM(AP9:AP20),0)</f>
        <v>0</v>
      </c>
      <c r="AQ21" s="110">
        <f t="shared" si="18"/>
        <v>0</v>
      </c>
      <c r="AR21" s="150">
        <f>IFERROR($CK21/$E21,0)</f>
        <v>0</v>
      </c>
      <c r="AS21" s="162"/>
      <c r="AT21" s="163"/>
      <c r="AU21" s="148">
        <f>IFERROR(SUM(AU9:AU20),0)</f>
        <v>0</v>
      </c>
      <c r="AV21" s="149">
        <f>IFERROR(SUM(AV9:AV20),0)</f>
        <v>0</v>
      </c>
      <c r="AW21" s="148">
        <f>IFERROR(SUM(AW9:AW20),0)</f>
        <v>0</v>
      </c>
      <c r="AX21" s="110">
        <f t="shared" si="19"/>
        <v>0</v>
      </c>
      <c r="AY21" s="150">
        <f>IFERROR($CK21/$E21,0)</f>
        <v>0</v>
      </c>
      <c r="AZ21" s="162"/>
      <c r="BA21" s="163"/>
      <c r="BB21" s="148">
        <f>IFERROR(SUM(BB9:BB20),0)</f>
        <v>0</v>
      </c>
      <c r="BC21" s="149">
        <f>IFERROR(SUM(BC9:BC20),0)</f>
        <v>0</v>
      </c>
      <c r="BD21" s="148">
        <f>IFERROR(SUM(BD9:BD20),0)</f>
        <v>0</v>
      </c>
      <c r="BE21" s="110">
        <f t="shared" si="20"/>
        <v>0</v>
      </c>
      <c r="BF21" s="150">
        <f>IFERROR($CK21/$E21,0)</f>
        <v>0</v>
      </c>
      <c r="BG21" s="162"/>
      <c r="BH21" s="163"/>
      <c r="BI21" s="148">
        <f>IFERROR(SUM(BI9:BI20),0)</f>
        <v>0</v>
      </c>
      <c r="BJ21" s="149">
        <f>IFERROR(SUM(BJ9:BJ20),0)</f>
        <v>0</v>
      </c>
      <c r="BK21" s="148">
        <f>IFERROR(SUM(BK9:BK20),0)</f>
        <v>0</v>
      </c>
      <c r="BL21" s="110">
        <f t="shared" si="21"/>
        <v>0</v>
      </c>
      <c r="BM21" s="150">
        <f>IFERROR($CK21/$E21,0)</f>
        <v>0</v>
      </c>
      <c r="BN21" s="162"/>
      <c r="BO21" s="163"/>
      <c r="BP21" s="148">
        <f>IFERROR(SUM(BP9:BP20),0)</f>
        <v>0</v>
      </c>
      <c r="BQ21" s="149">
        <f>IFERROR(SUM(BQ9:BQ20),0)</f>
        <v>0</v>
      </c>
      <c r="BR21" s="148">
        <f>IFERROR(SUM(BR9:BR20),0)</f>
        <v>0</v>
      </c>
      <c r="BS21" s="110">
        <f t="shared" si="22"/>
        <v>0</v>
      </c>
      <c r="BT21" s="150">
        <f>IFERROR($CK21/$E21,0)</f>
        <v>0</v>
      </c>
      <c r="BU21" s="162"/>
      <c r="BV21" s="163"/>
      <c r="BW21" s="148">
        <f>IFERROR(SUM(BW9:BW20),0)</f>
        <v>0</v>
      </c>
      <c r="BX21" s="149">
        <f>IFERROR(SUM(BX9:BX20),0)</f>
        <v>0</v>
      </c>
      <c r="BY21" s="148">
        <f>IFERROR(SUM(BY9:BY20),0)</f>
        <v>0</v>
      </c>
      <c r="BZ21" s="110">
        <f t="shared" si="23"/>
        <v>0</v>
      </c>
      <c r="CA21" s="150">
        <f>IFERROR($CK21/$E21,0)</f>
        <v>0</v>
      </c>
      <c r="CB21" s="162"/>
      <c r="CC21" s="163"/>
      <c r="CD21" s="148">
        <f>IFERROR(SUM(CD9:CD20),0)</f>
        <v>0</v>
      </c>
      <c r="CE21" s="149">
        <f>IFERROR(SUM(CE9:CE20),0)</f>
        <v>0</v>
      </c>
      <c r="CF21" s="148">
        <f>IFERROR(SUM(CF9:CF20),0)</f>
        <v>0</v>
      </c>
      <c r="CG21" s="110">
        <f t="shared" si="24"/>
        <v>0</v>
      </c>
      <c r="CH21" s="150">
        <f>IFERROR($CK21/$E21,0)</f>
        <v>0</v>
      </c>
      <c r="CI21" s="162"/>
      <c r="CJ21" s="243"/>
      <c r="CK21" s="247"/>
      <c r="CL21" s="56"/>
      <c r="CM21" s="56"/>
      <c r="CN21" s="56"/>
      <c r="CO21" s="56"/>
      <c r="CP21" s="56"/>
      <c r="CQ21" s="56"/>
      <c r="CR21" s="56"/>
      <c r="CS21" s="56"/>
      <c r="CT21" s="56"/>
      <c r="CU21" s="56"/>
      <c r="CV21" s="56"/>
      <c r="CW21" s="56"/>
      <c r="CX21" s="56"/>
      <c r="CY21" s="56"/>
    </row>
  </sheetData>
  <sheetProtection sheet="1" objects="1" scenarios="1"/>
  <mergeCells count="88">
    <mergeCell ref="B1:P1"/>
    <mergeCell ref="R1:U1"/>
    <mergeCell ref="C3:P3"/>
    <mergeCell ref="Q3:V3"/>
    <mergeCell ref="B4:V4"/>
    <mergeCell ref="BW6:CC6"/>
    <mergeCell ref="AQ5:BK5"/>
    <mergeCell ref="BL5:CF5"/>
    <mergeCell ref="B6:B8"/>
    <mergeCell ref="C6:C8"/>
    <mergeCell ref="D6:D8"/>
    <mergeCell ref="E6:K6"/>
    <mergeCell ref="L6:R6"/>
    <mergeCell ref="S6:Y6"/>
    <mergeCell ref="Z6:AF6"/>
    <mergeCell ref="AG6:AM6"/>
    <mergeCell ref="A5:U5"/>
    <mergeCell ref="V5:AP5"/>
    <mergeCell ref="AN6:AT6"/>
    <mergeCell ref="AU6:BA6"/>
    <mergeCell ref="BB6:BH6"/>
    <mergeCell ref="BI6:BO6"/>
    <mergeCell ref="BP6:BV6"/>
    <mergeCell ref="E7:F7"/>
    <mergeCell ref="G7:I7"/>
    <mergeCell ref="J7:J8"/>
    <mergeCell ref="K7:K8"/>
    <mergeCell ref="L7:M7"/>
    <mergeCell ref="CD6:CJ6"/>
    <mergeCell ref="CK6:CK8"/>
    <mergeCell ref="CL6:CL8"/>
    <mergeCell ref="CM6:CX6"/>
    <mergeCell ref="CY6:CY8"/>
    <mergeCell ref="AG7:AH7"/>
    <mergeCell ref="N7:P7"/>
    <mergeCell ref="Q7:Q8"/>
    <mergeCell ref="R7:R8"/>
    <mergeCell ref="S7:T7"/>
    <mergeCell ref="U7:W7"/>
    <mergeCell ref="X7:X8"/>
    <mergeCell ref="Y7:Y8"/>
    <mergeCell ref="Z7:AA7"/>
    <mergeCell ref="AB7:AD7"/>
    <mergeCell ref="AE7:AE8"/>
    <mergeCell ref="AF7:AF8"/>
    <mergeCell ref="BB7:BC7"/>
    <mergeCell ref="AI7:AK7"/>
    <mergeCell ref="AL7:AL8"/>
    <mergeCell ref="AM7:AM8"/>
    <mergeCell ref="AN7:AO7"/>
    <mergeCell ref="AP7:AR7"/>
    <mergeCell ref="AS7:AS8"/>
    <mergeCell ref="AT7:AT8"/>
    <mergeCell ref="AU7:AV7"/>
    <mergeCell ref="AW7:AY7"/>
    <mergeCell ref="AZ7:AZ8"/>
    <mergeCell ref="BA7:BA8"/>
    <mergeCell ref="BW7:BX7"/>
    <mergeCell ref="BD7:BF7"/>
    <mergeCell ref="BG7:BG8"/>
    <mergeCell ref="BH7:BH8"/>
    <mergeCell ref="BI7:BJ7"/>
    <mergeCell ref="BK7:BM7"/>
    <mergeCell ref="BN7:BN8"/>
    <mergeCell ref="BO7:BO8"/>
    <mergeCell ref="BP7:BQ7"/>
    <mergeCell ref="BR7:BT7"/>
    <mergeCell ref="BU7:BU8"/>
    <mergeCell ref="BV7:BV8"/>
    <mergeCell ref="CQ7:CQ8"/>
    <mergeCell ref="BY7:CA7"/>
    <mergeCell ref="CB7:CB8"/>
    <mergeCell ref="CC7:CC8"/>
    <mergeCell ref="CD7:CE7"/>
    <mergeCell ref="CF7:CH7"/>
    <mergeCell ref="CI7:CI8"/>
    <mergeCell ref="CJ7:CJ8"/>
    <mergeCell ref="CM7:CM8"/>
    <mergeCell ref="CN7:CN8"/>
    <mergeCell ref="CO7:CO8"/>
    <mergeCell ref="CP7:CP8"/>
    <mergeCell ref="CX7:CX8"/>
    <mergeCell ref="CR7:CR8"/>
    <mergeCell ref="CS7:CS8"/>
    <mergeCell ref="CT7:CT8"/>
    <mergeCell ref="CU7:CU8"/>
    <mergeCell ref="CV7:CV8"/>
    <mergeCell ref="CW7:CW8"/>
  </mergeCells>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A6245-6F00-4EED-B773-DA9068C547DB}">
  <sheetPr codeName="Hoja4">
    <tabColor rgb="FF6EB993"/>
  </sheetPr>
  <dimension ref="A1:CD103"/>
  <sheetViews>
    <sheetView view="pageBreakPreview" topLeftCell="B1" zoomScale="70" zoomScaleNormal="90" zoomScaleSheetLayoutView="70" zoomScalePageLayoutView="60" workbookViewId="0"/>
  </sheetViews>
  <sheetFormatPr baseColWidth="10" defaultColWidth="11.42578125" defaultRowHeight="15" x14ac:dyDescent="0.2"/>
  <cols>
    <col min="1" max="1" width="5.140625" style="57" customWidth="1"/>
    <col min="2" max="2" width="35.42578125" style="57" customWidth="1"/>
    <col min="3" max="3" width="19.140625" style="57" customWidth="1"/>
    <col min="4" max="4" width="16" style="57" customWidth="1"/>
    <col min="5" max="5" width="14.5703125" style="57" customWidth="1"/>
    <col min="6" max="6" width="15.5703125" style="57" customWidth="1"/>
    <col min="7" max="10" width="12.5703125" style="57" customWidth="1"/>
    <col min="11" max="11" width="21.5703125" style="57" customWidth="1"/>
    <col min="12" max="15" width="12.5703125" style="57" customWidth="1"/>
    <col min="16" max="16" width="25" style="57" customWidth="1"/>
    <col min="17" max="20" width="12.5703125" style="57" customWidth="1"/>
    <col min="21" max="21" width="21" style="57" customWidth="1"/>
    <col min="22" max="24" width="12.5703125" style="57" customWidth="1"/>
    <col min="25" max="25" width="12.5703125" style="56" customWidth="1"/>
    <col min="26" max="26" width="22.140625" style="56" customWidth="1"/>
    <col min="27" max="30" width="12.5703125" style="56" customWidth="1"/>
    <col min="31" max="31" width="21.7109375" style="56" customWidth="1"/>
    <col min="32" max="35" width="12.5703125" style="56" customWidth="1"/>
    <col min="36" max="36" width="23.5703125" style="56" customWidth="1"/>
    <col min="37" max="39" width="12.5703125" style="56" customWidth="1"/>
    <col min="40" max="40" width="12.5703125" style="57" customWidth="1"/>
    <col min="41" max="41" width="20.85546875" style="57" customWidth="1"/>
    <col min="42" max="45" width="12.5703125" style="57" customWidth="1"/>
    <col min="46" max="46" width="21.42578125" style="57" customWidth="1"/>
    <col min="47" max="50" width="12.5703125" style="57" customWidth="1"/>
    <col min="51" max="51" width="21" style="57" customWidth="1"/>
    <col min="52" max="55" width="12.5703125" style="57" customWidth="1"/>
    <col min="56" max="56" width="18.7109375" style="57" customWidth="1"/>
    <col min="57" max="60" width="12.5703125" style="57" customWidth="1"/>
    <col min="61" max="61" width="18.5703125" style="57" customWidth="1"/>
    <col min="62" max="65" width="12.5703125" style="57" customWidth="1"/>
    <col min="66" max="66" width="18.5703125" style="57" customWidth="1"/>
    <col min="67" max="68" width="18.28515625" style="57" customWidth="1"/>
    <col min="69" max="69" width="26" style="57" customWidth="1"/>
    <col min="70" max="70" width="11.42578125" style="57"/>
    <col min="71" max="71" width="15.7109375" style="57" customWidth="1"/>
    <col min="72" max="77" width="11.42578125" style="57"/>
    <col min="78" max="78" width="18" style="57" customWidth="1"/>
    <col min="79" max="79" width="14.5703125" style="57" customWidth="1"/>
    <col min="80" max="80" width="17.140625" style="57" customWidth="1"/>
    <col min="81" max="81" width="18.28515625" style="57" customWidth="1"/>
    <col min="82" max="82" width="41.5703125" style="57" customWidth="1"/>
    <col min="83" max="16384" width="11.42578125" style="57"/>
  </cols>
  <sheetData>
    <row r="1" spans="1:82" ht="69.75" customHeight="1" x14ac:dyDescent="0.2">
      <c r="A1" s="56"/>
      <c r="B1" s="347" t="s">
        <v>87</v>
      </c>
      <c r="C1" s="347"/>
      <c r="D1" s="347"/>
      <c r="E1" s="347"/>
      <c r="F1" s="347"/>
      <c r="G1" s="347"/>
      <c r="H1" s="347"/>
      <c r="I1" s="347"/>
      <c r="J1" s="347"/>
      <c r="K1" s="347"/>
      <c r="L1" s="347"/>
      <c r="M1" s="347"/>
      <c r="N1" s="347"/>
      <c r="O1" s="347"/>
      <c r="P1" s="347"/>
      <c r="Q1" s="347"/>
      <c r="R1" s="347"/>
      <c r="S1" s="84"/>
      <c r="T1" s="348"/>
      <c r="U1" s="348"/>
      <c r="V1" s="348"/>
      <c r="W1" s="348"/>
      <c r="X1" s="84"/>
    </row>
    <row r="2" spans="1:82" ht="15.75" thickBot="1" x14ac:dyDescent="0.25">
      <c r="A2" s="56"/>
      <c r="B2" s="56"/>
      <c r="C2" s="56"/>
      <c r="D2" s="56"/>
      <c r="E2" s="56"/>
      <c r="F2" s="56"/>
      <c r="G2" s="56"/>
      <c r="H2" s="56"/>
      <c r="I2" s="56"/>
      <c r="J2" s="56"/>
      <c r="K2" s="56"/>
      <c r="L2" s="56"/>
      <c r="M2" s="56"/>
      <c r="N2" s="56"/>
      <c r="O2" s="56"/>
      <c r="P2" s="56"/>
      <c r="Q2" s="56"/>
      <c r="R2" s="56"/>
      <c r="S2" s="56"/>
      <c r="T2" s="56"/>
      <c r="U2" s="56"/>
      <c r="V2" s="56"/>
      <c r="W2" s="56"/>
      <c r="X2" s="56"/>
    </row>
    <row r="3" spans="1:82" ht="47.25" customHeight="1" thickBot="1" x14ac:dyDescent="0.25">
      <c r="A3" s="56"/>
      <c r="B3" s="85" t="s">
        <v>198</v>
      </c>
      <c r="C3" s="357"/>
      <c r="D3" s="357"/>
      <c r="E3" s="357"/>
      <c r="F3" s="357"/>
      <c r="G3" s="357"/>
      <c r="H3" s="357"/>
      <c r="I3" s="357"/>
      <c r="J3" s="357"/>
      <c r="K3" s="357"/>
      <c r="L3" s="357"/>
      <c r="M3" s="357"/>
      <c r="N3" s="357"/>
      <c r="O3" s="357"/>
      <c r="P3" s="357"/>
      <c r="Q3" s="357"/>
      <c r="R3" s="358"/>
      <c r="S3" s="350"/>
      <c r="T3" s="350"/>
      <c r="U3" s="350"/>
      <c r="V3" s="350"/>
      <c r="W3" s="350"/>
      <c r="X3" s="350"/>
    </row>
    <row r="4" spans="1:82" ht="24.75" customHeight="1" x14ac:dyDescent="0.2">
      <c r="A4" s="56"/>
      <c r="B4" s="346" t="s">
        <v>199</v>
      </c>
      <c r="C4" s="346"/>
      <c r="D4" s="346"/>
      <c r="E4" s="346"/>
      <c r="F4" s="346"/>
      <c r="G4" s="346"/>
      <c r="H4" s="346"/>
      <c r="I4" s="346"/>
      <c r="J4" s="346"/>
      <c r="K4" s="346"/>
      <c r="L4" s="346"/>
      <c r="M4" s="346"/>
      <c r="N4" s="346"/>
      <c r="O4" s="346"/>
      <c r="P4" s="346"/>
      <c r="Q4" s="346"/>
      <c r="R4" s="346"/>
      <c r="S4" s="346"/>
      <c r="T4" s="346"/>
      <c r="U4" s="346"/>
      <c r="V4" s="346"/>
      <c r="W4" s="346"/>
      <c r="X4" s="346"/>
    </row>
    <row r="5" spans="1:82" ht="15.75" thickBot="1" x14ac:dyDescent="0.25">
      <c r="A5" s="56"/>
      <c r="B5" s="87"/>
      <c r="C5" s="56"/>
      <c r="D5" s="56"/>
      <c r="E5" s="56"/>
      <c r="F5" s="56"/>
      <c r="G5" s="56"/>
      <c r="H5" s="56"/>
      <c r="I5" s="56"/>
      <c r="J5" s="56"/>
      <c r="K5" s="56"/>
      <c r="L5" s="56"/>
      <c r="M5" s="56"/>
      <c r="N5" s="56"/>
      <c r="O5" s="56"/>
      <c r="P5" s="56"/>
      <c r="Q5" s="56"/>
      <c r="R5" s="56"/>
      <c r="S5" s="56"/>
      <c r="T5" s="56"/>
      <c r="U5" s="56"/>
      <c r="V5" s="56"/>
      <c r="W5" s="56"/>
      <c r="X5" s="56"/>
    </row>
    <row r="6" spans="1:82" ht="15" customHeight="1" thickBot="1" x14ac:dyDescent="0.25">
      <c r="A6" s="87"/>
      <c r="B6" s="359" t="s">
        <v>200</v>
      </c>
      <c r="C6" s="360" t="s">
        <v>201</v>
      </c>
      <c r="D6" s="432" t="s">
        <v>202</v>
      </c>
      <c r="E6" s="359" t="s">
        <v>203</v>
      </c>
      <c r="F6" s="360" t="s">
        <v>204</v>
      </c>
      <c r="G6" s="353" t="s">
        <v>205</v>
      </c>
      <c r="H6" s="370"/>
      <c r="I6" s="370"/>
      <c r="J6" s="370"/>
      <c r="K6" s="370"/>
      <c r="L6" s="370"/>
      <c r="M6" s="370"/>
      <c r="N6" s="370"/>
      <c r="O6" s="370"/>
      <c r="P6" s="370"/>
      <c r="Q6" s="370"/>
      <c r="R6" s="370"/>
      <c r="S6" s="370"/>
      <c r="T6" s="370"/>
      <c r="U6" s="370"/>
      <c r="V6" s="370"/>
      <c r="W6" s="370"/>
      <c r="X6" s="370"/>
      <c r="Y6" s="370"/>
      <c r="Z6" s="370"/>
      <c r="AA6" s="371"/>
      <c r="AB6" s="371"/>
      <c r="AC6" s="371"/>
      <c r="AD6" s="371"/>
      <c r="AE6" s="371"/>
      <c r="AF6" s="370"/>
      <c r="AG6" s="370"/>
      <c r="AH6" s="370"/>
      <c r="AI6" s="370"/>
      <c r="AJ6" s="370"/>
      <c r="AK6" s="370"/>
      <c r="AL6" s="370"/>
      <c r="AM6" s="370"/>
      <c r="AN6" s="370"/>
      <c r="AO6" s="370"/>
      <c r="AP6" s="370"/>
      <c r="AQ6" s="370"/>
      <c r="AR6" s="370"/>
      <c r="AS6" s="370"/>
      <c r="AT6" s="370"/>
      <c r="AU6" s="370"/>
      <c r="AV6" s="370"/>
      <c r="AW6" s="370"/>
      <c r="AX6" s="370"/>
      <c r="AY6" s="370"/>
      <c r="AZ6" s="370"/>
      <c r="BA6" s="370"/>
      <c r="BB6" s="370"/>
      <c r="BC6" s="370"/>
      <c r="BD6" s="370"/>
      <c r="BE6" s="370"/>
      <c r="BF6" s="370"/>
      <c r="BG6" s="370"/>
      <c r="BH6" s="370"/>
      <c r="BI6" s="370"/>
      <c r="BJ6" s="370"/>
      <c r="BK6" s="370"/>
      <c r="BL6" s="370"/>
      <c r="BM6" s="370"/>
      <c r="BN6" s="370"/>
      <c r="BO6" s="370"/>
      <c r="BP6" s="366"/>
      <c r="BQ6" s="395" t="s">
        <v>206</v>
      </c>
      <c r="BR6" s="397" t="s">
        <v>207</v>
      </c>
      <c r="BS6" s="398"/>
      <c r="BT6" s="398"/>
      <c r="BU6" s="398"/>
      <c r="BV6" s="398"/>
      <c r="BW6" s="398"/>
      <c r="BX6" s="398"/>
      <c r="BY6" s="398"/>
      <c r="BZ6" s="398"/>
      <c r="CA6" s="398"/>
      <c r="CB6" s="398"/>
      <c r="CC6" s="399"/>
      <c r="CD6" s="395" t="s">
        <v>208</v>
      </c>
    </row>
    <row r="7" spans="1:82" ht="15" customHeight="1" x14ac:dyDescent="0.2">
      <c r="A7" s="87"/>
      <c r="B7" s="361"/>
      <c r="C7" s="362"/>
      <c r="D7" s="433"/>
      <c r="E7" s="361"/>
      <c r="F7" s="362"/>
      <c r="G7" s="431" t="s">
        <v>209</v>
      </c>
      <c r="H7" s="373"/>
      <c r="I7" s="373"/>
      <c r="J7" s="373"/>
      <c r="K7" s="374"/>
      <c r="L7" s="375" t="s">
        <v>210</v>
      </c>
      <c r="M7" s="375"/>
      <c r="N7" s="375"/>
      <c r="O7" s="375"/>
      <c r="P7" s="375"/>
      <c r="Q7" s="364" t="s">
        <v>211</v>
      </c>
      <c r="R7" s="373"/>
      <c r="S7" s="373"/>
      <c r="T7" s="373"/>
      <c r="U7" s="374"/>
      <c r="V7" s="376" t="s">
        <v>212</v>
      </c>
      <c r="W7" s="377"/>
      <c r="X7" s="377"/>
      <c r="Y7" s="377"/>
      <c r="Z7" s="377"/>
      <c r="AA7" s="378" t="s">
        <v>213</v>
      </c>
      <c r="AB7" s="378"/>
      <c r="AC7" s="378"/>
      <c r="AD7" s="378"/>
      <c r="AE7" s="378"/>
      <c r="AF7" s="377" t="s">
        <v>214</v>
      </c>
      <c r="AG7" s="377"/>
      <c r="AH7" s="377"/>
      <c r="AI7" s="377"/>
      <c r="AJ7" s="379"/>
      <c r="AK7" s="364" t="s">
        <v>215</v>
      </c>
      <c r="AL7" s="373"/>
      <c r="AM7" s="373"/>
      <c r="AN7" s="373"/>
      <c r="AO7" s="374"/>
      <c r="AP7" s="376" t="s">
        <v>216</v>
      </c>
      <c r="AQ7" s="377"/>
      <c r="AR7" s="377"/>
      <c r="AS7" s="377"/>
      <c r="AT7" s="379"/>
      <c r="AU7" s="364" t="s">
        <v>217</v>
      </c>
      <c r="AV7" s="373"/>
      <c r="AW7" s="373"/>
      <c r="AX7" s="373"/>
      <c r="AY7" s="374"/>
      <c r="AZ7" s="375" t="s">
        <v>218</v>
      </c>
      <c r="BA7" s="375"/>
      <c r="BB7" s="375"/>
      <c r="BC7" s="375"/>
      <c r="BD7" s="375"/>
      <c r="BE7" s="364" t="s">
        <v>219</v>
      </c>
      <c r="BF7" s="373"/>
      <c r="BG7" s="373"/>
      <c r="BH7" s="373"/>
      <c r="BI7" s="374"/>
      <c r="BJ7" s="375" t="s">
        <v>220</v>
      </c>
      <c r="BK7" s="375"/>
      <c r="BL7" s="375"/>
      <c r="BM7" s="375"/>
      <c r="BN7" s="375"/>
      <c r="BO7" s="380" t="s">
        <v>221</v>
      </c>
      <c r="BP7" s="367" t="s">
        <v>222</v>
      </c>
      <c r="BQ7" s="396"/>
      <c r="BR7" s="436" t="s">
        <v>209</v>
      </c>
      <c r="BS7" s="434" t="s">
        <v>210</v>
      </c>
      <c r="BT7" s="434" t="s">
        <v>211</v>
      </c>
      <c r="BU7" s="434" t="s">
        <v>212</v>
      </c>
      <c r="BV7" s="434" t="s">
        <v>213</v>
      </c>
      <c r="BW7" s="434" t="s">
        <v>214</v>
      </c>
      <c r="BX7" s="434" t="s">
        <v>215</v>
      </c>
      <c r="BY7" s="434" t="s">
        <v>216</v>
      </c>
      <c r="BZ7" s="434" t="s">
        <v>217</v>
      </c>
      <c r="CA7" s="434" t="s">
        <v>218</v>
      </c>
      <c r="CB7" s="434" t="s">
        <v>219</v>
      </c>
      <c r="CC7" s="439" t="s">
        <v>220</v>
      </c>
      <c r="CD7" s="396"/>
    </row>
    <row r="8" spans="1:82" ht="78" customHeight="1" thickBot="1" x14ac:dyDescent="0.25">
      <c r="A8" s="87"/>
      <c r="B8" s="363"/>
      <c r="C8" s="362"/>
      <c r="D8" s="433"/>
      <c r="E8" s="361"/>
      <c r="F8" s="362"/>
      <c r="G8" s="88" t="s">
        <v>223</v>
      </c>
      <c r="H8" s="89" t="s">
        <v>224</v>
      </c>
      <c r="I8" s="89" t="s">
        <v>225</v>
      </c>
      <c r="J8" s="89" t="s">
        <v>226</v>
      </c>
      <c r="K8" s="89" t="s">
        <v>227</v>
      </c>
      <c r="L8" s="90" t="s">
        <v>223</v>
      </c>
      <c r="M8" s="90" t="s">
        <v>224</v>
      </c>
      <c r="N8" s="90" t="s">
        <v>225</v>
      </c>
      <c r="O8" s="90" t="s">
        <v>226</v>
      </c>
      <c r="P8" s="90" t="s">
        <v>227</v>
      </c>
      <c r="Q8" s="89" t="s">
        <v>223</v>
      </c>
      <c r="R8" s="89" t="s">
        <v>224</v>
      </c>
      <c r="S8" s="89" t="s">
        <v>225</v>
      </c>
      <c r="T8" s="89" t="s">
        <v>226</v>
      </c>
      <c r="U8" s="89" t="s">
        <v>227</v>
      </c>
      <c r="V8" s="90" t="s">
        <v>223</v>
      </c>
      <c r="W8" s="90" t="s">
        <v>224</v>
      </c>
      <c r="X8" s="90" t="s">
        <v>225</v>
      </c>
      <c r="Y8" s="90" t="s">
        <v>226</v>
      </c>
      <c r="Z8" s="90" t="s">
        <v>227</v>
      </c>
      <c r="AA8" s="91" t="s">
        <v>223</v>
      </c>
      <c r="AB8" s="91" t="s">
        <v>224</v>
      </c>
      <c r="AC8" s="91" t="s">
        <v>225</v>
      </c>
      <c r="AD8" s="91" t="s">
        <v>226</v>
      </c>
      <c r="AE8" s="91" t="s">
        <v>227</v>
      </c>
      <c r="AF8" s="90" t="s">
        <v>223</v>
      </c>
      <c r="AG8" s="90" t="s">
        <v>224</v>
      </c>
      <c r="AH8" s="90" t="s">
        <v>225</v>
      </c>
      <c r="AI8" s="90" t="s">
        <v>226</v>
      </c>
      <c r="AJ8" s="90" t="s">
        <v>227</v>
      </c>
      <c r="AK8" s="89" t="s">
        <v>223</v>
      </c>
      <c r="AL8" s="89" t="s">
        <v>224</v>
      </c>
      <c r="AM8" s="89" t="s">
        <v>225</v>
      </c>
      <c r="AN8" s="89" t="s">
        <v>226</v>
      </c>
      <c r="AO8" s="89" t="s">
        <v>227</v>
      </c>
      <c r="AP8" s="90" t="s">
        <v>223</v>
      </c>
      <c r="AQ8" s="92" t="s">
        <v>224</v>
      </c>
      <c r="AR8" s="90" t="s">
        <v>225</v>
      </c>
      <c r="AS8" s="90" t="s">
        <v>226</v>
      </c>
      <c r="AT8" s="90" t="s">
        <v>227</v>
      </c>
      <c r="AU8" s="89" t="s">
        <v>223</v>
      </c>
      <c r="AV8" s="89" t="s">
        <v>224</v>
      </c>
      <c r="AW8" s="89" t="s">
        <v>225</v>
      </c>
      <c r="AX8" s="93" t="s">
        <v>226</v>
      </c>
      <c r="AY8" s="89" t="s">
        <v>227</v>
      </c>
      <c r="AZ8" s="90" t="s">
        <v>223</v>
      </c>
      <c r="BA8" s="90" t="s">
        <v>224</v>
      </c>
      <c r="BB8" s="90" t="s">
        <v>225</v>
      </c>
      <c r="BC8" s="90" t="s">
        <v>226</v>
      </c>
      <c r="BD8" s="90" t="s">
        <v>227</v>
      </c>
      <c r="BE8" s="89" t="s">
        <v>223</v>
      </c>
      <c r="BF8" s="89" t="s">
        <v>224</v>
      </c>
      <c r="BG8" s="89" t="s">
        <v>225</v>
      </c>
      <c r="BH8" s="89" t="s">
        <v>226</v>
      </c>
      <c r="BI8" s="89" t="s">
        <v>227</v>
      </c>
      <c r="BJ8" s="90" t="s">
        <v>223</v>
      </c>
      <c r="BK8" s="90" t="s">
        <v>224</v>
      </c>
      <c r="BL8" s="90" t="s">
        <v>225</v>
      </c>
      <c r="BM8" s="90" t="s">
        <v>226</v>
      </c>
      <c r="BN8" s="89" t="s">
        <v>227</v>
      </c>
      <c r="BO8" s="381"/>
      <c r="BP8" s="438"/>
      <c r="BQ8" s="396"/>
      <c r="BR8" s="437"/>
      <c r="BS8" s="435"/>
      <c r="BT8" s="435"/>
      <c r="BU8" s="435"/>
      <c r="BV8" s="435"/>
      <c r="BW8" s="435"/>
      <c r="BX8" s="435"/>
      <c r="BY8" s="435"/>
      <c r="BZ8" s="435"/>
      <c r="CA8" s="435"/>
      <c r="CB8" s="435"/>
      <c r="CC8" s="440"/>
      <c r="CD8" s="396"/>
    </row>
    <row r="9" spans="1:82" ht="108.75" customHeight="1" x14ac:dyDescent="0.2">
      <c r="A9" s="87"/>
      <c r="B9" s="183" t="s">
        <v>263</v>
      </c>
      <c r="C9" s="96" t="s">
        <v>264</v>
      </c>
      <c r="D9" s="211" t="s">
        <v>265</v>
      </c>
      <c r="E9" s="96">
        <f t="shared" ref="E9:F11" si="0">G9+L9+Q9+V9+AA9+AF9+AK9+AP9+AU9+AZ9+BE9+BJ9</f>
        <v>1</v>
      </c>
      <c r="F9" s="199">
        <f t="shared" si="0"/>
        <v>1</v>
      </c>
      <c r="G9" s="196">
        <v>1</v>
      </c>
      <c r="H9" s="116">
        <f>IFERROR(G9/$E9,0)</f>
        <v>1</v>
      </c>
      <c r="I9" s="97"/>
      <c r="J9" s="116">
        <f>IFERROR(I9/$E9,0)</f>
        <v>0</v>
      </c>
      <c r="K9" s="97"/>
      <c r="L9" s="97"/>
      <c r="M9" s="116">
        <f>IFERROR(L9/$E9,0)</f>
        <v>0</v>
      </c>
      <c r="N9" s="97"/>
      <c r="O9" s="116">
        <f>IFERROR(N9/$E9,0)</f>
        <v>0</v>
      </c>
      <c r="P9" s="97"/>
      <c r="Q9" s="97"/>
      <c r="R9" s="116">
        <f>IFERROR(Q9/$E9,0)</f>
        <v>0</v>
      </c>
      <c r="S9" s="97"/>
      <c r="T9" s="116">
        <f>IFERROR(S9/$E9,0)</f>
        <v>0</v>
      </c>
      <c r="U9" s="97"/>
      <c r="V9" s="97"/>
      <c r="W9" s="116">
        <f>IFERROR(V9/$E9,0)</f>
        <v>0</v>
      </c>
      <c r="X9" s="97"/>
      <c r="Y9" s="116">
        <f>IFERROR(X9/$E9,0)</f>
        <v>0</v>
      </c>
      <c r="Z9" s="97"/>
      <c r="AA9" s="118"/>
      <c r="AB9" s="117">
        <f>IFERROR(AA9/$E9,0)</f>
        <v>0</v>
      </c>
      <c r="AC9" s="118"/>
      <c r="AD9" s="117">
        <f>IFERROR(AC9/$E9,0)</f>
        <v>0</v>
      </c>
      <c r="AE9" s="118"/>
      <c r="AF9" s="118"/>
      <c r="AG9" s="117">
        <f>IFERROR(AF9/$E9,0)</f>
        <v>0</v>
      </c>
      <c r="AH9" s="118"/>
      <c r="AI9" s="117">
        <f>IFERROR(AH9/$E9,0)</f>
        <v>0</v>
      </c>
      <c r="AJ9" s="118"/>
      <c r="AK9" s="118"/>
      <c r="AL9" s="117">
        <f>IFERROR(AK9/$E9,0)</f>
        <v>0</v>
      </c>
      <c r="AM9" s="118"/>
      <c r="AN9" s="119">
        <f>IFERROR(AM9/$E9,0)</f>
        <v>0</v>
      </c>
      <c r="AO9" s="98"/>
      <c r="AP9" s="98"/>
      <c r="AQ9" s="119">
        <f>IFERROR(AP9/$E9,0)</f>
        <v>0</v>
      </c>
      <c r="AR9" s="98"/>
      <c r="AS9" s="119">
        <f>IFERROR(AR9/$E9,0)</f>
        <v>0</v>
      </c>
      <c r="AT9" s="98"/>
      <c r="AU9" s="98"/>
      <c r="AV9" s="119">
        <f>IFERROR(AU9/$E9,0)</f>
        <v>0</v>
      </c>
      <c r="AW9" s="98"/>
      <c r="AX9" s="119">
        <f>IFERROR(AW9/$E9,0)</f>
        <v>0</v>
      </c>
      <c r="AY9" s="98"/>
      <c r="AZ9" s="98"/>
      <c r="BA9" s="119">
        <f>IFERROR(AZ9/$E9,0)</f>
        <v>0</v>
      </c>
      <c r="BB9" s="98"/>
      <c r="BC9" s="119">
        <f>IFERROR(BB9/$E9,0)</f>
        <v>0</v>
      </c>
      <c r="BD9" s="98"/>
      <c r="BE9" s="98"/>
      <c r="BF9" s="119">
        <f>IFERROR(BE9/$E9,0)</f>
        <v>0</v>
      </c>
      <c r="BG9" s="98"/>
      <c r="BH9" s="119">
        <f>IFERROR(BG9/$E9,0)</f>
        <v>0</v>
      </c>
      <c r="BI9" s="98"/>
      <c r="BJ9" s="98"/>
      <c r="BK9" s="119">
        <f>IFERROR(BJ9/$E9,0)</f>
        <v>0</v>
      </c>
      <c r="BL9" s="98"/>
      <c r="BM9" s="119">
        <f>IFERROR(BL9/$E9,0)</f>
        <v>0</v>
      </c>
      <c r="BN9" s="254"/>
      <c r="BO9" s="170">
        <f t="shared" ref="BO9:BO11" si="1">SUM(BL9,BG9,BB9,AW9,AR9,AM9,AH9,AC9,X9,S9,N9,I9)</f>
        <v>0</v>
      </c>
      <c r="BP9" s="120">
        <f>SUM(BM9,BH9,BC9,AX9,AS9,AN9,AI9,AD9,Y9,T9,O9,J9)</f>
        <v>0</v>
      </c>
      <c r="BQ9" s="206"/>
      <c r="BR9" s="204"/>
      <c r="BS9" s="151"/>
      <c r="BT9" s="151"/>
      <c r="BU9" s="151"/>
      <c r="BV9" s="151"/>
      <c r="BW9" s="151"/>
      <c r="BX9" s="151"/>
      <c r="BY9" s="151"/>
      <c r="BZ9" s="151"/>
      <c r="CA9" s="151"/>
      <c r="CB9" s="151"/>
      <c r="CC9" s="208"/>
      <c r="CD9" s="206"/>
    </row>
    <row r="10" spans="1:82" ht="108.75" customHeight="1" x14ac:dyDescent="0.2">
      <c r="A10" s="87"/>
      <c r="B10" s="185" t="s">
        <v>266</v>
      </c>
      <c r="C10" s="102" t="s">
        <v>232</v>
      </c>
      <c r="D10" s="212" t="s">
        <v>233</v>
      </c>
      <c r="E10" s="102">
        <f t="shared" si="0"/>
        <v>2</v>
      </c>
      <c r="F10" s="217">
        <f t="shared" si="0"/>
        <v>1</v>
      </c>
      <c r="G10" s="210">
        <v>2</v>
      </c>
      <c r="H10" s="121">
        <f>IFERROR(G10/$E10,0)</f>
        <v>1</v>
      </c>
      <c r="I10" s="103"/>
      <c r="J10" s="121">
        <f>IFERROR(I10/$E10,0)</f>
        <v>0</v>
      </c>
      <c r="K10" s="103"/>
      <c r="L10" s="103"/>
      <c r="M10" s="121">
        <f t="shared" ref="M10:M11" si="2">IFERROR(L10/$E10,0)</f>
        <v>0</v>
      </c>
      <c r="N10" s="103"/>
      <c r="O10" s="121">
        <f t="shared" ref="O10:O11" si="3">IFERROR(N10/$E10,0)</f>
        <v>0</v>
      </c>
      <c r="P10" s="103"/>
      <c r="Q10" s="103"/>
      <c r="R10" s="121">
        <f t="shared" ref="R10:R11" si="4">IFERROR(Q10/$E10,0)</f>
        <v>0</v>
      </c>
      <c r="S10" s="103"/>
      <c r="T10" s="121">
        <f t="shared" ref="T10:T11" si="5">IFERROR(S10/$E10,0)</f>
        <v>0</v>
      </c>
      <c r="U10" s="103"/>
      <c r="V10" s="103"/>
      <c r="W10" s="121">
        <f t="shared" ref="W10:W11" si="6">IFERROR(V10/$E10,0)</f>
        <v>0</v>
      </c>
      <c r="X10" s="103"/>
      <c r="Y10" s="121">
        <f t="shared" ref="Y10:Y11" si="7">IFERROR(X10/$E10,0)</f>
        <v>0</v>
      </c>
      <c r="Z10" s="103"/>
      <c r="AA10" s="123"/>
      <c r="AB10" s="122">
        <f t="shared" ref="AB10:AB11" si="8">IFERROR(AA10/$E10,0)</f>
        <v>0</v>
      </c>
      <c r="AC10" s="123"/>
      <c r="AD10" s="122">
        <f t="shared" ref="AD10:AD11" si="9">IFERROR(AC10/$E10,0)</f>
        <v>0</v>
      </c>
      <c r="AE10" s="123"/>
      <c r="AF10" s="123"/>
      <c r="AG10" s="122">
        <f t="shared" ref="AG10:AG11" si="10">IFERROR(AF10/$E10,0)</f>
        <v>0</v>
      </c>
      <c r="AH10" s="123"/>
      <c r="AI10" s="122">
        <f t="shared" ref="AI10:AI12" si="11">IFERROR(AH10/$E10,0)</f>
        <v>0</v>
      </c>
      <c r="AJ10" s="123"/>
      <c r="AK10" s="123"/>
      <c r="AL10" s="122">
        <f t="shared" ref="AL10:AL11" si="12">IFERROR(AK10/$E10,0)</f>
        <v>0</v>
      </c>
      <c r="AM10" s="123"/>
      <c r="AN10" s="124">
        <f t="shared" ref="AN10:AN11" si="13">IFERROR(AM10/$E10,0)</f>
        <v>0</v>
      </c>
      <c r="AO10" s="104"/>
      <c r="AP10" s="104"/>
      <c r="AQ10" s="124">
        <f t="shared" ref="AQ10:AQ11" si="14">IFERROR(AP10/$E10,0)</f>
        <v>0</v>
      </c>
      <c r="AR10" s="104"/>
      <c r="AS10" s="124">
        <f t="shared" ref="AS10:AS11" si="15">IFERROR(AR10/$E10,0)</f>
        <v>0</v>
      </c>
      <c r="AT10" s="104"/>
      <c r="AU10" s="104"/>
      <c r="AV10" s="124">
        <f t="shared" ref="AV10:AV11" si="16">IFERROR(AU10/$E10,0)</f>
        <v>0</v>
      </c>
      <c r="AW10" s="104"/>
      <c r="AX10" s="124">
        <f t="shared" ref="AX10:AX11" si="17">IFERROR(AW10/$E10,0)</f>
        <v>0</v>
      </c>
      <c r="AY10" s="104"/>
      <c r="AZ10" s="104"/>
      <c r="BA10" s="124">
        <f t="shared" ref="BA10:BA11" si="18">IFERROR(AZ10/$E10,0)</f>
        <v>0</v>
      </c>
      <c r="BB10" s="104"/>
      <c r="BC10" s="124">
        <f t="shared" ref="BC10:BC11" si="19">IFERROR(BB10/$E10,0)</f>
        <v>0</v>
      </c>
      <c r="BD10" s="104"/>
      <c r="BE10" s="104"/>
      <c r="BF10" s="124">
        <f t="shared" ref="BF10:BF11" si="20">IFERROR(BE10/$E10,0)</f>
        <v>0</v>
      </c>
      <c r="BG10" s="104"/>
      <c r="BH10" s="124">
        <f t="shared" ref="BH10:BH11" si="21">IFERROR(BG10/$E10,0)</f>
        <v>0</v>
      </c>
      <c r="BI10" s="104"/>
      <c r="BJ10" s="104"/>
      <c r="BK10" s="124">
        <f t="shared" ref="BK10:BK11" si="22">IFERROR(BJ10/$E10,0)</f>
        <v>0</v>
      </c>
      <c r="BL10" s="104"/>
      <c r="BM10" s="124">
        <f t="shared" ref="BM10:BM11" si="23">IFERROR(BL10/$E10,0)</f>
        <v>0</v>
      </c>
      <c r="BN10" s="255"/>
      <c r="BO10" s="171">
        <f t="shared" si="1"/>
        <v>0</v>
      </c>
      <c r="BP10" s="125">
        <f>SUM(BM10,BH10,BC10,AX10,AS10,AN10,AI10,AD10,Y10,T10,O10,J10)</f>
        <v>0</v>
      </c>
      <c r="BQ10" s="230"/>
      <c r="BR10" s="174"/>
      <c r="BS10" s="106"/>
      <c r="BT10" s="106"/>
      <c r="BU10" s="106"/>
      <c r="BV10" s="106"/>
      <c r="BW10" s="106"/>
      <c r="BX10" s="106"/>
      <c r="BY10" s="106"/>
      <c r="BZ10" s="106"/>
      <c r="CA10" s="106"/>
      <c r="CB10" s="106"/>
      <c r="CC10" s="259"/>
      <c r="CD10" s="230"/>
    </row>
    <row r="11" spans="1:82" ht="108.75" customHeight="1" thickBot="1" x14ac:dyDescent="0.25">
      <c r="A11" s="87"/>
      <c r="B11" s="184" t="s">
        <v>267</v>
      </c>
      <c r="C11" s="129" t="s">
        <v>235</v>
      </c>
      <c r="D11" s="213" t="s">
        <v>268</v>
      </c>
      <c r="E11" s="129">
        <f t="shared" si="0"/>
        <v>1</v>
      </c>
      <c r="F11" s="200">
        <f t="shared" si="0"/>
        <v>1</v>
      </c>
      <c r="G11" s="221"/>
      <c r="H11" s="191">
        <f>IFERROR(G11/$E11,0)</f>
        <v>0</v>
      </c>
      <c r="I11" s="222"/>
      <c r="J11" s="191">
        <f>IFERROR(I11/$E11,0)</f>
        <v>0</v>
      </c>
      <c r="K11" s="222"/>
      <c r="L11" s="222"/>
      <c r="M11" s="191">
        <f t="shared" si="2"/>
        <v>0</v>
      </c>
      <c r="N11" s="222"/>
      <c r="O11" s="191">
        <f t="shared" si="3"/>
        <v>0</v>
      </c>
      <c r="P11" s="222"/>
      <c r="Q11" s="222"/>
      <c r="R11" s="191">
        <f t="shared" si="4"/>
        <v>0</v>
      </c>
      <c r="S11" s="222"/>
      <c r="T11" s="191">
        <f t="shared" si="5"/>
        <v>0</v>
      </c>
      <c r="U11" s="222"/>
      <c r="V11" s="222"/>
      <c r="W11" s="191">
        <f t="shared" si="6"/>
        <v>0</v>
      </c>
      <c r="X11" s="222"/>
      <c r="Y11" s="191">
        <f t="shared" si="7"/>
        <v>0</v>
      </c>
      <c r="Z11" s="222"/>
      <c r="AA11" s="223"/>
      <c r="AB11" s="224">
        <f t="shared" si="8"/>
        <v>0</v>
      </c>
      <c r="AC11" s="223"/>
      <c r="AD11" s="224">
        <f t="shared" si="9"/>
        <v>0</v>
      </c>
      <c r="AE11" s="223"/>
      <c r="AF11" s="223">
        <v>1</v>
      </c>
      <c r="AG11" s="224">
        <f t="shared" si="10"/>
        <v>1</v>
      </c>
      <c r="AH11" s="223"/>
      <c r="AI11" s="224">
        <f t="shared" si="11"/>
        <v>0</v>
      </c>
      <c r="AJ11" s="223"/>
      <c r="AK11" s="223"/>
      <c r="AL11" s="224">
        <f t="shared" si="12"/>
        <v>0</v>
      </c>
      <c r="AM11" s="223"/>
      <c r="AN11" s="225">
        <f t="shared" si="13"/>
        <v>0</v>
      </c>
      <c r="AO11" s="226"/>
      <c r="AP11" s="226"/>
      <c r="AQ11" s="225">
        <f t="shared" si="14"/>
        <v>0</v>
      </c>
      <c r="AR11" s="226"/>
      <c r="AS11" s="225">
        <f t="shared" si="15"/>
        <v>0</v>
      </c>
      <c r="AT11" s="226"/>
      <c r="AU11" s="226"/>
      <c r="AV11" s="225">
        <f t="shared" si="16"/>
        <v>0</v>
      </c>
      <c r="AW11" s="226"/>
      <c r="AX11" s="225">
        <f t="shared" si="17"/>
        <v>0</v>
      </c>
      <c r="AY11" s="226"/>
      <c r="AZ11" s="226"/>
      <c r="BA11" s="225">
        <f t="shared" si="18"/>
        <v>0</v>
      </c>
      <c r="BB11" s="226"/>
      <c r="BC11" s="225">
        <f t="shared" si="19"/>
        <v>0</v>
      </c>
      <c r="BD11" s="226"/>
      <c r="BE11" s="226"/>
      <c r="BF11" s="225">
        <f t="shared" si="20"/>
        <v>0</v>
      </c>
      <c r="BG11" s="226"/>
      <c r="BH11" s="225">
        <f t="shared" si="21"/>
        <v>0</v>
      </c>
      <c r="BI11" s="226"/>
      <c r="BJ11" s="226"/>
      <c r="BK11" s="225">
        <f t="shared" si="22"/>
        <v>0</v>
      </c>
      <c r="BL11" s="226"/>
      <c r="BM11" s="225">
        <f t="shared" si="23"/>
        <v>0</v>
      </c>
      <c r="BN11" s="256"/>
      <c r="BO11" s="192">
        <f t="shared" si="1"/>
        <v>0</v>
      </c>
      <c r="BP11" s="258">
        <f>SUM(BM11,BH11,BC11,AX11,AS11,AN11,AI11,AD11,Y11,T11,O11,J11)</f>
        <v>0</v>
      </c>
      <c r="BQ11" s="207"/>
      <c r="BR11" s="205"/>
      <c r="BS11" s="157"/>
      <c r="BT11" s="157"/>
      <c r="BU11" s="157"/>
      <c r="BV11" s="157"/>
      <c r="BW11" s="157"/>
      <c r="BX11" s="157"/>
      <c r="BY11" s="157"/>
      <c r="BZ11" s="157"/>
      <c r="CA11" s="157"/>
      <c r="CB11" s="157"/>
      <c r="CC11" s="209"/>
      <c r="CD11" s="207"/>
    </row>
    <row r="12" spans="1:82" s="56" customFormat="1" ht="15.75" thickBot="1" x14ac:dyDescent="0.25">
      <c r="D12" s="228" t="s">
        <v>241</v>
      </c>
      <c r="E12" s="109">
        <f>SUM(E9:E11)</f>
        <v>4</v>
      </c>
      <c r="F12" s="253">
        <f>AVERAGE(F9:F11)</f>
        <v>1</v>
      </c>
      <c r="G12" s="128">
        <f>SUM(G9:G11)</f>
        <v>3</v>
      </c>
      <c r="H12" s="182">
        <f>IFERROR(G12/$E12,0)</f>
        <v>0.75</v>
      </c>
      <c r="I12" s="111">
        <f>SUM(I9:I11)</f>
        <v>0</v>
      </c>
      <c r="J12" s="113">
        <f>IFERROR(I12/$E12,0)</f>
        <v>0</v>
      </c>
      <c r="K12" s="111"/>
      <c r="L12" s="111">
        <f>SUM(L9:L11)</f>
        <v>0</v>
      </c>
      <c r="M12" s="186">
        <f>IFERROR(L12/$E12,0)</f>
        <v>0</v>
      </c>
      <c r="N12" s="111">
        <f>SUM(N9:N11)</f>
        <v>0</v>
      </c>
      <c r="O12" s="186">
        <f>IFERROR(N12/$E12,0)</f>
        <v>0</v>
      </c>
      <c r="P12" s="182"/>
      <c r="Q12" s="111">
        <f>SUM(Q9:Q11)</f>
        <v>0</v>
      </c>
      <c r="R12" s="186">
        <f>IFERROR(Q12/$E12,0)</f>
        <v>0</v>
      </c>
      <c r="S12" s="111">
        <f>SUM(S9:S11)</f>
        <v>0</v>
      </c>
      <c r="T12" s="186">
        <f>IFERROR(S12/$E12,0)</f>
        <v>0</v>
      </c>
      <c r="U12" s="111"/>
      <c r="V12" s="111">
        <f>SUM(V9:V11)</f>
        <v>0</v>
      </c>
      <c r="W12" s="186">
        <f>IFERROR(V12/$E12,0)</f>
        <v>0</v>
      </c>
      <c r="X12" s="111">
        <f>SUM(X9:X11)</f>
        <v>0</v>
      </c>
      <c r="Y12" s="186">
        <f>IFERROR(X12/$E12,0)</f>
        <v>0</v>
      </c>
      <c r="Z12" s="111"/>
      <c r="AA12" s="111">
        <f>SUM(AA9:AA11)</f>
        <v>0</v>
      </c>
      <c r="AB12" s="186">
        <f>IFERROR(AA12/$E12,0)</f>
        <v>0</v>
      </c>
      <c r="AC12" s="111">
        <f>SUM(AC9:AC11)</f>
        <v>0</v>
      </c>
      <c r="AD12" s="186">
        <f>IFERROR(AC12/$E12,0)</f>
        <v>0</v>
      </c>
      <c r="AE12" s="111"/>
      <c r="AF12" s="111">
        <f>SUM(AF9:AF11)</f>
        <v>1</v>
      </c>
      <c r="AG12" s="186">
        <f>IFERROR(AF12/$E12,0)</f>
        <v>0.25</v>
      </c>
      <c r="AH12" s="111">
        <f>SUM(AH9:AH11)</f>
        <v>0</v>
      </c>
      <c r="AI12" s="186">
        <f t="shared" si="11"/>
        <v>0</v>
      </c>
      <c r="AJ12" s="111"/>
      <c r="AK12" s="111">
        <f>SUM(AK9:AK11)</f>
        <v>0</v>
      </c>
      <c r="AL12" s="186">
        <f>IFERROR(AK12/$E12,0)</f>
        <v>0</v>
      </c>
      <c r="AM12" s="111">
        <f>SUM(AM9:AM11)</f>
        <v>0</v>
      </c>
      <c r="AN12" s="186">
        <f>IFERROR(AM12/$E12,0)</f>
        <v>0</v>
      </c>
      <c r="AO12" s="111"/>
      <c r="AP12" s="111">
        <f>SUM(AP9:AP11)</f>
        <v>0</v>
      </c>
      <c r="AQ12" s="186">
        <f>IFERROR(AP12/$E12,0)</f>
        <v>0</v>
      </c>
      <c r="AR12" s="111">
        <f>SUM(AR9:AR11)</f>
        <v>0</v>
      </c>
      <c r="AS12" s="186">
        <f>IFERROR(AR12/$E12,0)</f>
        <v>0</v>
      </c>
      <c r="AT12" s="111"/>
      <c r="AU12" s="111">
        <f>SUM(AU9:AU11)</f>
        <v>0</v>
      </c>
      <c r="AV12" s="186">
        <f>IFERROR(AU12/$E12,0)</f>
        <v>0</v>
      </c>
      <c r="AW12" s="111">
        <f>SUM(AW9:AW11)</f>
        <v>0</v>
      </c>
      <c r="AX12" s="186">
        <f>IFERROR(AW12/$E12,0)</f>
        <v>0</v>
      </c>
      <c r="AY12" s="111"/>
      <c r="AZ12" s="182">
        <f>SUM(AZ9:AZ11)</f>
        <v>0</v>
      </c>
      <c r="BA12" s="112">
        <f>IFERROR(AZ12/$E12,0)</f>
        <v>0</v>
      </c>
      <c r="BB12" s="111">
        <f>SUM(BB9:BB11)</f>
        <v>0</v>
      </c>
      <c r="BC12" s="186">
        <f>IFERROR(BB12/$E12,0)</f>
        <v>0</v>
      </c>
      <c r="BD12" s="111"/>
      <c r="BE12" s="111">
        <f>SUM(BE9:BE11)</f>
        <v>0</v>
      </c>
      <c r="BF12" s="186">
        <f>IFERROR(BE12/$E12,0)</f>
        <v>0</v>
      </c>
      <c r="BG12" s="111">
        <f>SUM(BG9:BG11)</f>
        <v>0</v>
      </c>
      <c r="BH12" s="182">
        <f>IFERROR(BG12/$E12,0)</f>
        <v>0</v>
      </c>
      <c r="BI12" s="111"/>
      <c r="BJ12" s="111">
        <f>SUM(BJ9:BJ11)</f>
        <v>0</v>
      </c>
      <c r="BK12" s="186">
        <f>IFERROR(BJ12/$E12,0)</f>
        <v>0</v>
      </c>
      <c r="BL12" s="111">
        <f>SUM(BL9:BL11)</f>
        <v>0</v>
      </c>
      <c r="BM12" s="182">
        <f>IFERROR(BL12/$E12,0)</f>
        <v>0</v>
      </c>
      <c r="BN12" s="257"/>
      <c r="BO12" s="128">
        <f>SUM(BL12,BG12,BB12,AW12,AR12,AM12,AH12,AC12,X12,S12,N12,I12)</f>
        <v>0</v>
      </c>
      <c r="BP12" s="126">
        <f>SUM(BM12,BH12,BC12,AX12,AS12,AN12,AI12,AD12,Y12,T12,O12,J12)</f>
        <v>0</v>
      </c>
      <c r="BQ12" s="57"/>
      <c r="BR12" s="57"/>
      <c r="BS12" s="57"/>
      <c r="BT12" s="57"/>
      <c r="BU12" s="57"/>
      <c r="BV12" s="57"/>
      <c r="BW12" s="57"/>
      <c r="BX12" s="57"/>
      <c r="BY12" s="57"/>
      <c r="BZ12" s="57"/>
      <c r="CA12" s="57"/>
      <c r="CB12" s="57"/>
      <c r="CC12" s="57"/>
      <c r="CD12" s="57"/>
    </row>
    <row r="13" spans="1:82" s="56" customFormat="1" x14ac:dyDescent="0.2">
      <c r="AQ13" s="114"/>
      <c r="BQ13" s="57"/>
      <c r="BR13" s="57"/>
      <c r="BS13" s="57"/>
      <c r="BT13" s="57"/>
      <c r="BU13" s="57"/>
      <c r="BV13" s="57"/>
      <c r="BW13" s="57"/>
      <c r="BX13" s="57"/>
      <c r="BY13" s="57"/>
      <c r="BZ13" s="57"/>
      <c r="CA13" s="57"/>
      <c r="CB13" s="57"/>
      <c r="CC13" s="57"/>
      <c r="CD13" s="57"/>
    </row>
    <row r="14" spans="1:82" s="56" customFormat="1" x14ac:dyDescent="0.2"/>
    <row r="15" spans="1:82" s="56" customFormat="1" x14ac:dyDescent="0.2"/>
    <row r="16" spans="1:82" s="56" customFormat="1" x14ac:dyDescent="0.2"/>
    <row r="17" s="56" customFormat="1" x14ac:dyDescent="0.2"/>
    <row r="18" s="56" customFormat="1" x14ac:dyDescent="0.2"/>
    <row r="19" s="56" customFormat="1" x14ac:dyDescent="0.2"/>
    <row r="20" s="56" customFormat="1" x14ac:dyDescent="0.2"/>
    <row r="21" s="56" customFormat="1" x14ac:dyDescent="0.2"/>
    <row r="22" s="56" customFormat="1" x14ac:dyDescent="0.2"/>
    <row r="23" s="56" customFormat="1" x14ac:dyDescent="0.2"/>
    <row r="24" s="56" customFormat="1" x14ac:dyDescent="0.2"/>
    <row r="25" s="56" customFormat="1" x14ac:dyDescent="0.2"/>
    <row r="26" s="56" customFormat="1" x14ac:dyDescent="0.2"/>
    <row r="27" s="56" customFormat="1" x14ac:dyDescent="0.2"/>
    <row r="28" s="56" customFormat="1" x14ac:dyDescent="0.2"/>
    <row r="29" s="56" customFormat="1" x14ac:dyDescent="0.2"/>
    <row r="30" s="56" customFormat="1" x14ac:dyDescent="0.2"/>
    <row r="31" s="56" customFormat="1" x14ac:dyDescent="0.2"/>
    <row r="32" s="56" customFormat="1" x14ac:dyDescent="0.2"/>
    <row r="33" s="56" customFormat="1" x14ac:dyDescent="0.2"/>
    <row r="34" s="56" customFormat="1" x14ac:dyDescent="0.2"/>
    <row r="35" s="56" customFormat="1" x14ac:dyDescent="0.2"/>
    <row r="36" s="56" customFormat="1" x14ac:dyDescent="0.2"/>
    <row r="37" s="56" customFormat="1" x14ac:dyDescent="0.2"/>
    <row r="38" s="56" customFormat="1" x14ac:dyDescent="0.2"/>
    <row r="39" s="56" customFormat="1" x14ac:dyDescent="0.2"/>
    <row r="40" s="56" customFormat="1" x14ac:dyDescent="0.2"/>
    <row r="41" s="56" customFormat="1" x14ac:dyDescent="0.2"/>
    <row r="42" s="56" customFormat="1" x14ac:dyDescent="0.2"/>
    <row r="43" s="56" customFormat="1" x14ac:dyDescent="0.2"/>
    <row r="44" s="56" customFormat="1" x14ac:dyDescent="0.2"/>
    <row r="45" s="56" customFormat="1" x14ac:dyDescent="0.2"/>
    <row r="46" s="56" customFormat="1" x14ac:dyDescent="0.2"/>
    <row r="47" s="56" customFormat="1" x14ac:dyDescent="0.2"/>
    <row r="48" s="56" customFormat="1" x14ac:dyDescent="0.2"/>
    <row r="49" s="56" customFormat="1" x14ac:dyDescent="0.2"/>
    <row r="50" s="56" customFormat="1" x14ac:dyDescent="0.2"/>
    <row r="51" s="56" customFormat="1" x14ac:dyDescent="0.2"/>
    <row r="52" s="56" customFormat="1" x14ac:dyDescent="0.2"/>
    <row r="53" s="56" customFormat="1" x14ac:dyDescent="0.2"/>
    <row r="54" s="56" customFormat="1" x14ac:dyDescent="0.2"/>
    <row r="55" s="56" customFormat="1" x14ac:dyDescent="0.2"/>
    <row r="56" s="56" customFormat="1" x14ac:dyDescent="0.2"/>
    <row r="57" s="56" customFormat="1" x14ac:dyDescent="0.2"/>
    <row r="58" s="56" customFormat="1" x14ac:dyDescent="0.2"/>
    <row r="59" s="56" customFormat="1" x14ac:dyDescent="0.2"/>
    <row r="60" s="56" customFormat="1" x14ac:dyDescent="0.2"/>
    <row r="61" s="56" customFormat="1" x14ac:dyDescent="0.2"/>
    <row r="62" s="56" customFormat="1" x14ac:dyDescent="0.2"/>
    <row r="63" s="56" customFormat="1" x14ac:dyDescent="0.2"/>
    <row r="64" s="56" customFormat="1" x14ac:dyDescent="0.2"/>
    <row r="65" s="56" customFormat="1" x14ac:dyDescent="0.2"/>
    <row r="66" s="56" customFormat="1" x14ac:dyDescent="0.2"/>
    <row r="67" s="56" customFormat="1" x14ac:dyDescent="0.2"/>
    <row r="68" s="56" customFormat="1" x14ac:dyDescent="0.2"/>
    <row r="69" s="56" customFormat="1" x14ac:dyDescent="0.2"/>
    <row r="70" s="56" customFormat="1" x14ac:dyDescent="0.2"/>
    <row r="71" s="56" customFormat="1" x14ac:dyDescent="0.2"/>
    <row r="72" s="56" customFormat="1" x14ac:dyDescent="0.2"/>
    <row r="73" s="56" customFormat="1" x14ac:dyDescent="0.2"/>
    <row r="74" s="56" customFormat="1" x14ac:dyDescent="0.2"/>
    <row r="75" s="56" customFormat="1" x14ac:dyDescent="0.2"/>
    <row r="76" s="56" customFormat="1" x14ac:dyDescent="0.2"/>
    <row r="77" s="56" customFormat="1" x14ac:dyDescent="0.2"/>
    <row r="78" s="56" customFormat="1" x14ac:dyDescent="0.2"/>
    <row r="79" s="56" customFormat="1" x14ac:dyDescent="0.2"/>
    <row r="80" s="56" customFormat="1" x14ac:dyDescent="0.2"/>
    <row r="81" s="56" customFormat="1" x14ac:dyDescent="0.2"/>
    <row r="82" s="56" customFormat="1" x14ac:dyDescent="0.2"/>
    <row r="83" s="56" customFormat="1" x14ac:dyDescent="0.2"/>
    <row r="84" s="56" customFormat="1" x14ac:dyDescent="0.2"/>
    <row r="85" s="56" customFormat="1" x14ac:dyDescent="0.2"/>
    <row r="86" s="56" customFormat="1" x14ac:dyDescent="0.2"/>
    <row r="87" s="56" customFormat="1" x14ac:dyDescent="0.2"/>
    <row r="88" s="56" customFormat="1" x14ac:dyDescent="0.2"/>
    <row r="89" s="56" customFormat="1" x14ac:dyDescent="0.2"/>
    <row r="90" s="56" customFormat="1" x14ac:dyDescent="0.2"/>
    <row r="91" s="56" customFormat="1" x14ac:dyDescent="0.2"/>
    <row r="92" s="56" customFormat="1" x14ac:dyDescent="0.2"/>
    <row r="93" s="56" customFormat="1" x14ac:dyDescent="0.2"/>
    <row r="94" s="56" customFormat="1" x14ac:dyDescent="0.2"/>
    <row r="95" s="56" customFormat="1" x14ac:dyDescent="0.2"/>
    <row r="96" s="56" customFormat="1" x14ac:dyDescent="0.2"/>
    <row r="97" s="56" customFormat="1" x14ac:dyDescent="0.2"/>
    <row r="98" s="56" customFormat="1" x14ac:dyDescent="0.2"/>
    <row r="99" s="56" customFormat="1" x14ac:dyDescent="0.2"/>
    <row r="100" s="56" customFormat="1" x14ac:dyDescent="0.2"/>
    <row r="101" s="56" customFormat="1" x14ac:dyDescent="0.2"/>
    <row r="102" s="56" customFormat="1" x14ac:dyDescent="0.2"/>
    <row r="103" s="56" customFormat="1" x14ac:dyDescent="0.2"/>
  </sheetData>
  <sheetProtection sheet="1" sort="0" autoFilter="0"/>
  <mergeCells count="40">
    <mergeCell ref="CD6:CD8"/>
    <mergeCell ref="CC7:CC8"/>
    <mergeCell ref="CB7:CB8"/>
    <mergeCell ref="CA7:CA8"/>
    <mergeCell ref="BZ7:BZ8"/>
    <mergeCell ref="B6:B8"/>
    <mergeCell ref="C6:C8"/>
    <mergeCell ref="D6:D8"/>
    <mergeCell ref="E6:E8"/>
    <mergeCell ref="BR6:CC6"/>
    <mergeCell ref="BQ6:BQ8"/>
    <mergeCell ref="BY7:BY8"/>
    <mergeCell ref="BX7:BX8"/>
    <mergeCell ref="BW7:BW8"/>
    <mergeCell ref="BV7:BV8"/>
    <mergeCell ref="BU7:BU8"/>
    <mergeCell ref="BT7:BT8"/>
    <mergeCell ref="BS7:BS8"/>
    <mergeCell ref="BR7:BR8"/>
    <mergeCell ref="BP7:BP8"/>
    <mergeCell ref="F6:F8"/>
    <mergeCell ref="B1:R1"/>
    <mergeCell ref="T1:W1"/>
    <mergeCell ref="C3:R3"/>
    <mergeCell ref="S3:X3"/>
    <mergeCell ref="B4:X4"/>
    <mergeCell ref="G6:BP6"/>
    <mergeCell ref="G7:K7"/>
    <mergeCell ref="L7:P7"/>
    <mergeCell ref="Q7:U7"/>
    <mergeCell ref="V7:Z7"/>
    <mergeCell ref="AA7:AE7"/>
    <mergeCell ref="AF7:AJ7"/>
    <mergeCell ref="AK7:AO7"/>
    <mergeCell ref="AP7:AT7"/>
    <mergeCell ref="AU7:AY7"/>
    <mergeCell ref="AZ7:BD7"/>
    <mergeCell ref="BE7:BI7"/>
    <mergeCell ref="BJ7:BN7"/>
    <mergeCell ref="BO7:BO8"/>
  </mergeCells>
  <conditionalFormatting sqref="BP9:BP11">
    <cfRule type="colorScale" priority="2">
      <colorScale>
        <cfvo type="num" val="0"/>
        <cfvo type="num" val="0.6"/>
        <cfvo type="num" val="0.99"/>
        <color rgb="FFC00000"/>
        <color rgb="FFFFEB84"/>
        <color rgb="FF1DA275"/>
      </colorScale>
    </cfRule>
  </conditionalFormatting>
  <conditionalFormatting sqref="BP9:BP12">
    <cfRule type="cellIs" dxfId="17" priority="1" operator="equal">
      <formula>1</formula>
    </cfRule>
  </conditionalFormatting>
  <conditionalFormatting sqref="BP12">
    <cfRule type="colorScale" priority="4">
      <colorScale>
        <cfvo type="num" val="0"/>
        <cfvo type="num" val="0.6"/>
        <cfvo type="num" val="0.99"/>
        <color rgb="FFC00000"/>
        <color rgb="FFFFEB84"/>
        <color rgb="FF1DA275"/>
      </colorScale>
    </cfRule>
  </conditionalFormatting>
  <pageMargins left="0.31496062992125984" right="0.70866141732283472" top="0.62992125984251968" bottom="0.74803149606299213" header="0.31496062992125984" footer="0.31496062992125984"/>
  <pageSetup paperSize="9" scale="33" fitToHeight="0" orientation="portrait" r:id="rId1"/>
  <headerFooter>
    <oddHeader>&amp;L&amp;G&amp;C&amp;"Arial,Negrita"&amp;12PLAN DE ACCION INSTITUCIONAL</oddHeader>
    <oddFooter>&amp;L&amp;G&amp;C&amp;N
IPC-M-2&amp;RDES-FM-05
V9</oddFooter>
  </headerFooter>
  <colBreaks count="1" manualBreakCount="1">
    <brk id="56" max="15" man="1"/>
  </colBreaks>
  <drawing r:id="rId2"/>
  <legacyDrawing r:id="rId3"/>
  <legacyDrawingHF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8D3DB-41E8-40DA-8F26-EC8B424E39E0}">
  <sheetPr codeName="Hoja7">
    <tabColor rgb="FF6EB993"/>
  </sheetPr>
  <dimension ref="A1:CD107"/>
  <sheetViews>
    <sheetView view="pageBreakPreview" zoomScale="70" zoomScaleNormal="90" zoomScaleSheetLayoutView="70" zoomScalePageLayoutView="55" workbookViewId="0"/>
  </sheetViews>
  <sheetFormatPr baseColWidth="10" defaultColWidth="11.42578125" defaultRowHeight="15" x14ac:dyDescent="0.25"/>
  <cols>
    <col min="1" max="1" width="5.140625" customWidth="1"/>
    <col min="2" max="2" width="35" customWidth="1"/>
    <col min="3" max="3" width="19.140625" customWidth="1"/>
    <col min="4" max="4" width="16" customWidth="1"/>
    <col min="5" max="5" width="16.85546875" customWidth="1"/>
    <col min="6" max="6" width="15.5703125" customWidth="1"/>
    <col min="7" max="10" width="12.5703125" customWidth="1"/>
    <col min="11" max="11" width="21.5703125" customWidth="1"/>
    <col min="12" max="15" width="12.5703125" customWidth="1"/>
    <col min="16" max="16" width="25" customWidth="1"/>
    <col min="17" max="20" width="12.5703125" customWidth="1"/>
    <col min="21" max="21" width="21" customWidth="1"/>
    <col min="22" max="24" width="12.5703125" customWidth="1"/>
    <col min="25" max="25" width="12.5703125" style="35" customWidth="1"/>
    <col min="26" max="26" width="22.140625" style="35" customWidth="1"/>
    <col min="27" max="30" width="12.5703125" style="35" customWidth="1"/>
    <col min="31" max="31" width="21.7109375" style="35" customWidth="1"/>
    <col min="32" max="35" width="12.5703125" style="35" customWidth="1"/>
    <col min="36" max="36" width="23.5703125" style="35" customWidth="1"/>
    <col min="37" max="39" width="12.5703125" style="35" customWidth="1"/>
    <col min="40" max="40" width="12.5703125" customWidth="1"/>
    <col min="41" max="41" width="20.85546875" customWidth="1"/>
    <col min="42" max="45" width="12.5703125" customWidth="1"/>
    <col min="46" max="46" width="21.42578125" customWidth="1"/>
    <col min="47" max="50" width="12.5703125" customWidth="1"/>
    <col min="51" max="51" width="21" customWidth="1"/>
    <col min="52" max="55" width="12.5703125" customWidth="1"/>
    <col min="56" max="56" width="18.7109375" customWidth="1"/>
    <col min="57" max="60" width="12.5703125" customWidth="1"/>
    <col min="61" max="61" width="18.5703125" customWidth="1"/>
    <col min="62" max="65" width="12.5703125" customWidth="1"/>
    <col min="66" max="66" width="18.5703125" customWidth="1"/>
    <col min="67" max="68" width="18.28515625" customWidth="1"/>
    <col min="69" max="69" width="26.28515625" customWidth="1"/>
    <col min="71" max="71" width="17.140625" customWidth="1"/>
    <col min="78" max="79" width="16.28515625" customWidth="1"/>
    <col min="80" max="80" width="16.85546875" customWidth="1"/>
    <col min="81" max="81" width="17.140625" customWidth="1"/>
    <col min="82" max="82" width="41.5703125" customWidth="1"/>
  </cols>
  <sheetData>
    <row r="1" spans="1:82" ht="69.75" customHeight="1" x14ac:dyDescent="0.3">
      <c r="A1" s="35"/>
      <c r="B1" s="461" t="s">
        <v>90</v>
      </c>
      <c r="C1" s="461"/>
      <c r="D1" s="461"/>
      <c r="E1" s="461"/>
      <c r="F1" s="461"/>
      <c r="G1" s="461"/>
      <c r="H1" s="461"/>
      <c r="I1" s="461"/>
      <c r="J1" s="461"/>
      <c r="K1" s="461"/>
      <c r="L1" s="461"/>
      <c r="M1" s="461"/>
      <c r="N1" s="461"/>
      <c r="O1" s="461"/>
      <c r="P1" s="461"/>
      <c r="Q1" s="461"/>
      <c r="R1" s="461"/>
      <c r="S1" s="36"/>
      <c r="T1" s="462"/>
      <c r="U1" s="462"/>
      <c r="V1" s="462"/>
      <c r="W1" s="462"/>
      <c r="X1" s="36"/>
    </row>
    <row r="2" spans="1:82" ht="15.75" thickBot="1" x14ac:dyDescent="0.3">
      <c r="A2" s="35"/>
      <c r="B2" s="35"/>
      <c r="C2" s="35"/>
      <c r="D2" s="35"/>
      <c r="E2" s="35"/>
      <c r="F2" s="35"/>
      <c r="G2" s="35"/>
      <c r="H2" s="35"/>
      <c r="I2" s="35"/>
      <c r="J2" s="35"/>
      <c r="K2" s="35"/>
      <c r="L2" s="35"/>
      <c r="M2" s="35"/>
      <c r="N2" s="35"/>
      <c r="O2" s="35"/>
      <c r="P2" s="35"/>
      <c r="Q2" s="35"/>
      <c r="R2" s="35"/>
      <c r="S2" s="35"/>
      <c r="T2" s="35"/>
      <c r="U2" s="35"/>
      <c r="V2" s="35"/>
      <c r="W2" s="35"/>
      <c r="X2" s="35"/>
    </row>
    <row r="3" spans="1:82" ht="47.25" customHeight="1" thickBot="1" x14ac:dyDescent="0.3">
      <c r="A3" s="35"/>
      <c r="B3" s="37" t="s">
        <v>198</v>
      </c>
      <c r="C3" s="463"/>
      <c r="D3" s="463"/>
      <c r="E3" s="463"/>
      <c r="F3" s="463"/>
      <c r="G3" s="463"/>
      <c r="H3" s="463"/>
      <c r="I3" s="463"/>
      <c r="J3" s="463"/>
      <c r="K3" s="463"/>
      <c r="L3" s="463"/>
      <c r="M3" s="463"/>
      <c r="N3" s="463"/>
      <c r="O3" s="463"/>
      <c r="P3" s="463"/>
      <c r="Q3" s="463"/>
      <c r="R3" s="464"/>
      <c r="S3" s="465"/>
      <c r="T3" s="465"/>
      <c r="U3" s="465"/>
      <c r="V3" s="465"/>
      <c r="W3" s="465"/>
      <c r="X3" s="465"/>
    </row>
    <row r="4" spans="1:82" ht="24.75" customHeight="1" x14ac:dyDescent="0.25">
      <c r="A4" s="35"/>
      <c r="B4" s="466" t="s">
        <v>269</v>
      </c>
      <c r="C4" s="466"/>
      <c r="D4" s="466"/>
      <c r="E4" s="466"/>
      <c r="F4" s="466"/>
      <c r="G4" s="466"/>
      <c r="H4" s="466"/>
      <c r="I4" s="466"/>
      <c r="J4" s="466"/>
      <c r="K4" s="466"/>
      <c r="L4" s="466"/>
      <c r="M4" s="466"/>
      <c r="N4" s="466"/>
      <c r="O4" s="466"/>
      <c r="P4" s="466"/>
      <c r="Q4" s="466"/>
      <c r="R4" s="466"/>
      <c r="S4" s="466"/>
      <c r="T4" s="466"/>
      <c r="U4" s="466"/>
      <c r="V4" s="466"/>
      <c r="W4" s="466"/>
      <c r="X4" s="466"/>
    </row>
    <row r="5" spans="1:82" ht="15.75" thickBot="1" x14ac:dyDescent="0.3">
      <c r="A5" s="35"/>
      <c r="B5" s="38"/>
      <c r="C5" s="35"/>
      <c r="D5" s="35"/>
      <c r="E5" s="35"/>
      <c r="F5" s="35"/>
      <c r="G5" s="35"/>
      <c r="H5" s="35"/>
      <c r="I5" s="35"/>
      <c r="J5" s="35"/>
      <c r="K5" s="35"/>
      <c r="L5" s="35"/>
      <c r="M5" s="35"/>
      <c r="N5" s="35"/>
      <c r="O5" s="35"/>
      <c r="P5" s="35"/>
      <c r="Q5" s="35"/>
      <c r="R5" s="35"/>
      <c r="S5" s="35"/>
      <c r="T5" s="35"/>
      <c r="U5" s="35"/>
      <c r="V5" s="35"/>
      <c r="W5" s="35"/>
      <c r="X5" s="35"/>
    </row>
    <row r="6" spans="1:82" ht="15" customHeight="1" thickBot="1" x14ac:dyDescent="0.3">
      <c r="A6" s="38"/>
      <c r="B6" s="443" t="s">
        <v>200</v>
      </c>
      <c r="C6" s="446" t="s">
        <v>201</v>
      </c>
      <c r="D6" s="448" t="s">
        <v>202</v>
      </c>
      <c r="E6" s="450" t="s">
        <v>203</v>
      </c>
      <c r="F6" s="469" t="s">
        <v>204</v>
      </c>
      <c r="G6" s="471" t="s">
        <v>205</v>
      </c>
      <c r="H6" s="472"/>
      <c r="I6" s="472"/>
      <c r="J6" s="472"/>
      <c r="K6" s="472"/>
      <c r="L6" s="472"/>
      <c r="M6" s="472"/>
      <c r="N6" s="472"/>
      <c r="O6" s="472"/>
      <c r="P6" s="472"/>
      <c r="Q6" s="472"/>
      <c r="R6" s="472"/>
      <c r="S6" s="472"/>
      <c r="T6" s="472"/>
      <c r="U6" s="472"/>
      <c r="V6" s="472"/>
      <c r="W6" s="472"/>
      <c r="X6" s="472"/>
      <c r="Y6" s="472"/>
      <c r="Z6" s="472"/>
      <c r="AA6" s="473"/>
      <c r="AB6" s="473"/>
      <c r="AC6" s="473"/>
      <c r="AD6" s="473"/>
      <c r="AE6" s="473"/>
      <c r="AF6" s="472"/>
      <c r="AG6" s="472"/>
      <c r="AH6" s="472"/>
      <c r="AI6" s="472"/>
      <c r="AJ6" s="472"/>
      <c r="AK6" s="472"/>
      <c r="AL6" s="472"/>
      <c r="AM6" s="472"/>
      <c r="AN6" s="472"/>
      <c r="AO6" s="472"/>
      <c r="AP6" s="472"/>
      <c r="AQ6" s="472"/>
      <c r="AR6" s="472"/>
      <c r="AS6" s="472"/>
      <c r="AT6" s="472"/>
      <c r="AU6" s="472"/>
      <c r="AV6" s="472"/>
      <c r="AW6" s="472"/>
      <c r="AX6" s="472"/>
      <c r="AY6" s="472"/>
      <c r="AZ6" s="472"/>
      <c r="BA6" s="472"/>
      <c r="BB6" s="472"/>
      <c r="BC6" s="472"/>
      <c r="BD6" s="472"/>
      <c r="BE6" s="472"/>
      <c r="BF6" s="472"/>
      <c r="BG6" s="472"/>
      <c r="BH6" s="472"/>
      <c r="BI6" s="472"/>
      <c r="BJ6" s="472"/>
      <c r="BK6" s="472"/>
      <c r="BL6" s="472"/>
      <c r="BM6" s="472"/>
      <c r="BN6" s="472"/>
      <c r="BO6" s="472"/>
      <c r="BP6" s="469"/>
      <c r="BQ6" s="395" t="s">
        <v>206</v>
      </c>
      <c r="BR6" s="397" t="s">
        <v>207</v>
      </c>
      <c r="BS6" s="398"/>
      <c r="BT6" s="398"/>
      <c r="BU6" s="398"/>
      <c r="BV6" s="398"/>
      <c r="BW6" s="398"/>
      <c r="BX6" s="398"/>
      <c r="BY6" s="398"/>
      <c r="BZ6" s="398"/>
      <c r="CA6" s="398"/>
      <c r="CB6" s="398"/>
      <c r="CC6" s="399"/>
      <c r="CD6" s="395" t="s">
        <v>208</v>
      </c>
    </row>
    <row r="7" spans="1:82" ht="15" customHeight="1" x14ac:dyDescent="0.25">
      <c r="A7" s="38"/>
      <c r="B7" s="444"/>
      <c r="C7" s="447"/>
      <c r="D7" s="449"/>
      <c r="E7" s="451"/>
      <c r="F7" s="467"/>
      <c r="G7" s="457" t="s">
        <v>209</v>
      </c>
      <c r="H7" s="457"/>
      <c r="I7" s="457"/>
      <c r="J7" s="457"/>
      <c r="K7" s="458"/>
      <c r="L7" s="459" t="s">
        <v>210</v>
      </c>
      <c r="M7" s="459"/>
      <c r="N7" s="459"/>
      <c r="O7" s="459"/>
      <c r="P7" s="459"/>
      <c r="Q7" s="456" t="s">
        <v>211</v>
      </c>
      <c r="R7" s="457"/>
      <c r="S7" s="457"/>
      <c r="T7" s="457"/>
      <c r="U7" s="458"/>
      <c r="V7" s="453" t="s">
        <v>212</v>
      </c>
      <c r="W7" s="454"/>
      <c r="X7" s="454"/>
      <c r="Y7" s="454"/>
      <c r="Z7" s="454"/>
      <c r="AA7" s="474" t="s">
        <v>213</v>
      </c>
      <c r="AB7" s="474"/>
      <c r="AC7" s="474"/>
      <c r="AD7" s="474"/>
      <c r="AE7" s="474"/>
      <c r="AF7" s="454" t="s">
        <v>214</v>
      </c>
      <c r="AG7" s="454"/>
      <c r="AH7" s="454"/>
      <c r="AI7" s="454"/>
      <c r="AJ7" s="455"/>
      <c r="AK7" s="456" t="s">
        <v>215</v>
      </c>
      <c r="AL7" s="457"/>
      <c r="AM7" s="457"/>
      <c r="AN7" s="457"/>
      <c r="AO7" s="458"/>
      <c r="AP7" s="453" t="s">
        <v>216</v>
      </c>
      <c r="AQ7" s="454"/>
      <c r="AR7" s="454"/>
      <c r="AS7" s="454"/>
      <c r="AT7" s="455"/>
      <c r="AU7" s="456" t="s">
        <v>217</v>
      </c>
      <c r="AV7" s="457"/>
      <c r="AW7" s="457"/>
      <c r="AX7" s="457"/>
      <c r="AY7" s="458"/>
      <c r="AZ7" s="459" t="s">
        <v>218</v>
      </c>
      <c r="BA7" s="459"/>
      <c r="BB7" s="459"/>
      <c r="BC7" s="459"/>
      <c r="BD7" s="459"/>
      <c r="BE7" s="456" t="s">
        <v>219</v>
      </c>
      <c r="BF7" s="457"/>
      <c r="BG7" s="457"/>
      <c r="BH7" s="457"/>
      <c r="BI7" s="458"/>
      <c r="BJ7" s="459" t="s">
        <v>220</v>
      </c>
      <c r="BK7" s="459"/>
      <c r="BL7" s="459"/>
      <c r="BM7" s="459"/>
      <c r="BN7" s="459"/>
      <c r="BO7" s="441" t="s">
        <v>221</v>
      </c>
      <c r="BP7" s="467" t="s">
        <v>222</v>
      </c>
      <c r="BQ7" s="396"/>
      <c r="BR7" s="436" t="s">
        <v>209</v>
      </c>
      <c r="BS7" s="434" t="s">
        <v>210</v>
      </c>
      <c r="BT7" s="434" t="s">
        <v>211</v>
      </c>
      <c r="BU7" s="434" t="s">
        <v>212</v>
      </c>
      <c r="BV7" s="434" t="s">
        <v>213</v>
      </c>
      <c r="BW7" s="434" t="s">
        <v>214</v>
      </c>
      <c r="BX7" s="434" t="s">
        <v>215</v>
      </c>
      <c r="BY7" s="434" t="s">
        <v>216</v>
      </c>
      <c r="BZ7" s="434" t="s">
        <v>217</v>
      </c>
      <c r="CA7" s="434" t="s">
        <v>218</v>
      </c>
      <c r="CB7" s="434" t="s">
        <v>219</v>
      </c>
      <c r="CC7" s="439" t="s">
        <v>220</v>
      </c>
      <c r="CD7" s="396"/>
    </row>
    <row r="8" spans="1:82" ht="78" customHeight="1" thickBot="1" x14ac:dyDescent="0.3">
      <c r="A8" s="38"/>
      <c r="B8" s="445"/>
      <c r="C8" s="447"/>
      <c r="D8" s="449"/>
      <c r="E8" s="452"/>
      <c r="F8" s="470"/>
      <c r="G8" s="268" t="s">
        <v>223</v>
      </c>
      <c r="H8" s="39" t="s">
        <v>224</v>
      </c>
      <c r="I8" s="39" t="s">
        <v>225</v>
      </c>
      <c r="J8" s="39" t="s">
        <v>226</v>
      </c>
      <c r="K8" s="39" t="s">
        <v>227</v>
      </c>
      <c r="L8" s="40" t="s">
        <v>223</v>
      </c>
      <c r="M8" s="40" t="s">
        <v>224</v>
      </c>
      <c r="N8" s="40" t="s">
        <v>225</v>
      </c>
      <c r="O8" s="40" t="s">
        <v>226</v>
      </c>
      <c r="P8" s="40" t="s">
        <v>227</v>
      </c>
      <c r="Q8" s="39" t="s">
        <v>223</v>
      </c>
      <c r="R8" s="39" t="s">
        <v>224</v>
      </c>
      <c r="S8" s="39" t="s">
        <v>225</v>
      </c>
      <c r="T8" s="39" t="s">
        <v>226</v>
      </c>
      <c r="U8" s="39" t="s">
        <v>227</v>
      </c>
      <c r="V8" s="40" t="s">
        <v>223</v>
      </c>
      <c r="W8" s="40" t="s">
        <v>224</v>
      </c>
      <c r="X8" s="40" t="s">
        <v>225</v>
      </c>
      <c r="Y8" s="40" t="s">
        <v>226</v>
      </c>
      <c r="Z8" s="40" t="s">
        <v>227</v>
      </c>
      <c r="AA8" s="41" t="s">
        <v>223</v>
      </c>
      <c r="AB8" s="41" t="s">
        <v>224</v>
      </c>
      <c r="AC8" s="41" t="s">
        <v>225</v>
      </c>
      <c r="AD8" s="41" t="s">
        <v>226</v>
      </c>
      <c r="AE8" s="41" t="s">
        <v>227</v>
      </c>
      <c r="AF8" s="40" t="s">
        <v>223</v>
      </c>
      <c r="AG8" s="40" t="s">
        <v>224</v>
      </c>
      <c r="AH8" s="40" t="s">
        <v>225</v>
      </c>
      <c r="AI8" s="40" t="s">
        <v>226</v>
      </c>
      <c r="AJ8" s="40" t="s">
        <v>227</v>
      </c>
      <c r="AK8" s="39" t="s">
        <v>223</v>
      </c>
      <c r="AL8" s="39" t="s">
        <v>224</v>
      </c>
      <c r="AM8" s="39" t="s">
        <v>225</v>
      </c>
      <c r="AN8" s="39" t="s">
        <v>226</v>
      </c>
      <c r="AO8" s="39" t="s">
        <v>227</v>
      </c>
      <c r="AP8" s="40" t="s">
        <v>223</v>
      </c>
      <c r="AQ8" s="42" t="s">
        <v>224</v>
      </c>
      <c r="AR8" s="40" t="s">
        <v>225</v>
      </c>
      <c r="AS8" s="40" t="s">
        <v>226</v>
      </c>
      <c r="AT8" s="40" t="s">
        <v>227</v>
      </c>
      <c r="AU8" s="39" t="s">
        <v>223</v>
      </c>
      <c r="AV8" s="39" t="s">
        <v>224</v>
      </c>
      <c r="AW8" s="39" t="s">
        <v>225</v>
      </c>
      <c r="AX8" s="43" t="s">
        <v>226</v>
      </c>
      <c r="AY8" s="39" t="s">
        <v>227</v>
      </c>
      <c r="AZ8" s="40" t="s">
        <v>223</v>
      </c>
      <c r="BA8" s="40" t="s">
        <v>224</v>
      </c>
      <c r="BB8" s="40" t="s">
        <v>225</v>
      </c>
      <c r="BC8" s="40" t="s">
        <v>226</v>
      </c>
      <c r="BD8" s="40" t="s">
        <v>227</v>
      </c>
      <c r="BE8" s="39" t="s">
        <v>223</v>
      </c>
      <c r="BF8" s="39" t="s">
        <v>224</v>
      </c>
      <c r="BG8" s="39" t="s">
        <v>225</v>
      </c>
      <c r="BH8" s="39" t="s">
        <v>226</v>
      </c>
      <c r="BI8" s="39" t="s">
        <v>227</v>
      </c>
      <c r="BJ8" s="40" t="s">
        <v>223</v>
      </c>
      <c r="BK8" s="40" t="s">
        <v>224</v>
      </c>
      <c r="BL8" s="40" t="s">
        <v>225</v>
      </c>
      <c r="BM8" s="40" t="s">
        <v>226</v>
      </c>
      <c r="BN8" s="39" t="s">
        <v>227</v>
      </c>
      <c r="BO8" s="442"/>
      <c r="BP8" s="468"/>
      <c r="BQ8" s="460"/>
      <c r="BR8" s="476"/>
      <c r="BS8" s="475"/>
      <c r="BT8" s="475"/>
      <c r="BU8" s="475"/>
      <c r="BV8" s="475"/>
      <c r="BW8" s="475"/>
      <c r="BX8" s="475"/>
      <c r="BY8" s="475"/>
      <c r="BZ8" s="475"/>
      <c r="CA8" s="475"/>
      <c r="CB8" s="475"/>
      <c r="CC8" s="477"/>
      <c r="CD8" s="460"/>
    </row>
    <row r="9" spans="1:82" ht="90" customHeight="1" x14ac:dyDescent="0.25">
      <c r="A9" s="38"/>
      <c r="B9" s="308" t="s">
        <v>270</v>
      </c>
      <c r="C9" s="262" t="s">
        <v>271</v>
      </c>
      <c r="D9" s="264" t="s">
        <v>272</v>
      </c>
      <c r="E9" s="270">
        <f>G9+L9+Q9+V9+AA9+AF9+AK9+AP9+AU9+AZ9+BE9+BJ9</f>
        <v>19</v>
      </c>
      <c r="F9" s="272">
        <f>H9+M9+R9+W9+AB9+AG9+AL9+AQ9+AV9+BA9+BF9+BK9</f>
        <v>1</v>
      </c>
      <c r="G9" s="44">
        <f>PIC!G13</f>
        <v>5</v>
      </c>
      <c r="H9" s="25">
        <f t="shared" ref="H9:H12" si="0">IFERROR(G9/$E9,0)</f>
        <v>0.26315789473684209</v>
      </c>
      <c r="I9" s="45">
        <f>PIC!I13</f>
        <v>0</v>
      </c>
      <c r="J9" s="25">
        <f>IFERROR(I9/$E9,0)</f>
        <v>0</v>
      </c>
      <c r="K9" s="45"/>
      <c r="L9" s="45">
        <f>PIC!L13</f>
        <v>1</v>
      </c>
      <c r="M9" s="25">
        <f>IFERROR(L9/$E9,0)</f>
        <v>5.2631578947368418E-2</v>
      </c>
      <c r="N9" s="45"/>
      <c r="O9" s="25">
        <f>IFERROR(N9/$E9,0)</f>
        <v>0</v>
      </c>
      <c r="P9" s="45"/>
      <c r="Q9" s="45">
        <f>PIC!Q13</f>
        <v>1</v>
      </c>
      <c r="R9" s="25">
        <f>IFERROR(Q9/$E9,0)</f>
        <v>5.2631578947368418E-2</v>
      </c>
      <c r="S9" s="45"/>
      <c r="T9" s="25">
        <f>IFERROR(S9/$E9,0)</f>
        <v>0</v>
      </c>
      <c r="U9" s="45"/>
      <c r="V9" s="45">
        <f>PIC!V13</f>
        <v>2</v>
      </c>
      <c r="W9" s="25">
        <f>IFERROR(V9/$E9,0)</f>
        <v>0.10526315789473684</v>
      </c>
      <c r="X9" s="45"/>
      <c r="Y9" s="25">
        <f>IFERROR(X9/$E9,0)</f>
        <v>0</v>
      </c>
      <c r="Z9" s="45"/>
      <c r="AA9" s="45">
        <f>PIC!AA13</f>
        <v>1</v>
      </c>
      <c r="AB9" s="26">
        <f>IFERROR(AA9/$E9,0)</f>
        <v>5.2631578947368418E-2</v>
      </c>
      <c r="AC9" s="52"/>
      <c r="AD9" s="26">
        <f>IFERROR(AC9/$E9,0)</f>
        <v>0</v>
      </c>
      <c r="AE9" s="52"/>
      <c r="AF9" s="45">
        <f>PIC!AF13</f>
        <v>1</v>
      </c>
      <c r="AG9" s="26">
        <f>IFERROR(AF9/$E9,0)</f>
        <v>5.2631578947368418E-2</v>
      </c>
      <c r="AH9" s="52"/>
      <c r="AI9" s="26">
        <f>IFERROR(AH9/$E9,0)</f>
        <v>0</v>
      </c>
      <c r="AJ9" s="52"/>
      <c r="AK9" s="45">
        <f>PIC!AK13</f>
        <v>2</v>
      </c>
      <c r="AL9" s="26">
        <f>IFERROR(AK9/$E9,0)</f>
        <v>0.10526315789473684</v>
      </c>
      <c r="AM9" s="52"/>
      <c r="AN9" s="27">
        <f>IFERROR(AM9/$E9,0)</f>
        <v>0</v>
      </c>
      <c r="AO9" s="46"/>
      <c r="AP9" s="45">
        <f>PIC!AP13</f>
        <v>1</v>
      </c>
      <c r="AQ9" s="27">
        <f>IFERROR(AP9/$E9,0)</f>
        <v>5.2631578947368418E-2</v>
      </c>
      <c r="AR9" s="46"/>
      <c r="AS9" s="27">
        <f>IFERROR(AR9/$E9,0)</f>
        <v>0</v>
      </c>
      <c r="AT9" s="46"/>
      <c r="AU9" s="45">
        <f>PIC!AU13</f>
        <v>1</v>
      </c>
      <c r="AV9" s="27">
        <f>IFERROR(AU9/$E9,0)</f>
        <v>5.2631578947368418E-2</v>
      </c>
      <c r="AW9" s="46"/>
      <c r="AX9" s="27">
        <f>IFERROR(AW9/$E9,0)</f>
        <v>0</v>
      </c>
      <c r="AY9" s="46"/>
      <c r="AZ9" s="45">
        <f>PIC!AZ13</f>
        <v>2</v>
      </c>
      <c r="BA9" s="27">
        <f>IFERROR(AZ9/$E9,0)</f>
        <v>0.10526315789473684</v>
      </c>
      <c r="BB9" s="46"/>
      <c r="BC9" s="27">
        <f>IFERROR(BB9/$E9,0)</f>
        <v>0</v>
      </c>
      <c r="BD9" s="46"/>
      <c r="BE9" s="45">
        <f>PIC!BE13</f>
        <v>1</v>
      </c>
      <c r="BF9" s="27">
        <f>IFERROR(BE9/$E9,0)</f>
        <v>5.2631578947368418E-2</v>
      </c>
      <c r="BG9" s="46"/>
      <c r="BH9" s="27">
        <f>IFERROR(BG9/$E9,0)</f>
        <v>0</v>
      </c>
      <c r="BI9" s="46"/>
      <c r="BJ9" s="45">
        <f>PIC!BJ13</f>
        <v>1</v>
      </c>
      <c r="BK9" s="27">
        <f>IFERROR(BJ9/$E9,0)</f>
        <v>5.2631578947368418E-2</v>
      </c>
      <c r="BL9" s="46"/>
      <c r="BM9" s="27">
        <f>IFERROR(BL9/$E9,0)</f>
        <v>0</v>
      </c>
      <c r="BN9" s="274"/>
      <c r="BO9" s="278">
        <f t="shared" ref="BO9" si="1">SUM(BL9,BG9,BB9,AW9,AR9,AM9,AH9,AC9,X9,S9,N9,I9)</f>
        <v>0</v>
      </c>
      <c r="BP9" s="28">
        <f>SUM(BM9,BH9,BC9,AX9,AS9,AN9,AI9,AD9,Y9,T9,O9,J9)</f>
        <v>0</v>
      </c>
      <c r="BQ9" s="206"/>
      <c r="BR9" s="204"/>
      <c r="BS9" s="151"/>
      <c r="BT9" s="151"/>
      <c r="BU9" s="151"/>
      <c r="BV9" s="151"/>
      <c r="BW9" s="151"/>
      <c r="BX9" s="151"/>
      <c r="BY9" s="151"/>
      <c r="BZ9" s="151"/>
      <c r="CA9" s="151"/>
      <c r="CB9" s="151"/>
      <c r="CC9" s="208"/>
      <c r="CD9" s="206"/>
    </row>
    <row r="10" spans="1:82" ht="87" customHeight="1" x14ac:dyDescent="0.25">
      <c r="A10" s="38"/>
      <c r="B10" s="306" t="s">
        <v>273</v>
      </c>
      <c r="C10" s="260" t="s">
        <v>271</v>
      </c>
      <c r="D10" s="265" t="s">
        <v>272</v>
      </c>
      <c r="E10" s="47">
        <f t="shared" ref="E10:E11" si="2">G10+L10+Q10+V10+AA10+AF10+AK10+AP10+AU10+AZ10+BE10+BJ10</f>
        <v>22</v>
      </c>
      <c r="F10" s="34">
        <f t="shared" ref="F10:F12" si="3">H10+M10+R10+W10+AB10+AG10+AL10+AQ10+AV10+BA10+BF10+BK10</f>
        <v>0.99999999999999989</v>
      </c>
      <c r="G10" s="47">
        <f>'P INTG'!G15</f>
        <v>4</v>
      </c>
      <c r="H10" s="29">
        <f t="shared" si="0"/>
        <v>0.18181818181818182</v>
      </c>
      <c r="I10" s="48"/>
      <c r="J10" s="29">
        <f t="shared" ref="J10:J12" si="4">IFERROR(I10/$E10,0)</f>
        <v>0</v>
      </c>
      <c r="K10" s="48"/>
      <c r="L10" s="48">
        <f>'P INTG'!L15</f>
        <v>1</v>
      </c>
      <c r="M10" s="29">
        <f t="shared" ref="M10:M12" si="5">IFERROR(L10/$E10,0)</f>
        <v>4.5454545454545456E-2</v>
      </c>
      <c r="N10" s="48"/>
      <c r="O10" s="29">
        <f t="shared" ref="O10:O12" si="6">IFERROR(N10/$E10,0)</f>
        <v>0</v>
      </c>
      <c r="P10" s="48"/>
      <c r="Q10" s="48">
        <f>'P INTG'!Q15</f>
        <v>1</v>
      </c>
      <c r="R10" s="29">
        <f t="shared" ref="R10:R12" si="7">IFERROR(Q10/$E10,0)</f>
        <v>4.5454545454545456E-2</v>
      </c>
      <c r="S10" s="48"/>
      <c r="T10" s="29">
        <f t="shared" ref="T10:T12" si="8">IFERROR(S10/$E10,0)</f>
        <v>0</v>
      </c>
      <c r="U10" s="48"/>
      <c r="V10" s="48">
        <f>'P INTG'!V15</f>
        <v>3</v>
      </c>
      <c r="W10" s="29">
        <f t="shared" ref="W10:W12" si="9">IFERROR(V10/$E10,0)</f>
        <v>0.13636363636363635</v>
      </c>
      <c r="X10" s="48"/>
      <c r="Y10" s="29">
        <f t="shared" ref="Y10:Y12" si="10">IFERROR(X10/$E10,0)</f>
        <v>0</v>
      </c>
      <c r="Z10" s="48"/>
      <c r="AA10" s="48">
        <f>'P INTG'!AA15</f>
        <v>1</v>
      </c>
      <c r="AB10" s="30">
        <f t="shared" ref="AB10:AB12" si="11">IFERROR(AA10/$E10,0)</f>
        <v>4.5454545454545456E-2</v>
      </c>
      <c r="AC10" s="53"/>
      <c r="AD10" s="30">
        <f t="shared" ref="AD10:AD12" si="12">IFERROR(AC10/$E10,0)</f>
        <v>0</v>
      </c>
      <c r="AE10" s="53"/>
      <c r="AF10" s="48">
        <f>'P INTG'!AF15</f>
        <v>1</v>
      </c>
      <c r="AG10" s="30">
        <f t="shared" ref="AG10:AG12" si="13">IFERROR(AF10/$E10,0)</f>
        <v>4.5454545454545456E-2</v>
      </c>
      <c r="AH10" s="53"/>
      <c r="AI10" s="30">
        <f t="shared" ref="AI10:AI12" si="14">IFERROR(AH10/$E10,0)</f>
        <v>0</v>
      </c>
      <c r="AJ10" s="53"/>
      <c r="AK10" s="48">
        <f>'P INTG'!AK15</f>
        <v>4</v>
      </c>
      <c r="AL10" s="30">
        <f t="shared" ref="AL10:AL12" si="15">IFERROR(AK10/$E10,0)</f>
        <v>0.18181818181818182</v>
      </c>
      <c r="AM10" s="53"/>
      <c r="AN10" s="31">
        <f t="shared" ref="AN10:AN12" si="16">IFERROR(AM10/$E10,0)</f>
        <v>0</v>
      </c>
      <c r="AO10" s="49"/>
      <c r="AP10" s="48">
        <f>'P INTG'!AP15</f>
        <v>1</v>
      </c>
      <c r="AQ10" s="31">
        <f t="shared" ref="AQ10:AQ12" si="17">IFERROR(AP10/$E10,0)</f>
        <v>4.5454545454545456E-2</v>
      </c>
      <c r="AR10" s="49"/>
      <c r="AS10" s="31">
        <f t="shared" ref="AS10:AS12" si="18">IFERROR(AR10/$E10,0)</f>
        <v>0</v>
      </c>
      <c r="AT10" s="49"/>
      <c r="AU10" s="48">
        <f>'P INTG'!AU15</f>
        <v>1</v>
      </c>
      <c r="AV10" s="31">
        <f t="shared" ref="AV10:AV12" si="19">IFERROR(AU10/$E10,0)</f>
        <v>4.5454545454545456E-2</v>
      </c>
      <c r="AW10" s="49"/>
      <c r="AX10" s="31">
        <f t="shared" ref="AX10:AX12" si="20">IFERROR(AW10/$E10,0)</f>
        <v>0</v>
      </c>
      <c r="AY10" s="49"/>
      <c r="AZ10" s="48">
        <f>'P INTG'!AZ15</f>
        <v>3</v>
      </c>
      <c r="BA10" s="31">
        <f t="shared" ref="BA10:BA12" si="21">IFERROR(AZ10/$E10,0)</f>
        <v>0.13636363636363635</v>
      </c>
      <c r="BB10" s="49"/>
      <c r="BC10" s="31">
        <f t="shared" ref="BC10:BC12" si="22">IFERROR(BB10/$E10,0)</f>
        <v>0</v>
      </c>
      <c r="BD10" s="49"/>
      <c r="BE10" s="48">
        <f>'P INTG'!BE15</f>
        <v>1</v>
      </c>
      <c r="BF10" s="31">
        <f t="shared" ref="BF10:BF12" si="23">IFERROR(BE10/$E10,0)</f>
        <v>4.5454545454545456E-2</v>
      </c>
      <c r="BG10" s="49"/>
      <c r="BH10" s="31">
        <f t="shared" ref="BH10:BH12" si="24">IFERROR(BG10/$E10,0)</f>
        <v>0</v>
      </c>
      <c r="BI10" s="49"/>
      <c r="BJ10" s="48">
        <f>'P INTG'!BJ15</f>
        <v>1</v>
      </c>
      <c r="BK10" s="31">
        <f t="shared" ref="BK10:BK12" si="25">IFERROR(BJ10/$E10,0)</f>
        <v>4.5454545454545456E-2</v>
      </c>
      <c r="BL10" s="49"/>
      <c r="BM10" s="31">
        <f t="shared" ref="BM10:BM12" si="26">IFERROR(BL10/$E10,0)</f>
        <v>0</v>
      </c>
      <c r="BN10" s="275"/>
      <c r="BO10" s="279">
        <f t="shared" ref="BO10:BO12" si="27">SUM(BL10,BG10,BB10,AW10,AR10,AM10,AH10,AC10,X10,S10,N10,I10)</f>
        <v>0</v>
      </c>
      <c r="BP10" s="32">
        <f t="shared" ref="BP10:BP12" si="28">SUM(BM10,BH10,BC10,AX10,AS10,AN10,AI10,AD10,Y10,T10,O10,J10)</f>
        <v>0</v>
      </c>
      <c r="BQ10" s="231"/>
      <c r="BR10" s="173"/>
      <c r="BS10" s="99"/>
      <c r="BT10" s="99"/>
      <c r="BU10" s="99"/>
      <c r="BV10" s="99"/>
      <c r="BW10" s="99"/>
      <c r="BX10" s="99"/>
      <c r="BY10" s="99"/>
      <c r="BZ10" s="99"/>
      <c r="CA10" s="99"/>
      <c r="CB10" s="99"/>
      <c r="CC10" s="283"/>
      <c r="CD10" s="231"/>
    </row>
    <row r="11" spans="1:82" ht="90" customHeight="1" x14ac:dyDescent="0.25">
      <c r="A11" s="38"/>
      <c r="B11" s="306" t="s">
        <v>274</v>
      </c>
      <c r="C11" s="260" t="s">
        <v>271</v>
      </c>
      <c r="D11" s="265" t="s">
        <v>272</v>
      </c>
      <c r="E11" s="47">
        <f t="shared" si="2"/>
        <v>19</v>
      </c>
      <c r="F11" s="34">
        <f t="shared" si="3"/>
        <v>1</v>
      </c>
      <c r="G11" s="47">
        <f>SGSST!G13</f>
        <v>5</v>
      </c>
      <c r="H11" s="29">
        <f t="shared" si="0"/>
        <v>0.26315789473684209</v>
      </c>
      <c r="I11" s="48"/>
      <c r="J11" s="29">
        <f t="shared" si="4"/>
        <v>0</v>
      </c>
      <c r="K11" s="48"/>
      <c r="L11" s="48">
        <f>SGSST!L13</f>
        <v>1</v>
      </c>
      <c r="M11" s="29">
        <f t="shared" si="5"/>
        <v>5.2631578947368418E-2</v>
      </c>
      <c r="N11" s="48"/>
      <c r="O11" s="29">
        <f t="shared" si="6"/>
        <v>0</v>
      </c>
      <c r="P11" s="48"/>
      <c r="Q11" s="48">
        <f>SGSST!Q13</f>
        <v>1</v>
      </c>
      <c r="R11" s="29">
        <f t="shared" si="7"/>
        <v>5.2631578947368418E-2</v>
      </c>
      <c r="S11" s="48"/>
      <c r="T11" s="29">
        <f t="shared" si="8"/>
        <v>0</v>
      </c>
      <c r="U11" s="48"/>
      <c r="V11" s="48">
        <f>SGSST!V13</f>
        <v>2</v>
      </c>
      <c r="W11" s="29">
        <f t="shared" si="9"/>
        <v>0.10526315789473684</v>
      </c>
      <c r="X11" s="48"/>
      <c r="Y11" s="29">
        <f t="shared" si="10"/>
        <v>0</v>
      </c>
      <c r="Z11" s="48"/>
      <c r="AA11" s="48">
        <f>SGSST!AA13</f>
        <v>1</v>
      </c>
      <c r="AB11" s="30">
        <f t="shared" si="11"/>
        <v>5.2631578947368418E-2</v>
      </c>
      <c r="AC11" s="53"/>
      <c r="AD11" s="30">
        <f t="shared" si="12"/>
        <v>0</v>
      </c>
      <c r="AE11" s="53"/>
      <c r="AF11" s="48">
        <f>SGSST!AF13</f>
        <v>1</v>
      </c>
      <c r="AG11" s="30">
        <f t="shared" si="13"/>
        <v>5.2631578947368418E-2</v>
      </c>
      <c r="AH11" s="53"/>
      <c r="AI11" s="30">
        <f t="shared" si="14"/>
        <v>0</v>
      </c>
      <c r="AJ11" s="53"/>
      <c r="AK11" s="48">
        <f>SGSST!AK13</f>
        <v>2</v>
      </c>
      <c r="AL11" s="30">
        <f t="shared" si="15"/>
        <v>0.10526315789473684</v>
      </c>
      <c r="AM11" s="53"/>
      <c r="AN11" s="31">
        <f t="shared" si="16"/>
        <v>0</v>
      </c>
      <c r="AO11" s="49"/>
      <c r="AP11" s="48">
        <f>SGSST!AP13</f>
        <v>1</v>
      </c>
      <c r="AQ11" s="31">
        <f t="shared" si="17"/>
        <v>5.2631578947368418E-2</v>
      </c>
      <c r="AR11" s="49"/>
      <c r="AS11" s="31">
        <f t="shared" si="18"/>
        <v>0</v>
      </c>
      <c r="AT11" s="49"/>
      <c r="AU11" s="48">
        <f>SGSST!AU13</f>
        <v>1</v>
      </c>
      <c r="AV11" s="31">
        <f t="shared" si="19"/>
        <v>5.2631578947368418E-2</v>
      </c>
      <c r="AW11" s="49"/>
      <c r="AX11" s="31">
        <f t="shared" si="20"/>
        <v>0</v>
      </c>
      <c r="AY11" s="49"/>
      <c r="AZ11" s="48">
        <f>SGSST!AZ13</f>
        <v>2</v>
      </c>
      <c r="BA11" s="31">
        <f t="shared" si="21"/>
        <v>0.10526315789473684</v>
      </c>
      <c r="BB11" s="49"/>
      <c r="BC11" s="31">
        <f t="shared" si="22"/>
        <v>0</v>
      </c>
      <c r="BD11" s="49"/>
      <c r="BE11" s="48">
        <f>SGSST!BE13</f>
        <v>1</v>
      </c>
      <c r="BF11" s="31">
        <f t="shared" si="23"/>
        <v>5.2631578947368418E-2</v>
      </c>
      <c r="BG11" s="49"/>
      <c r="BH11" s="31">
        <f t="shared" si="24"/>
        <v>0</v>
      </c>
      <c r="BI11" s="49"/>
      <c r="BJ11" s="48">
        <f>SGSST!BJ13</f>
        <v>1</v>
      </c>
      <c r="BK11" s="31">
        <f t="shared" si="25"/>
        <v>5.2631578947368418E-2</v>
      </c>
      <c r="BL11" s="49"/>
      <c r="BM11" s="31">
        <f t="shared" si="26"/>
        <v>0</v>
      </c>
      <c r="BN11" s="275"/>
      <c r="BO11" s="279">
        <f t="shared" si="27"/>
        <v>0</v>
      </c>
      <c r="BP11" s="32">
        <f t="shared" si="28"/>
        <v>0</v>
      </c>
      <c r="BQ11" s="231"/>
      <c r="BR11" s="173"/>
      <c r="BS11" s="99"/>
      <c r="BT11" s="99"/>
      <c r="BU11" s="99"/>
      <c r="BV11" s="99"/>
      <c r="BW11" s="99"/>
      <c r="BX11" s="99"/>
      <c r="BY11" s="99"/>
      <c r="BZ11" s="99"/>
      <c r="CA11" s="99"/>
      <c r="CB11" s="99"/>
      <c r="CC11" s="283"/>
      <c r="CD11" s="231"/>
    </row>
    <row r="12" spans="1:82" ht="90" customHeight="1" x14ac:dyDescent="0.25">
      <c r="A12" s="38"/>
      <c r="B12" s="306" t="s">
        <v>275</v>
      </c>
      <c r="C12" s="260" t="s">
        <v>271</v>
      </c>
      <c r="D12" s="265" t="s">
        <v>272</v>
      </c>
      <c r="E12" s="47">
        <f>G12+L12+Q12+V12+AA12+AF12+AK12+AP12+AU12+AZ12+BE12+BJ12</f>
        <v>19</v>
      </c>
      <c r="F12" s="34">
        <f t="shared" si="3"/>
        <v>1</v>
      </c>
      <c r="G12" s="47">
        <f>PBSI!G13</f>
        <v>5</v>
      </c>
      <c r="H12" s="29">
        <f t="shared" si="0"/>
        <v>0.26315789473684209</v>
      </c>
      <c r="I12" s="48">
        <f>PBSI!I13</f>
        <v>0</v>
      </c>
      <c r="J12" s="29">
        <f t="shared" si="4"/>
        <v>0</v>
      </c>
      <c r="K12" s="48"/>
      <c r="L12" s="48">
        <f>PBSI!L13</f>
        <v>1</v>
      </c>
      <c r="M12" s="29">
        <f t="shared" si="5"/>
        <v>5.2631578947368418E-2</v>
      </c>
      <c r="N12" s="48">
        <f>PBSI!N13</f>
        <v>0</v>
      </c>
      <c r="O12" s="29">
        <f t="shared" si="6"/>
        <v>0</v>
      </c>
      <c r="P12" s="48"/>
      <c r="Q12" s="48">
        <f>PBSI!Q13</f>
        <v>1</v>
      </c>
      <c r="R12" s="29">
        <f t="shared" si="7"/>
        <v>5.2631578947368418E-2</v>
      </c>
      <c r="S12" s="48"/>
      <c r="T12" s="29">
        <f t="shared" si="8"/>
        <v>0</v>
      </c>
      <c r="U12" s="48"/>
      <c r="V12" s="48">
        <f>PBSI!V13</f>
        <v>2</v>
      </c>
      <c r="W12" s="29">
        <f t="shared" si="9"/>
        <v>0.10526315789473684</v>
      </c>
      <c r="X12" s="48"/>
      <c r="Y12" s="29">
        <f t="shared" si="10"/>
        <v>0</v>
      </c>
      <c r="Z12" s="48"/>
      <c r="AA12" s="48">
        <f>PBSI!AA13</f>
        <v>1</v>
      </c>
      <c r="AB12" s="30">
        <f t="shared" si="11"/>
        <v>5.2631578947368418E-2</v>
      </c>
      <c r="AC12" s="53"/>
      <c r="AD12" s="30">
        <f t="shared" si="12"/>
        <v>0</v>
      </c>
      <c r="AE12" s="53"/>
      <c r="AF12" s="48">
        <f>PBSI!AF13</f>
        <v>1</v>
      </c>
      <c r="AG12" s="30">
        <f t="shared" si="13"/>
        <v>5.2631578947368418E-2</v>
      </c>
      <c r="AH12" s="53"/>
      <c r="AI12" s="30">
        <f t="shared" si="14"/>
        <v>0</v>
      </c>
      <c r="AJ12" s="53"/>
      <c r="AK12" s="48">
        <f>PBSI!AK13</f>
        <v>2</v>
      </c>
      <c r="AL12" s="30">
        <f t="shared" si="15"/>
        <v>0.10526315789473684</v>
      </c>
      <c r="AM12" s="53"/>
      <c r="AN12" s="31">
        <f t="shared" si="16"/>
        <v>0</v>
      </c>
      <c r="AO12" s="49"/>
      <c r="AP12" s="48">
        <f>PBSI!AP13</f>
        <v>1</v>
      </c>
      <c r="AQ12" s="31">
        <f t="shared" si="17"/>
        <v>5.2631578947368418E-2</v>
      </c>
      <c r="AR12" s="49"/>
      <c r="AS12" s="31">
        <f t="shared" si="18"/>
        <v>0</v>
      </c>
      <c r="AT12" s="49"/>
      <c r="AU12" s="48">
        <f>PBSI!AU13</f>
        <v>1</v>
      </c>
      <c r="AV12" s="31">
        <f t="shared" si="19"/>
        <v>5.2631578947368418E-2</v>
      </c>
      <c r="AW12" s="49"/>
      <c r="AX12" s="31">
        <f t="shared" si="20"/>
        <v>0</v>
      </c>
      <c r="AY12" s="49"/>
      <c r="AZ12" s="48">
        <f>PBSI!AZ13</f>
        <v>2</v>
      </c>
      <c r="BA12" s="31">
        <f t="shared" si="21"/>
        <v>0.10526315789473684</v>
      </c>
      <c r="BB12" s="49"/>
      <c r="BC12" s="31">
        <f t="shared" si="22"/>
        <v>0</v>
      </c>
      <c r="BD12" s="49"/>
      <c r="BE12" s="48">
        <f>PBSI!BE13</f>
        <v>1</v>
      </c>
      <c r="BF12" s="31">
        <f t="shared" si="23"/>
        <v>5.2631578947368418E-2</v>
      </c>
      <c r="BG12" s="49"/>
      <c r="BH12" s="31">
        <f t="shared" si="24"/>
        <v>0</v>
      </c>
      <c r="BI12" s="49"/>
      <c r="BJ12" s="48">
        <f>PBSI!BJ13</f>
        <v>1</v>
      </c>
      <c r="BK12" s="31">
        <f t="shared" si="25"/>
        <v>5.2631578947368418E-2</v>
      </c>
      <c r="BL12" s="49"/>
      <c r="BM12" s="31">
        <f t="shared" si="26"/>
        <v>0</v>
      </c>
      <c r="BN12" s="275"/>
      <c r="BO12" s="279">
        <f t="shared" si="27"/>
        <v>0</v>
      </c>
      <c r="BP12" s="32">
        <f t="shared" si="28"/>
        <v>0</v>
      </c>
      <c r="BQ12" s="231"/>
      <c r="BR12" s="173"/>
      <c r="BS12" s="99"/>
      <c r="BT12" s="99"/>
      <c r="BU12" s="99"/>
      <c r="BV12" s="99"/>
      <c r="BW12" s="99"/>
      <c r="BX12" s="99"/>
      <c r="BY12" s="99"/>
      <c r="BZ12" s="99"/>
      <c r="CA12" s="99"/>
      <c r="CB12" s="99"/>
      <c r="CC12" s="283"/>
      <c r="CD12" s="231"/>
    </row>
    <row r="13" spans="1:82" ht="51" customHeight="1" x14ac:dyDescent="0.25">
      <c r="A13" s="35"/>
      <c r="B13" s="306" t="s">
        <v>276</v>
      </c>
      <c r="C13" s="260" t="s">
        <v>271</v>
      </c>
      <c r="D13" s="265" t="s">
        <v>272</v>
      </c>
      <c r="E13" s="47">
        <f t="shared" ref="E13:F15" si="29">G13+L13+Q13+V13+AA13+AF13+AK13+AP13+AU13+AZ13+BE13+BJ13</f>
        <v>18</v>
      </c>
      <c r="F13" s="34">
        <f t="shared" si="29"/>
        <v>1.0000000000000002</v>
      </c>
      <c r="G13" s="47">
        <f>CLIMA!G13</f>
        <v>4</v>
      </c>
      <c r="H13" s="29">
        <f t="shared" ref="H13:H15" si="30">IFERROR(G13/$E13,0)</f>
        <v>0.22222222222222221</v>
      </c>
      <c r="I13" s="48"/>
      <c r="J13" s="29">
        <f>IFERROR(I13/$E13,0)</f>
        <v>0</v>
      </c>
      <c r="K13" s="48"/>
      <c r="L13" s="48">
        <f>CLIMA!L13</f>
        <v>1</v>
      </c>
      <c r="M13" s="29">
        <f t="shared" ref="M13:M15" si="31">IFERROR(L13/$E13,0)</f>
        <v>5.5555555555555552E-2</v>
      </c>
      <c r="N13" s="48"/>
      <c r="O13" s="29">
        <f t="shared" ref="O13:O15" si="32">IFERROR(N13/$E13,0)</f>
        <v>0</v>
      </c>
      <c r="P13" s="48"/>
      <c r="Q13" s="48">
        <f>CLIMA!Q13</f>
        <v>1</v>
      </c>
      <c r="R13" s="29">
        <f t="shared" ref="R13:R15" si="33">IFERROR(Q13/$E13,0)</f>
        <v>5.5555555555555552E-2</v>
      </c>
      <c r="S13" s="48"/>
      <c r="T13" s="29">
        <f t="shared" ref="T13:T15" si="34">IFERROR(S13/$E13,0)</f>
        <v>0</v>
      </c>
      <c r="U13" s="48"/>
      <c r="V13" s="48">
        <f>CLIMA!V13</f>
        <v>2</v>
      </c>
      <c r="W13" s="29">
        <f t="shared" ref="W13:W15" si="35">IFERROR(V13/$E13,0)</f>
        <v>0.1111111111111111</v>
      </c>
      <c r="X13" s="48"/>
      <c r="Y13" s="30">
        <f t="shared" ref="Y13:Y15" si="36">IFERROR(X13/$E13,0)</f>
        <v>0</v>
      </c>
      <c r="Z13" s="53"/>
      <c r="AA13" s="48">
        <f>CLIMA!AA13</f>
        <v>1</v>
      </c>
      <c r="AB13" s="30">
        <f t="shared" ref="AB13:AB15" si="37">IFERROR(AA13/$E13,0)</f>
        <v>5.5555555555555552E-2</v>
      </c>
      <c r="AC13" s="53"/>
      <c r="AD13" s="30">
        <f t="shared" ref="AD13:AD15" si="38">IFERROR(AC13/$E13,0)</f>
        <v>0</v>
      </c>
      <c r="AE13" s="53"/>
      <c r="AF13" s="48">
        <f>CLIMA!AF13</f>
        <v>1</v>
      </c>
      <c r="AG13" s="30">
        <f t="shared" ref="AG13:AG15" si="39">IFERROR(AF13/$E13,0)</f>
        <v>5.5555555555555552E-2</v>
      </c>
      <c r="AH13" s="53"/>
      <c r="AI13" s="30">
        <f t="shared" ref="AI13:AI16" si="40">IFERROR(AH13/$E13,0)</f>
        <v>0</v>
      </c>
      <c r="AJ13" s="53"/>
      <c r="AK13" s="48">
        <f>CLIMA!AK13</f>
        <v>2</v>
      </c>
      <c r="AL13" s="30">
        <f t="shared" ref="AL13:AL15" si="41">IFERROR(AK13/$E13,0)</f>
        <v>0.1111111111111111</v>
      </c>
      <c r="AM13" s="53"/>
      <c r="AN13" s="31">
        <f t="shared" ref="AN13:AN15" si="42">IFERROR(AM13/$E13,0)</f>
        <v>0</v>
      </c>
      <c r="AO13" s="49"/>
      <c r="AP13" s="48">
        <f>CLIMA!AP13</f>
        <v>1</v>
      </c>
      <c r="AQ13" s="31">
        <f t="shared" ref="AQ13:AQ15" si="43">IFERROR(AP13/$E13,0)</f>
        <v>5.5555555555555552E-2</v>
      </c>
      <c r="AR13" s="49"/>
      <c r="AS13" s="31">
        <f t="shared" ref="AS13:AS15" si="44">IFERROR(AR13/$E13,0)</f>
        <v>0</v>
      </c>
      <c r="AT13" s="49"/>
      <c r="AU13" s="48">
        <f>CLIMA!AU13</f>
        <v>1</v>
      </c>
      <c r="AV13" s="31">
        <f t="shared" ref="AV13:AV15" si="45">IFERROR(AU13/$E13,0)</f>
        <v>5.5555555555555552E-2</v>
      </c>
      <c r="AW13" s="49"/>
      <c r="AX13" s="31">
        <f t="shared" ref="AX13:AX15" si="46">IFERROR(AW13/$E13,0)</f>
        <v>0</v>
      </c>
      <c r="AY13" s="49"/>
      <c r="AZ13" s="48">
        <f>CLIMA!AZ13</f>
        <v>2</v>
      </c>
      <c r="BA13" s="31">
        <f t="shared" ref="BA13:BA15" si="47">IFERROR(AZ13/$E13,0)</f>
        <v>0.1111111111111111</v>
      </c>
      <c r="BB13" s="49"/>
      <c r="BC13" s="31">
        <f t="shared" ref="BC13:BC15" si="48">IFERROR(BB13/$E13,0)</f>
        <v>0</v>
      </c>
      <c r="BD13" s="49"/>
      <c r="BE13" s="48">
        <f>CLIMA!BE13</f>
        <v>1</v>
      </c>
      <c r="BF13" s="31">
        <f t="shared" ref="BF13:BF15" si="49">IFERROR(BE13/$E13,0)</f>
        <v>5.5555555555555552E-2</v>
      </c>
      <c r="BG13" s="49"/>
      <c r="BH13" s="31">
        <f t="shared" ref="BH13:BH15" si="50">IFERROR(BG13/$E13,0)</f>
        <v>0</v>
      </c>
      <c r="BI13" s="49"/>
      <c r="BJ13" s="48">
        <f>CLIMA!BJ13</f>
        <v>1</v>
      </c>
      <c r="BK13" s="31">
        <f t="shared" ref="BK13:BK15" si="51">IFERROR(BJ13/$E13,0)</f>
        <v>5.5555555555555552E-2</v>
      </c>
      <c r="BL13" s="49"/>
      <c r="BM13" s="31">
        <f t="shared" ref="BM13:BM15" si="52">IFERROR(BL13/$E13,0)</f>
        <v>0</v>
      </c>
      <c r="BN13" s="275"/>
      <c r="BO13" s="279">
        <f t="shared" ref="BO13:BP15" si="53">SUM(BL13,BG13,BB13,AW13,AR13,AM13,AH13,AC13,X13,S13,N13,I13)</f>
        <v>0</v>
      </c>
      <c r="BP13" s="32">
        <f t="shared" ref="BP13:BP14" si="54">SUM(BM13,BH13,BC13,AX13,AS13,AN13,AI13,AD13,Y13,T13,O13,J13)</f>
        <v>0</v>
      </c>
      <c r="BQ13" s="230"/>
      <c r="BR13" s="174"/>
      <c r="BS13" s="106"/>
      <c r="BT13" s="106"/>
      <c r="BU13" s="106"/>
      <c r="BV13" s="106"/>
      <c r="BW13" s="106"/>
      <c r="BX13" s="106"/>
      <c r="BY13" s="106"/>
      <c r="BZ13" s="106"/>
      <c r="CA13" s="106"/>
      <c r="CB13" s="106"/>
      <c r="CC13" s="259"/>
      <c r="CD13" s="230"/>
    </row>
    <row r="14" spans="1:82" ht="104.25" customHeight="1" x14ac:dyDescent="0.25">
      <c r="A14" s="35"/>
      <c r="B14" s="306" t="s">
        <v>277</v>
      </c>
      <c r="C14" s="261" t="s">
        <v>278</v>
      </c>
      <c r="D14" s="266" t="s">
        <v>279</v>
      </c>
      <c r="E14" s="47">
        <f t="shared" si="29"/>
        <v>3</v>
      </c>
      <c r="F14" s="34">
        <f t="shared" si="29"/>
        <v>1</v>
      </c>
      <c r="G14" s="47"/>
      <c r="H14" s="29">
        <f t="shared" si="30"/>
        <v>0</v>
      </c>
      <c r="I14" s="48"/>
      <c r="J14" s="29">
        <f>IFERROR(I14/$E14,0)</f>
        <v>0</v>
      </c>
      <c r="K14" s="48"/>
      <c r="L14" s="54"/>
      <c r="M14" s="29">
        <f t="shared" si="31"/>
        <v>0</v>
      </c>
      <c r="N14" s="55"/>
      <c r="O14" s="33">
        <f t="shared" si="32"/>
        <v>0</v>
      </c>
      <c r="P14" s="48"/>
      <c r="Q14" s="54"/>
      <c r="R14" s="29">
        <f t="shared" si="33"/>
        <v>0</v>
      </c>
      <c r="S14" s="54"/>
      <c r="T14" s="29">
        <f t="shared" si="34"/>
        <v>0</v>
      </c>
      <c r="U14" s="48"/>
      <c r="V14" s="54">
        <v>1</v>
      </c>
      <c r="W14" s="29">
        <f t="shared" si="35"/>
        <v>0.33333333333333331</v>
      </c>
      <c r="X14" s="54"/>
      <c r="Y14" s="30">
        <f t="shared" si="36"/>
        <v>0</v>
      </c>
      <c r="Z14" s="53"/>
      <c r="AA14" s="53"/>
      <c r="AB14" s="30">
        <f t="shared" si="37"/>
        <v>0</v>
      </c>
      <c r="AC14" s="53"/>
      <c r="AD14" s="30">
        <f t="shared" si="38"/>
        <v>0</v>
      </c>
      <c r="AE14" s="53"/>
      <c r="AF14" s="53"/>
      <c r="AG14" s="30">
        <f t="shared" si="39"/>
        <v>0</v>
      </c>
      <c r="AH14" s="53"/>
      <c r="AI14" s="30">
        <f t="shared" si="40"/>
        <v>0</v>
      </c>
      <c r="AJ14" s="53"/>
      <c r="AK14" s="53">
        <v>1</v>
      </c>
      <c r="AL14" s="30">
        <f t="shared" si="41"/>
        <v>0.33333333333333331</v>
      </c>
      <c r="AM14" s="53"/>
      <c r="AN14" s="31">
        <f t="shared" si="42"/>
        <v>0</v>
      </c>
      <c r="AO14" s="49"/>
      <c r="AP14" s="49"/>
      <c r="AQ14" s="31">
        <f t="shared" si="43"/>
        <v>0</v>
      </c>
      <c r="AR14" s="49"/>
      <c r="AS14" s="31">
        <f t="shared" si="44"/>
        <v>0</v>
      </c>
      <c r="AT14" s="49"/>
      <c r="AU14" s="49"/>
      <c r="AV14" s="31">
        <f t="shared" si="45"/>
        <v>0</v>
      </c>
      <c r="AW14" s="49"/>
      <c r="AX14" s="31">
        <f t="shared" si="46"/>
        <v>0</v>
      </c>
      <c r="AY14" s="49"/>
      <c r="AZ14" s="49">
        <v>1</v>
      </c>
      <c r="BA14" s="31">
        <f t="shared" si="47"/>
        <v>0.33333333333333331</v>
      </c>
      <c r="BB14" s="49"/>
      <c r="BC14" s="31">
        <f t="shared" si="48"/>
        <v>0</v>
      </c>
      <c r="BD14" s="49"/>
      <c r="BE14" s="49"/>
      <c r="BF14" s="31">
        <f t="shared" si="49"/>
        <v>0</v>
      </c>
      <c r="BG14" s="49"/>
      <c r="BH14" s="31">
        <f t="shared" si="50"/>
        <v>0</v>
      </c>
      <c r="BI14" s="49"/>
      <c r="BJ14" s="49"/>
      <c r="BK14" s="31">
        <f t="shared" si="51"/>
        <v>0</v>
      </c>
      <c r="BL14" s="49"/>
      <c r="BM14" s="31">
        <f t="shared" si="52"/>
        <v>0</v>
      </c>
      <c r="BN14" s="275"/>
      <c r="BO14" s="279">
        <f t="shared" si="53"/>
        <v>0</v>
      </c>
      <c r="BP14" s="32">
        <f t="shared" si="54"/>
        <v>0</v>
      </c>
      <c r="BQ14" s="282"/>
      <c r="BR14" s="22"/>
      <c r="BS14" s="19"/>
      <c r="BT14" s="19"/>
      <c r="BU14" s="19"/>
      <c r="BV14" s="19"/>
      <c r="BW14" s="19"/>
      <c r="BX14" s="19"/>
      <c r="BY14" s="19"/>
      <c r="BZ14" s="19"/>
      <c r="CA14" s="19"/>
      <c r="CB14" s="19"/>
      <c r="CC14" s="284"/>
      <c r="CD14" s="282"/>
    </row>
    <row r="15" spans="1:82" s="57" customFormat="1" ht="86.25" customHeight="1" thickBot="1" x14ac:dyDescent="0.25">
      <c r="A15" s="56"/>
      <c r="B15" s="305" t="s">
        <v>280</v>
      </c>
      <c r="C15" s="263" t="s">
        <v>281</v>
      </c>
      <c r="D15" s="267" t="s">
        <v>282</v>
      </c>
      <c r="E15" s="129">
        <f t="shared" si="29"/>
        <v>1</v>
      </c>
      <c r="F15" s="130">
        <f t="shared" si="29"/>
        <v>1</v>
      </c>
      <c r="G15" s="129"/>
      <c r="H15" s="132">
        <f t="shared" si="30"/>
        <v>0</v>
      </c>
      <c r="I15" s="133"/>
      <c r="J15" s="132">
        <f>IFERROR(I15/$E15,0)</f>
        <v>0</v>
      </c>
      <c r="K15" s="133"/>
      <c r="L15" s="133"/>
      <c r="M15" s="132">
        <f t="shared" si="31"/>
        <v>0</v>
      </c>
      <c r="N15" s="133"/>
      <c r="O15" s="132">
        <f t="shared" si="32"/>
        <v>0</v>
      </c>
      <c r="P15" s="133"/>
      <c r="Q15" s="133"/>
      <c r="R15" s="132">
        <f t="shared" si="33"/>
        <v>0</v>
      </c>
      <c r="S15" s="133"/>
      <c r="T15" s="132">
        <f t="shared" si="34"/>
        <v>0</v>
      </c>
      <c r="U15" s="133"/>
      <c r="V15" s="133"/>
      <c r="W15" s="132">
        <f t="shared" si="35"/>
        <v>0</v>
      </c>
      <c r="X15" s="133"/>
      <c r="Y15" s="134">
        <f t="shared" si="36"/>
        <v>0</v>
      </c>
      <c r="Z15" s="135"/>
      <c r="AA15" s="135"/>
      <c r="AB15" s="134">
        <f t="shared" si="37"/>
        <v>0</v>
      </c>
      <c r="AC15" s="135"/>
      <c r="AD15" s="134">
        <f t="shared" si="38"/>
        <v>0</v>
      </c>
      <c r="AE15" s="135"/>
      <c r="AF15" s="135"/>
      <c r="AG15" s="134">
        <f t="shared" si="39"/>
        <v>0</v>
      </c>
      <c r="AH15" s="135"/>
      <c r="AI15" s="134">
        <f t="shared" si="40"/>
        <v>0</v>
      </c>
      <c r="AJ15" s="135"/>
      <c r="AK15" s="135">
        <v>1</v>
      </c>
      <c r="AL15" s="134">
        <f t="shared" si="41"/>
        <v>1</v>
      </c>
      <c r="AM15" s="135"/>
      <c r="AN15" s="136">
        <f t="shared" si="42"/>
        <v>0</v>
      </c>
      <c r="AO15" s="137"/>
      <c r="AP15" s="137"/>
      <c r="AQ15" s="136">
        <f t="shared" si="43"/>
        <v>0</v>
      </c>
      <c r="AR15" s="137"/>
      <c r="AS15" s="136">
        <f t="shared" si="44"/>
        <v>0</v>
      </c>
      <c r="AT15" s="137"/>
      <c r="AU15" s="137"/>
      <c r="AV15" s="136">
        <f t="shared" si="45"/>
        <v>0</v>
      </c>
      <c r="AW15" s="137"/>
      <c r="AX15" s="136">
        <f t="shared" si="46"/>
        <v>0</v>
      </c>
      <c r="AY15" s="137"/>
      <c r="AZ15" s="137"/>
      <c r="BA15" s="136">
        <f t="shared" si="47"/>
        <v>0</v>
      </c>
      <c r="BB15" s="137"/>
      <c r="BC15" s="136">
        <f t="shared" si="48"/>
        <v>0</v>
      </c>
      <c r="BD15" s="137"/>
      <c r="BE15" s="137"/>
      <c r="BF15" s="136">
        <f t="shared" si="49"/>
        <v>0</v>
      </c>
      <c r="BG15" s="137"/>
      <c r="BH15" s="136">
        <f t="shared" si="50"/>
        <v>0</v>
      </c>
      <c r="BI15" s="137"/>
      <c r="BJ15" s="137"/>
      <c r="BK15" s="136">
        <f t="shared" si="51"/>
        <v>0</v>
      </c>
      <c r="BL15" s="137"/>
      <c r="BM15" s="136">
        <f t="shared" si="52"/>
        <v>0</v>
      </c>
      <c r="BN15" s="276"/>
      <c r="BO15" s="172">
        <f t="shared" si="53"/>
        <v>0</v>
      </c>
      <c r="BP15" s="273">
        <f t="shared" si="53"/>
        <v>0</v>
      </c>
      <c r="BQ15" s="207"/>
      <c r="BR15" s="205"/>
      <c r="BS15" s="157"/>
      <c r="BT15" s="157"/>
      <c r="BU15" s="157"/>
      <c r="BV15" s="157"/>
      <c r="BW15" s="157"/>
      <c r="BX15" s="157"/>
      <c r="BY15" s="157"/>
      <c r="BZ15" s="157"/>
      <c r="CA15" s="157"/>
      <c r="CB15" s="157"/>
      <c r="CC15" s="209"/>
      <c r="CD15" s="207"/>
    </row>
    <row r="16" spans="1:82" s="35" customFormat="1" ht="15.75" thickBot="1" x14ac:dyDescent="0.3">
      <c r="D16" s="228" t="s">
        <v>241</v>
      </c>
      <c r="E16" s="269">
        <f>SUM(E9:E15)</f>
        <v>101</v>
      </c>
      <c r="F16" s="271">
        <f>AVERAGE(F9:F15)</f>
        <v>1</v>
      </c>
      <c r="G16" s="269">
        <f>SUM(G9:G15)</f>
        <v>23</v>
      </c>
      <c r="H16" s="176">
        <f>IFERROR(G16/$E16,0)</f>
        <v>0.22772277227722773</v>
      </c>
      <c r="I16" s="175">
        <f>SUM(I9:I15)</f>
        <v>0</v>
      </c>
      <c r="J16" s="50">
        <f>IFERROR(I16/$E16,0)</f>
        <v>0</v>
      </c>
      <c r="K16" s="175"/>
      <c r="L16" s="175">
        <f>SUM(L9:L15)</f>
        <v>5</v>
      </c>
      <c r="M16" s="176">
        <f>IFERROR(L16/$E16,0)</f>
        <v>4.9504950495049507E-2</v>
      </c>
      <c r="N16" s="175">
        <f>SUM(N9:N15)</f>
        <v>0</v>
      </c>
      <c r="O16" s="176">
        <f>IFERROR(N16/$E16,0)</f>
        <v>0</v>
      </c>
      <c r="P16" s="175"/>
      <c r="Q16" s="175">
        <f>SUM(Q9:Q15)</f>
        <v>5</v>
      </c>
      <c r="R16" s="176">
        <f>IFERROR(Q16/$E16,0)</f>
        <v>4.9504950495049507E-2</v>
      </c>
      <c r="S16" s="175">
        <f>SUM(S9:S15)</f>
        <v>0</v>
      </c>
      <c r="T16" s="176">
        <f>IFERROR(S16/$E16,0)</f>
        <v>0</v>
      </c>
      <c r="U16" s="175"/>
      <c r="V16" s="175">
        <f>SUM(V9:V15)</f>
        <v>12</v>
      </c>
      <c r="W16" s="176">
        <f>IFERROR(V16/$E16,0)</f>
        <v>0.11881188118811881</v>
      </c>
      <c r="X16" s="175">
        <f>SUM(X9:X15)</f>
        <v>0</v>
      </c>
      <c r="Y16" s="176">
        <f>IFERROR(X16/$E16,0)</f>
        <v>0</v>
      </c>
      <c r="Z16" s="175"/>
      <c r="AA16" s="175">
        <f>SUM(AA9:AA15)</f>
        <v>5</v>
      </c>
      <c r="AB16" s="176">
        <f>IFERROR(AA16/$E16,0)</f>
        <v>4.9504950495049507E-2</v>
      </c>
      <c r="AC16" s="175">
        <f>SUM(AC9:AC15)</f>
        <v>0</v>
      </c>
      <c r="AD16" s="176">
        <f>IFERROR(AC16/$E16,0)</f>
        <v>0</v>
      </c>
      <c r="AE16" s="175"/>
      <c r="AF16" s="175">
        <f>SUM(AF9:AF15)</f>
        <v>5</v>
      </c>
      <c r="AG16" s="176">
        <f>IFERROR(AF16/$E16,0)</f>
        <v>4.9504950495049507E-2</v>
      </c>
      <c r="AH16" s="175">
        <f>SUM(AH9:AH15)</f>
        <v>0</v>
      </c>
      <c r="AI16" s="176">
        <f t="shared" si="40"/>
        <v>0</v>
      </c>
      <c r="AJ16" s="175"/>
      <c r="AK16" s="175">
        <f>SUM(AK9:AK15)</f>
        <v>14</v>
      </c>
      <c r="AL16" s="176">
        <f>IFERROR(AK16/$E16,0)</f>
        <v>0.13861386138613863</v>
      </c>
      <c r="AM16" s="175">
        <f>SUM(AM9:AM15)</f>
        <v>0</v>
      </c>
      <c r="AN16" s="176">
        <f>IFERROR(AM16/$E16,0)</f>
        <v>0</v>
      </c>
      <c r="AO16" s="175"/>
      <c r="AP16" s="175">
        <f>SUM(AP9:AP15)</f>
        <v>5</v>
      </c>
      <c r="AQ16" s="176">
        <f>IFERROR(AP16/$E16,0)</f>
        <v>4.9504950495049507E-2</v>
      </c>
      <c r="AR16" s="175">
        <f>SUM(AR9:AR15)</f>
        <v>0</v>
      </c>
      <c r="AS16" s="176">
        <f>IFERROR(AR16/$E16,0)</f>
        <v>0</v>
      </c>
      <c r="AT16" s="175"/>
      <c r="AU16" s="175">
        <f>SUM(AU9:AU15)</f>
        <v>5</v>
      </c>
      <c r="AV16" s="176">
        <f>IFERROR(AU16/$E16,0)</f>
        <v>4.9504950495049507E-2</v>
      </c>
      <c r="AW16" s="175">
        <f>SUM(AW9:AW15)</f>
        <v>0</v>
      </c>
      <c r="AX16" s="176">
        <f>IFERROR(AW16/$E16,0)</f>
        <v>0</v>
      </c>
      <c r="AY16" s="175"/>
      <c r="AZ16" s="175">
        <f>SUM(AZ9:AZ15)</f>
        <v>12</v>
      </c>
      <c r="BA16" s="176">
        <f>IFERROR(AZ16/$E16,0)</f>
        <v>0.11881188118811881</v>
      </c>
      <c r="BB16" s="175">
        <f>SUM(BB9:BB15)</f>
        <v>0</v>
      </c>
      <c r="BC16" s="176">
        <f>IFERROR(BB16/$E16,0)</f>
        <v>0</v>
      </c>
      <c r="BD16" s="175"/>
      <c r="BE16" s="175">
        <f>SUM(BE9:BE15)</f>
        <v>5</v>
      </c>
      <c r="BF16" s="176">
        <f>IFERROR(BE16/$E16,0)</f>
        <v>4.9504950495049507E-2</v>
      </c>
      <c r="BG16" s="175">
        <f>SUM(BG9:BG15)</f>
        <v>0</v>
      </c>
      <c r="BH16" s="285">
        <f>IFERROR(BG16/$E16,0)</f>
        <v>0</v>
      </c>
      <c r="BI16" s="175"/>
      <c r="BJ16" s="175">
        <f>SUM(BJ9:BJ15)</f>
        <v>5</v>
      </c>
      <c r="BK16" s="176">
        <f>IFERROR(BJ16/$E16,0)</f>
        <v>4.9504950495049507E-2</v>
      </c>
      <c r="BL16" s="175">
        <f>SUM(BL9:BL15)</f>
        <v>0</v>
      </c>
      <c r="BM16" s="50">
        <f>IFERROR(BL16/$E16,0)</f>
        <v>0</v>
      </c>
      <c r="BN16" s="277"/>
      <c r="BO16" s="269">
        <f>SUM(BL16,BG16,BB16,AW16,AR16,AM16,AH16,AC16,X16,S16,N16,I16)</f>
        <v>0</v>
      </c>
      <c r="BP16" s="177">
        <f>SUM(BM16,BH16,BC16,AX16,AS16,AN16,AI16,AD16,Y16,T16,O16,J16)</f>
        <v>0</v>
      </c>
    </row>
    <row r="17" spans="43:43" s="35" customFormat="1" x14ac:dyDescent="0.25">
      <c r="AQ17" s="51"/>
    </row>
    <row r="18" spans="43:43" s="35" customFormat="1" x14ac:dyDescent="0.25"/>
    <row r="19" spans="43:43" s="35" customFormat="1" x14ac:dyDescent="0.25"/>
    <row r="20" spans="43:43" s="35" customFormat="1" x14ac:dyDescent="0.25"/>
    <row r="21" spans="43:43" s="35" customFormat="1" x14ac:dyDescent="0.25"/>
    <row r="22" spans="43:43" s="35" customFormat="1" x14ac:dyDescent="0.25"/>
    <row r="23" spans="43:43" s="35" customFormat="1" x14ac:dyDescent="0.25"/>
    <row r="24" spans="43:43" s="35" customFormat="1" x14ac:dyDescent="0.25"/>
    <row r="25" spans="43:43" s="35" customFormat="1" x14ac:dyDescent="0.25"/>
    <row r="26" spans="43:43" s="35" customFormat="1" x14ac:dyDescent="0.25"/>
    <row r="27" spans="43:43" s="35" customFormat="1" x14ac:dyDescent="0.25"/>
    <row r="28" spans="43:43" s="35" customFormat="1" x14ac:dyDescent="0.25"/>
    <row r="29" spans="43:43" s="35" customFormat="1" x14ac:dyDescent="0.25"/>
    <row r="30" spans="43:43" s="35" customFormat="1" x14ac:dyDescent="0.25"/>
    <row r="31" spans="43:43" s="35" customFormat="1" x14ac:dyDescent="0.25"/>
    <row r="32" spans="43:43" s="35" customFormat="1" x14ac:dyDescent="0.25"/>
    <row r="33" s="35" customFormat="1" x14ac:dyDescent="0.25"/>
    <row r="34" s="35" customFormat="1" x14ac:dyDescent="0.25"/>
    <row r="35" s="35" customFormat="1" x14ac:dyDescent="0.25"/>
    <row r="36" s="35" customFormat="1" x14ac:dyDescent="0.25"/>
    <row r="37" s="35" customFormat="1" x14ac:dyDescent="0.25"/>
    <row r="38" s="35" customFormat="1" x14ac:dyDescent="0.25"/>
    <row r="39" s="35" customFormat="1" x14ac:dyDescent="0.25"/>
    <row r="40" s="35" customFormat="1" x14ac:dyDescent="0.25"/>
    <row r="41" s="35" customFormat="1" x14ac:dyDescent="0.25"/>
    <row r="42" s="35" customFormat="1" x14ac:dyDescent="0.25"/>
    <row r="43" s="35" customFormat="1" x14ac:dyDescent="0.25"/>
    <row r="44" s="35" customFormat="1" x14ac:dyDescent="0.25"/>
    <row r="45" s="35" customFormat="1" x14ac:dyDescent="0.25"/>
    <row r="46" s="35" customFormat="1" x14ac:dyDescent="0.25"/>
    <row r="47" s="35" customFormat="1" x14ac:dyDescent="0.25"/>
    <row r="48" s="35" customFormat="1" x14ac:dyDescent="0.25"/>
    <row r="49" s="35" customFormat="1" x14ac:dyDescent="0.25"/>
    <row r="50" s="35" customFormat="1" x14ac:dyDescent="0.25"/>
    <row r="51" s="35" customFormat="1" x14ac:dyDescent="0.25"/>
    <row r="52" s="35" customFormat="1" x14ac:dyDescent="0.25"/>
    <row r="53" s="35" customFormat="1" x14ac:dyDescent="0.25"/>
    <row r="54" s="35" customFormat="1" x14ac:dyDescent="0.25"/>
    <row r="55" s="35" customFormat="1" x14ac:dyDescent="0.25"/>
    <row r="56" s="35" customFormat="1" x14ac:dyDescent="0.25"/>
    <row r="57" s="35" customFormat="1" x14ac:dyDescent="0.25"/>
    <row r="58" s="35" customFormat="1" x14ac:dyDescent="0.25"/>
    <row r="59" s="35" customFormat="1" x14ac:dyDescent="0.25"/>
    <row r="60" s="35" customFormat="1" x14ac:dyDescent="0.25"/>
    <row r="61" s="35" customFormat="1" x14ac:dyDescent="0.25"/>
    <row r="62" s="35" customFormat="1" x14ac:dyDescent="0.25"/>
    <row r="63" s="35" customFormat="1" x14ac:dyDescent="0.25"/>
    <row r="64" s="35" customFormat="1" x14ac:dyDescent="0.25"/>
    <row r="65" s="35" customFormat="1" x14ac:dyDescent="0.25"/>
    <row r="66" s="35" customFormat="1" x14ac:dyDescent="0.25"/>
    <row r="67" s="35" customFormat="1" x14ac:dyDescent="0.25"/>
    <row r="68" s="35" customFormat="1" x14ac:dyDescent="0.25"/>
    <row r="69" s="35" customFormat="1" x14ac:dyDescent="0.25"/>
    <row r="70" s="35" customFormat="1" x14ac:dyDescent="0.25"/>
    <row r="71" s="35" customFormat="1" x14ac:dyDescent="0.25"/>
    <row r="72" s="35" customFormat="1" x14ac:dyDescent="0.25"/>
    <row r="73" s="35" customFormat="1" x14ac:dyDescent="0.25"/>
    <row r="74" s="35" customFormat="1" x14ac:dyDescent="0.25"/>
    <row r="75" s="35" customFormat="1" x14ac:dyDescent="0.25"/>
    <row r="76" s="35" customFormat="1" x14ac:dyDescent="0.25"/>
    <row r="77" s="35" customFormat="1" x14ac:dyDescent="0.25"/>
    <row r="78" s="35" customFormat="1" x14ac:dyDescent="0.25"/>
    <row r="79" s="35" customFormat="1" x14ac:dyDescent="0.25"/>
    <row r="80" s="35" customFormat="1" x14ac:dyDescent="0.25"/>
    <row r="81" s="35" customFormat="1" x14ac:dyDescent="0.25"/>
    <row r="82" s="35" customFormat="1" x14ac:dyDescent="0.25"/>
    <row r="83" s="35" customFormat="1" x14ac:dyDescent="0.25"/>
    <row r="84" s="35" customFormat="1" x14ac:dyDescent="0.25"/>
    <row r="85" s="35" customFormat="1" x14ac:dyDescent="0.25"/>
    <row r="86" s="35" customFormat="1" x14ac:dyDescent="0.25"/>
    <row r="87" s="35" customFormat="1" x14ac:dyDescent="0.25"/>
    <row r="88" s="35" customFormat="1" x14ac:dyDescent="0.25"/>
    <row r="89" s="35" customFormat="1" x14ac:dyDescent="0.25"/>
    <row r="90" s="35" customFormat="1" x14ac:dyDescent="0.25"/>
    <row r="91" s="35" customFormat="1" x14ac:dyDescent="0.25"/>
    <row r="92" s="35" customFormat="1" x14ac:dyDescent="0.25"/>
    <row r="93" s="35" customFormat="1" x14ac:dyDescent="0.25"/>
    <row r="94" s="35" customFormat="1" x14ac:dyDescent="0.25"/>
    <row r="95" s="35" customFormat="1" x14ac:dyDescent="0.25"/>
    <row r="96" s="35" customFormat="1" x14ac:dyDescent="0.25"/>
    <row r="97" s="35" customFormat="1" x14ac:dyDescent="0.25"/>
    <row r="98" s="35" customFormat="1" x14ac:dyDescent="0.25"/>
    <row r="99" s="35" customFormat="1" x14ac:dyDescent="0.25"/>
    <row r="100" s="35" customFormat="1" x14ac:dyDescent="0.25"/>
    <row r="101" s="35" customFormat="1" x14ac:dyDescent="0.25"/>
    <row r="102" s="35" customFormat="1" x14ac:dyDescent="0.25"/>
    <row r="103" s="35" customFormat="1" x14ac:dyDescent="0.25"/>
    <row r="104" s="35" customFormat="1" x14ac:dyDescent="0.25"/>
    <row r="105" s="35" customFormat="1" x14ac:dyDescent="0.25"/>
    <row r="106" s="35" customFormat="1" x14ac:dyDescent="0.25"/>
    <row r="107" s="35" customFormat="1" x14ac:dyDescent="0.25"/>
  </sheetData>
  <sheetProtection sheet="1" sort="0" autoFilter="0"/>
  <mergeCells count="40">
    <mergeCell ref="BR6:CC6"/>
    <mergeCell ref="CD6:CD8"/>
    <mergeCell ref="BX7:BX8"/>
    <mergeCell ref="BW7:BW8"/>
    <mergeCell ref="BV7:BV8"/>
    <mergeCell ref="BU7:BU8"/>
    <mergeCell ref="BT7:BT8"/>
    <mergeCell ref="BS7:BS8"/>
    <mergeCell ref="BR7:BR8"/>
    <mergeCell ref="CC7:CC8"/>
    <mergeCell ref="CB7:CB8"/>
    <mergeCell ref="CA7:CA8"/>
    <mergeCell ref="BZ7:BZ8"/>
    <mergeCell ref="BY7:BY8"/>
    <mergeCell ref="BQ6:BQ8"/>
    <mergeCell ref="B1:R1"/>
    <mergeCell ref="T1:W1"/>
    <mergeCell ref="C3:R3"/>
    <mergeCell ref="S3:X3"/>
    <mergeCell ref="B4:X4"/>
    <mergeCell ref="BP7:BP8"/>
    <mergeCell ref="F6:F8"/>
    <mergeCell ref="G6:BP6"/>
    <mergeCell ref="G7:K7"/>
    <mergeCell ref="L7:P7"/>
    <mergeCell ref="Q7:U7"/>
    <mergeCell ref="V7:Z7"/>
    <mergeCell ref="AA7:AE7"/>
    <mergeCell ref="AF7:AJ7"/>
    <mergeCell ref="AK7:AO7"/>
    <mergeCell ref="BO7:BO8"/>
    <mergeCell ref="B6:B8"/>
    <mergeCell ref="C6:C8"/>
    <mergeCell ref="D6:D8"/>
    <mergeCell ref="E6:E8"/>
    <mergeCell ref="AP7:AT7"/>
    <mergeCell ref="AU7:AY7"/>
    <mergeCell ref="AZ7:BD7"/>
    <mergeCell ref="BE7:BI7"/>
    <mergeCell ref="BJ7:BN7"/>
  </mergeCells>
  <conditionalFormatting sqref="BP9:BP16">
    <cfRule type="cellIs" dxfId="16" priority="3" operator="equal">
      <formula>1</formula>
    </cfRule>
    <cfRule type="colorScale" priority="4">
      <colorScale>
        <cfvo type="num" val="0"/>
        <cfvo type="num" val="0.6"/>
        <cfvo type="num" val="0.99"/>
        <color rgb="FFC00000"/>
        <color rgb="FFFFEB84"/>
        <color rgb="FF1DA275"/>
      </colorScale>
    </cfRule>
  </conditionalFormatting>
  <pageMargins left="0.31496062992125984" right="0.70866141732283472" top="0.62992125984251968" bottom="0.74803149606299213" header="0.31496062992125984" footer="0.31496062992125984"/>
  <pageSetup paperSize="9" scale="33" fitToHeight="0" orientation="portrait" r:id="rId1"/>
  <headerFooter>
    <oddHeader>&amp;L&amp;G&amp;C&amp;"Arial,Negrita"&amp;12PLAN DE ACCION INSTITUCIONAL</oddHeader>
    <oddFooter>&amp;L&amp;G&amp;C&amp;N
IPC-M-2&amp;RDES-FM-05
V9</oddFooter>
  </headerFooter>
  <colBreaks count="1" manualBreakCount="1">
    <brk id="56" max="15" man="1"/>
  </colBreaks>
  <drawing r:id="rId2"/>
  <legacyDrawing r:id="rId3"/>
  <legacyDrawingHF r:id="rId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2DF9A-6DAF-4D9F-9FA3-7A382A3EC942}">
  <sheetPr codeName="Hoja8">
    <tabColor rgb="FF6EB993"/>
  </sheetPr>
  <dimension ref="A1:CD104"/>
  <sheetViews>
    <sheetView view="pageBreakPreview" zoomScale="70" zoomScaleNormal="90" zoomScaleSheetLayoutView="70" zoomScalePageLayoutView="70" workbookViewId="0"/>
  </sheetViews>
  <sheetFormatPr baseColWidth="10" defaultColWidth="11.42578125" defaultRowHeight="15" x14ac:dyDescent="0.2"/>
  <cols>
    <col min="1" max="1" width="5.140625" style="57" customWidth="1"/>
    <col min="2" max="2" width="40.28515625" style="57" customWidth="1"/>
    <col min="3" max="3" width="26.28515625" style="57" customWidth="1"/>
    <col min="4" max="4" width="16" style="57" customWidth="1"/>
    <col min="5" max="5" width="17.5703125" style="57" customWidth="1"/>
    <col min="6" max="6" width="15.5703125" style="57" customWidth="1"/>
    <col min="7" max="7" width="18.85546875" style="57" customWidth="1"/>
    <col min="8" max="10" width="12.5703125" style="57" customWidth="1"/>
    <col min="11" max="11" width="21.5703125" style="57" customWidth="1"/>
    <col min="12" max="12" width="18.28515625" style="57" customWidth="1"/>
    <col min="13" max="15" width="12.5703125" style="57" customWidth="1"/>
    <col min="16" max="16" width="25" style="57" customWidth="1"/>
    <col min="17" max="17" width="18.85546875" style="57" customWidth="1"/>
    <col min="18" max="20" width="12.5703125" style="57" customWidth="1"/>
    <col min="21" max="21" width="21" style="57" customWidth="1"/>
    <col min="22" max="24" width="12.5703125" style="57" customWidth="1"/>
    <col min="25" max="25" width="12.5703125" style="56" customWidth="1"/>
    <col min="26" max="26" width="22.140625" style="56" customWidth="1"/>
    <col min="27" max="30" width="12.5703125" style="56" customWidth="1"/>
    <col min="31" max="31" width="21.7109375" style="56" customWidth="1"/>
    <col min="32" max="35" width="12.5703125" style="56" customWidth="1"/>
    <col min="36" max="36" width="23.5703125" style="56" customWidth="1"/>
    <col min="37" max="39" width="12.5703125" style="56" customWidth="1"/>
    <col min="40" max="40" width="12.5703125" style="57" customWidth="1"/>
    <col min="41" max="41" width="20.85546875" style="57" customWidth="1"/>
    <col min="42" max="45" width="12.5703125" style="57" customWidth="1"/>
    <col min="46" max="46" width="21.42578125" style="57" customWidth="1"/>
    <col min="47" max="50" width="12.5703125" style="57" customWidth="1"/>
    <col min="51" max="51" width="21" style="57" customWidth="1"/>
    <col min="52" max="55" width="12.5703125" style="57" customWidth="1"/>
    <col min="56" max="56" width="18.7109375" style="57" customWidth="1"/>
    <col min="57" max="60" width="12.5703125" style="57" customWidth="1"/>
    <col min="61" max="61" width="18.5703125" style="57" customWidth="1"/>
    <col min="62" max="65" width="12.5703125" style="57" customWidth="1"/>
    <col min="66" max="66" width="18.5703125" style="57" customWidth="1"/>
    <col min="67" max="68" width="18.28515625" style="57" customWidth="1"/>
    <col min="69" max="69" width="19.140625" style="57" customWidth="1"/>
    <col min="70" max="70" width="11.42578125" style="57"/>
    <col min="71" max="71" width="15.140625" style="57" customWidth="1"/>
    <col min="72" max="77" width="11.42578125" style="57"/>
    <col min="78" max="78" width="17.42578125" style="57" customWidth="1"/>
    <col min="79" max="79" width="14.5703125" style="57" customWidth="1"/>
    <col min="80" max="80" width="15.7109375" style="57" customWidth="1"/>
    <col min="81" max="81" width="16.85546875" style="57" customWidth="1"/>
    <col min="82" max="82" width="41.5703125" style="57" customWidth="1"/>
    <col min="83" max="16384" width="11.42578125" style="57"/>
  </cols>
  <sheetData>
    <row r="1" spans="1:82" ht="69.75" customHeight="1" x14ac:dyDescent="0.2">
      <c r="A1" s="56"/>
      <c r="B1" s="347" t="s">
        <v>92</v>
      </c>
      <c r="C1" s="347"/>
      <c r="D1" s="347"/>
      <c r="E1" s="347"/>
      <c r="F1" s="347"/>
      <c r="G1" s="347"/>
      <c r="H1" s="347"/>
      <c r="I1" s="347"/>
      <c r="J1" s="347"/>
      <c r="K1" s="347"/>
      <c r="L1" s="347"/>
      <c r="M1" s="347"/>
      <c r="N1" s="347"/>
      <c r="O1" s="347"/>
      <c r="P1" s="347"/>
      <c r="Q1" s="347"/>
      <c r="R1" s="347"/>
      <c r="S1" s="84"/>
      <c r="T1" s="348"/>
      <c r="U1" s="348"/>
      <c r="V1" s="348"/>
      <c r="W1" s="348"/>
      <c r="X1" s="84"/>
    </row>
    <row r="2" spans="1:82" ht="15.75" thickBot="1" x14ac:dyDescent="0.25">
      <c r="A2" s="56"/>
      <c r="B2" s="56"/>
      <c r="C2" s="56"/>
      <c r="D2" s="56"/>
      <c r="E2" s="56"/>
      <c r="F2" s="56"/>
      <c r="G2" s="56"/>
      <c r="H2" s="56"/>
      <c r="I2" s="56"/>
      <c r="J2" s="56"/>
      <c r="K2" s="56"/>
      <c r="L2" s="56"/>
      <c r="M2" s="56"/>
      <c r="N2" s="56"/>
      <c r="O2" s="56"/>
      <c r="P2" s="56"/>
      <c r="Q2" s="56"/>
      <c r="R2" s="56"/>
      <c r="S2" s="56"/>
      <c r="T2" s="56"/>
      <c r="U2" s="56"/>
      <c r="V2" s="56"/>
      <c r="W2" s="56"/>
      <c r="X2" s="56"/>
    </row>
    <row r="3" spans="1:82" ht="47.25" customHeight="1" thickBot="1" x14ac:dyDescent="0.25">
      <c r="A3" s="56"/>
      <c r="B3" s="85" t="s">
        <v>198</v>
      </c>
      <c r="C3" s="357"/>
      <c r="D3" s="357"/>
      <c r="E3" s="357"/>
      <c r="F3" s="357"/>
      <c r="G3" s="357"/>
      <c r="H3" s="357"/>
      <c r="I3" s="357"/>
      <c r="J3" s="357"/>
      <c r="K3" s="357"/>
      <c r="L3" s="357"/>
      <c r="M3" s="357"/>
      <c r="N3" s="357"/>
      <c r="O3" s="357"/>
      <c r="P3" s="357"/>
      <c r="Q3" s="357"/>
      <c r="R3" s="358"/>
      <c r="S3" s="350"/>
      <c r="T3" s="350"/>
      <c r="U3" s="350"/>
      <c r="V3" s="350"/>
      <c r="W3" s="350"/>
      <c r="X3" s="350"/>
    </row>
    <row r="4" spans="1:82" ht="24.75" customHeight="1" x14ac:dyDescent="0.2">
      <c r="A4" s="56"/>
      <c r="B4" s="346" t="s">
        <v>199</v>
      </c>
      <c r="C4" s="346"/>
      <c r="D4" s="346"/>
      <c r="E4" s="346"/>
      <c r="F4" s="346"/>
      <c r="G4" s="346"/>
      <c r="H4" s="346"/>
      <c r="I4" s="346"/>
      <c r="J4" s="346"/>
      <c r="K4" s="346"/>
      <c r="L4" s="346"/>
      <c r="M4" s="346"/>
      <c r="N4" s="346"/>
      <c r="O4" s="346"/>
      <c r="P4" s="346"/>
      <c r="Q4" s="346"/>
      <c r="R4" s="346"/>
      <c r="S4" s="346"/>
      <c r="T4" s="346"/>
      <c r="U4" s="346"/>
      <c r="V4" s="346"/>
      <c r="W4" s="346"/>
      <c r="X4" s="346"/>
    </row>
    <row r="5" spans="1:82" ht="15.75" thickBot="1" x14ac:dyDescent="0.25">
      <c r="A5" s="56"/>
      <c r="B5" s="87"/>
      <c r="C5" s="56"/>
      <c r="D5" s="56"/>
      <c r="E5" s="56"/>
      <c r="F5" s="56"/>
      <c r="G5" s="56"/>
      <c r="H5" s="56"/>
      <c r="I5" s="56"/>
      <c r="J5" s="56"/>
      <c r="K5" s="56"/>
      <c r="L5" s="56"/>
      <c r="M5" s="56"/>
      <c r="N5" s="56"/>
      <c r="O5" s="56"/>
      <c r="P5" s="56"/>
      <c r="Q5" s="56"/>
      <c r="R5" s="56"/>
      <c r="S5" s="56"/>
      <c r="T5" s="56"/>
      <c r="U5" s="56"/>
      <c r="V5" s="56"/>
      <c r="W5" s="56"/>
      <c r="X5" s="56"/>
    </row>
    <row r="6" spans="1:82" ht="15" customHeight="1" thickBot="1" x14ac:dyDescent="0.25">
      <c r="A6" s="87"/>
      <c r="B6" s="359" t="s">
        <v>200</v>
      </c>
      <c r="C6" s="360" t="s">
        <v>201</v>
      </c>
      <c r="D6" s="432" t="s">
        <v>202</v>
      </c>
      <c r="E6" s="353" t="s">
        <v>203</v>
      </c>
      <c r="F6" s="366" t="s">
        <v>204</v>
      </c>
      <c r="G6" s="369" t="s">
        <v>205</v>
      </c>
      <c r="H6" s="370"/>
      <c r="I6" s="370"/>
      <c r="J6" s="370"/>
      <c r="K6" s="370"/>
      <c r="L6" s="370"/>
      <c r="M6" s="370"/>
      <c r="N6" s="370"/>
      <c r="O6" s="370"/>
      <c r="P6" s="370"/>
      <c r="Q6" s="370"/>
      <c r="R6" s="370"/>
      <c r="S6" s="370"/>
      <c r="T6" s="370"/>
      <c r="U6" s="370"/>
      <c r="V6" s="370"/>
      <c r="W6" s="370"/>
      <c r="X6" s="370"/>
      <c r="Y6" s="370"/>
      <c r="Z6" s="370"/>
      <c r="AA6" s="371"/>
      <c r="AB6" s="371"/>
      <c r="AC6" s="371"/>
      <c r="AD6" s="371"/>
      <c r="AE6" s="371"/>
      <c r="AF6" s="370"/>
      <c r="AG6" s="370"/>
      <c r="AH6" s="370"/>
      <c r="AI6" s="370"/>
      <c r="AJ6" s="370"/>
      <c r="AK6" s="370"/>
      <c r="AL6" s="370"/>
      <c r="AM6" s="370"/>
      <c r="AN6" s="370"/>
      <c r="AO6" s="370"/>
      <c r="AP6" s="370"/>
      <c r="AQ6" s="370"/>
      <c r="AR6" s="370"/>
      <c r="AS6" s="370"/>
      <c r="AT6" s="370"/>
      <c r="AU6" s="370"/>
      <c r="AV6" s="370"/>
      <c r="AW6" s="370"/>
      <c r="AX6" s="370"/>
      <c r="AY6" s="370"/>
      <c r="AZ6" s="370"/>
      <c r="BA6" s="370"/>
      <c r="BB6" s="370"/>
      <c r="BC6" s="370"/>
      <c r="BD6" s="370"/>
      <c r="BE6" s="370"/>
      <c r="BF6" s="370"/>
      <c r="BG6" s="370"/>
      <c r="BH6" s="370"/>
      <c r="BI6" s="370"/>
      <c r="BJ6" s="370"/>
      <c r="BK6" s="370"/>
      <c r="BL6" s="370"/>
      <c r="BM6" s="370"/>
      <c r="BN6" s="370"/>
      <c r="BO6" s="371"/>
      <c r="BP6" s="481"/>
      <c r="BQ6" s="395" t="s">
        <v>206</v>
      </c>
      <c r="BR6" s="398" t="s">
        <v>207</v>
      </c>
      <c r="BS6" s="398"/>
      <c r="BT6" s="398"/>
      <c r="BU6" s="398"/>
      <c r="BV6" s="398"/>
      <c r="BW6" s="398"/>
      <c r="BX6" s="398"/>
      <c r="BY6" s="398"/>
      <c r="BZ6" s="398"/>
      <c r="CA6" s="398"/>
      <c r="CB6" s="398"/>
      <c r="CC6" s="399"/>
      <c r="CD6" s="395" t="s">
        <v>208</v>
      </c>
    </row>
    <row r="7" spans="1:82" ht="15" customHeight="1" x14ac:dyDescent="0.2">
      <c r="A7" s="87"/>
      <c r="B7" s="361"/>
      <c r="C7" s="362"/>
      <c r="D7" s="433"/>
      <c r="E7" s="354"/>
      <c r="F7" s="367"/>
      <c r="G7" s="373" t="s">
        <v>209</v>
      </c>
      <c r="H7" s="373"/>
      <c r="I7" s="373"/>
      <c r="J7" s="373"/>
      <c r="K7" s="374"/>
      <c r="L7" s="375" t="s">
        <v>210</v>
      </c>
      <c r="M7" s="375"/>
      <c r="N7" s="375"/>
      <c r="O7" s="375"/>
      <c r="P7" s="375"/>
      <c r="Q7" s="364" t="s">
        <v>211</v>
      </c>
      <c r="R7" s="373"/>
      <c r="S7" s="373"/>
      <c r="T7" s="373"/>
      <c r="U7" s="374"/>
      <c r="V7" s="376" t="s">
        <v>212</v>
      </c>
      <c r="W7" s="377"/>
      <c r="X7" s="377"/>
      <c r="Y7" s="377"/>
      <c r="Z7" s="377"/>
      <c r="AA7" s="378" t="s">
        <v>213</v>
      </c>
      <c r="AB7" s="378"/>
      <c r="AC7" s="378"/>
      <c r="AD7" s="378"/>
      <c r="AE7" s="378"/>
      <c r="AF7" s="377" t="s">
        <v>214</v>
      </c>
      <c r="AG7" s="377"/>
      <c r="AH7" s="377"/>
      <c r="AI7" s="377"/>
      <c r="AJ7" s="379"/>
      <c r="AK7" s="364" t="s">
        <v>215</v>
      </c>
      <c r="AL7" s="373"/>
      <c r="AM7" s="373"/>
      <c r="AN7" s="373"/>
      <c r="AO7" s="374"/>
      <c r="AP7" s="376" t="s">
        <v>216</v>
      </c>
      <c r="AQ7" s="377"/>
      <c r="AR7" s="377"/>
      <c r="AS7" s="377"/>
      <c r="AT7" s="379"/>
      <c r="AU7" s="364" t="s">
        <v>217</v>
      </c>
      <c r="AV7" s="373"/>
      <c r="AW7" s="373"/>
      <c r="AX7" s="373"/>
      <c r="AY7" s="374"/>
      <c r="AZ7" s="375" t="s">
        <v>218</v>
      </c>
      <c r="BA7" s="375"/>
      <c r="BB7" s="375"/>
      <c r="BC7" s="375"/>
      <c r="BD7" s="375"/>
      <c r="BE7" s="364" t="s">
        <v>219</v>
      </c>
      <c r="BF7" s="373"/>
      <c r="BG7" s="373"/>
      <c r="BH7" s="373"/>
      <c r="BI7" s="374"/>
      <c r="BJ7" s="375" t="s">
        <v>220</v>
      </c>
      <c r="BK7" s="375"/>
      <c r="BL7" s="375"/>
      <c r="BM7" s="375"/>
      <c r="BN7" s="376"/>
      <c r="BO7" s="353" t="s">
        <v>221</v>
      </c>
      <c r="BP7" s="366" t="s">
        <v>222</v>
      </c>
      <c r="BQ7" s="396"/>
      <c r="BR7" s="479" t="s">
        <v>209</v>
      </c>
      <c r="BS7" s="434" t="s">
        <v>210</v>
      </c>
      <c r="BT7" s="434" t="s">
        <v>211</v>
      </c>
      <c r="BU7" s="434" t="s">
        <v>212</v>
      </c>
      <c r="BV7" s="434" t="s">
        <v>213</v>
      </c>
      <c r="BW7" s="434" t="s">
        <v>214</v>
      </c>
      <c r="BX7" s="434" t="s">
        <v>215</v>
      </c>
      <c r="BY7" s="434" t="s">
        <v>216</v>
      </c>
      <c r="BZ7" s="434" t="s">
        <v>217</v>
      </c>
      <c r="CA7" s="434" t="s">
        <v>218</v>
      </c>
      <c r="CB7" s="434" t="s">
        <v>219</v>
      </c>
      <c r="CC7" s="439" t="s">
        <v>220</v>
      </c>
      <c r="CD7" s="396"/>
    </row>
    <row r="8" spans="1:82" ht="78" customHeight="1" thickBot="1" x14ac:dyDescent="0.25">
      <c r="A8" s="87"/>
      <c r="B8" s="363"/>
      <c r="C8" s="362"/>
      <c r="D8" s="433"/>
      <c r="E8" s="355"/>
      <c r="F8" s="368"/>
      <c r="G8" s="201" t="s">
        <v>223</v>
      </c>
      <c r="H8" s="89" t="s">
        <v>224</v>
      </c>
      <c r="I8" s="89" t="s">
        <v>225</v>
      </c>
      <c r="J8" s="89" t="s">
        <v>226</v>
      </c>
      <c r="K8" s="89" t="s">
        <v>227</v>
      </c>
      <c r="L8" s="90" t="s">
        <v>223</v>
      </c>
      <c r="M8" s="90" t="s">
        <v>224</v>
      </c>
      <c r="N8" s="90" t="s">
        <v>225</v>
      </c>
      <c r="O8" s="90" t="s">
        <v>226</v>
      </c>
      <c r="P8" s="90" t="s">
        <v>227</v>
      </c>
      <c r="Q8" s="89" t="s">
        <v>223</v>
      </c>
      <c r="R8" s="89" t="s">
        <v>224</v>
      </c>
      <c r="S8" s="89" t="s">
        <v>225</v>
      </c>
      <c r="T8" s="89" t="s">
        <v>226</v>
      </c>
      <c r="U8" s="89" t="s">
        <v>227</v>
      </c>
      <c r="V8" s="90" t="s">
        <v>223</v>
      </c>
      <c r="W8" s="90" t="s">
        <v>224</v>
      </c>
      <c r="X8" s="90" t="s">
        <v>225</v>
      </c>
      <c r="Y8" s="90" t="s">
        <v>226</v>
      </c>
      <c r="Z8" s="90" t="s">
        <v>227</v>
      </c>
      <c r="AA8" s="91" t="s">
        <v>223</v>
      </c>
      <c r="AB8" s="91" t="s">
        <v>224</v>
      </c>
      <c r="AC8" s="91" t="s">
        <v>225</v>
      </c>
      <c r="AD8" s="91" t="s">
        <v>226</v>
      </c>
      <c r="AE8" s="91" t="s">
        <v>227</v>
      </c>
      <c r="AF8" s="90" t="s">
        <v>223</v>
      </c>
      <c r="AG8" s="90" t="s">
        <v>224</v>
      </c>
      <c r="AH8" s="90" t="s">
        <v>225</v>
      </c>
      <c r="AI8" s="90" t="s">
        <v>226</v>
      </c>
      <c r="AJ8" s="90" t="s">
        <v>227</v>
      </c>
      <c r="AK8" s="89" t="s">
        <v>223</v>
      </c>
      <c r="AL8" s="89" t="s">
        <v>224</v>
      </c>
      <c r="AM8" s="89" t="s">
        <v>225</v>
      </c>
      <c r="AN8" s="89" t="s">
        <v>226</v>
      </c>
      <c r="AO8" s="89" t="s">
        <v>227</v>
      </c>
      <c r="AP8" s="90" t="s">
        <v>223</v>
      </c>
      <c r="AQ8" s="92" t="s">
        <v>224</v>
      </c>
      <c r="AR8" s="90" t="s">
        <v>225</v>
      </c>
      <c r="AS8" s="90" t="s">
        <v>226</v>
      </c>
      <c r="AT8" s="90" t="s">
        <v>227</v>
      </c>
      <c r="AU8" s="89" t="s">
        <v>223</v>
      </c>
      <c r="AV8" s="89" t="s">
        <v>224</v>
      </c>
      <c r="AW8" s="89" t="s">
        <v>225</v>
      </c>
      <c r="AX8" s="93" t="s">
        <v>226</v>
      </c>
      <c r="AY8" s="89" t="s">
        <v>227</v>
      </c>
      <c r="AZ8" s="90" t="s">
        <v>223</v>
      </c>
      <c r="BA8" s="90" t="s">
        <v>224</v>
      </c>
      <c r="BB8" s="90" t="s">
        <v>225</v>
      </c>
      <c r="BC8" s="90" t="s">
        <v>226</v>
      </c>
      <c r="BD8" s="90" t="s">
        <v>227</v>
      </c>
      <c r="BE8" s="89" t="s">
        <v>223</v>
      </c>
      <c r="BF8" s="89" t="s">
        <v>224</v>
      </c>
      <c r="BG8" s="89" t="s">
        <v>225</v>
      </c>
      <c r="BH8" s="89" t="s">
        <v>226</v>
      </c>
      <c r="BI8" s="89" t="s">
        <v>227</v>
      </c>
      <c r="BJ8" s="90" t="s">
        <v>223</v>
      </c>
      <c r="BK8" s="90" t="s">
        <v>224</v>
      </c>
      <c r="BL8" s="90" t="s">
        <v>225</v>
      </c>
      <c r="BM8" s="90" t="s">
        <v>226</v>
      </c>
      <c r="BN8" s="187" t="s">
        <v>227</v>
      </c>
      <c r="BO8" s="478"/>
      <c r="BP8" s="438"/>
      <c r="BQ8" s="460"/>
      <c r="BR8" s="480"/>
      <c r="BS8" s="475"/>
      <c r="BT8" s="475"/>
      <c r="BU8" s="475"/>
      <c r="BV8" s="475"/>
      <c r="BW8" s="475"/>
      <c r="BX8" s="475"/>
      <c r="BY8" s="475"/>
      <c r="BZ8" s="475"/>
      <c r="CA8" s="475"/>
      <c r="CB8" s="475"/>
      <c r="CC8" s="477"/>
      <c r="CD8" s="460"/>
    </row>
    <row r="9" spans="1:82" ht="108.75" customHeight="1" x14ac:dyDescent="0.2">
      <c r="A9" s="87"/>
      <c r="B9" s="183" t="s">
        <v>283</v>
      </c>
      <c r="C9" s="94" t="s">
        <v>284</v>
      </c>
      <c r="D9" s="94" t="s">
        <v>285</v>
      </c>
      <c r="E9" s="181">
        <f t="shared" ref="E9:F11" si="0">G9+L9+Q9+V9+AA9+AF9+AK9+AP9+AU9+AZ9+BE9+BJ9</f>
        <v>1</v>
      </c>
      <c r="F9" s="202">
        <f t="shared" si="0"/>
        <v>1</v>
      </c>
      <c r="G9" s="196">
        <v>1</v>
      </c>
      <c r="H9" s="116">
        <f>IFERROR(G9/$E9,0)</f>
        <v>1</v>
      </c>
      <c r="I9" s="97"/>
      <c r="J9" s="116">
        <f>IFERROR(I9/$E9,0)</f>
        <v>0</v>
      </c>
      <c r="K9" s="97"/>
      <c r="L9" s="97"/>
      <c r="M9" s="116">
        <f>IFERROR(L9/$E9,0)</f>
        <v>0</v>
      </c>
      <c r="N9" s="97"/>
      <c r="O9" s="116">
        <f>IFERROR(N9/$E9,0)</f>
        <v>0</v>
      </c>
      <c r="P9" s="97"/>
      <c r="Q9" s="97"/>
      <c r="R9" s="116">
        <f>IFERROR(Q9/$E9,0)</f>
        <v>0</v>
      </c>
      <c r="S9" s="97"/>
      <c r="T9" s="116">
        <f>IFERROR(S9/$E9,0)</f>
        <v>0</v>
      </c>
      <c r="U9" s="97"/>
      <c r="V9" s="97"/>
      <c r="W9" s="116">
        <f>IFERROR(V9/$E9,0)</f>
        <v>0</v>
      </c>
      <c r="X9" s="97"/>
      <c r="Y9" s="116">
        <f>IFERROR(X9/$E9,0)</f>
        <v>0</v>
      </c>
      <c r="Z9" s="97"/>
      <c r="AA9" s="118"/>
      <c r="AB9" s="117">
        <f>IFERROR(AA9/$E9,0)</f>
        <v>0</v>
      </c>
      <c r="AC9" s="118"/>
      <c r="AD9" s="117">
        <f>IFERROR(AC9/$E9,0)</f>
        <v>0</v>
      </c>
      <c r="AE9" s="118"/>
      <c r="AF9" s="118"/>
      <c r="AG9" s="117">
        <f>IFERROR(AF9/$E9,0)</f>
        <v>0</v>
      </c>
      <c r="AH9" s="118"/>
      <c r="AI9" s="117">
        <f>IFERROR(AH9/$E9,0)</f>
        <v>0</v>
      </c>
      <c r="AJ9" s="118"/>
      <c r="AK9" s="118"/>
      <c r="AL9" s="117">
        <f>IFERROR(AK9/$E9,0)</f>
        <v>0</v>
      </c>
      <c r="AM9" s="118"/>
      <c r="AN9" s="119">
        <f>IFERROR(AM9/$E9,0)</f>
        <v>0</v>
      </c>
      <c r="AO9" s="98"/>
      <c r="AP9" s="98"/>
      <c r="AQ9" s="119">
        <f>IFERROR(AP9/$E9,0)</f>
        <v>0</v>
      </c>
      <c r="AR9" s="98"/>
      <c r="AS9" s="119">
        <f>IFERROR(AR9/$E9,0)</f>
        <v>0</v>
      </c>
      <c r="AT9" s="98"/>
      <c r="AU9" s="98"/>
      <c r="AV9" s="119">
        <f>IFERROR(AU9/$E9,0)</f>
        <v>0</v>
      </c>
      <c r="AW9" s="98"/>
      <c r="AX9" s="119">
        <f>IFERROR(AW9/$E9,0)</f>
        <v>0</v>
      </c>
      <c r="AY9" s="98"/>
      <c r="AZ9" s="98"/>
      <c r="BA9" s="119">
        <f>IFERROR(AZ9/$E9,0)</f>
        <v>0</v>
      </c>
      <c r="BB9" s="98"/>
      <c r="BC9" s="119">
        <f>IFERROR(BB9/$E9,0)</f>
        <v>0</v>
      </c>
      <c r="BD9" s="98"/>
      <c r="BE9" s="98"/>
      <c r="BF9" s="119">
        <f>IFERROR(BE9/$E9,0)</f>
        <v>0</v>
      </c>
      <c r="BG9" s="98"/>
      <c r="BH9" s="119">
        <f>IFERROR(BG9/$E9,0)</f>
        <v>0</v>
      </c>
      <c r="BI9" s="98"/>
      <c r="BJ9" s="98"/>
      <c r="BK9" s="119">
        <f>IFERROR(BJ9/$E9,0)</f>
        <v>0</v>
      </c>
      <c r="BL9" s="98"/>
      <c r="BM9" s="119">
        <f>IFERROR(BL9/$E9,0)</f>
        <v>0</v>
      </c>
      <c r="BN9" s="254"/>
      <c r="BO9" s="170">
        <f t="shared" ref="BO9:BO11" si="1">SUM(BL9,BG9,BB9,AW9,AR9,AM9,AH9,AC9,X9,S9,N9,I9)</f>
        <v>0</v>
      </c>
      <c r="BP9" s="120">
        <f>SUM(BM9,BH9,BC9,AX9,AS9,AN9,AI9,AD9,Y9,T9,O9,J9)</f>
        <v>0</v>
      </c>
      <c r="BQ9" s="231"/>
      <c r="BR9" s="249"/>
      <c r="BS9" s="151"/>
      <c r="BT9" s="151"/>
      <c r="BU9" s="151"/>
      <c r="BV9" s="151"/>
      <c r="BW9" s="151"/>
      <c r="BX9" s="151"/>
      <c r="BY9" s="151"/>
      <c r="BZ9" s="151"/>
      <c r="CA9" s="151"/>
      <c r="CB9" s="151"/>
      <c r="CC9" s="152"/>
      <c r="CD9" s="206"/>
    </row>
    <row r="10" spans="1:82" ht="108.75" customHeight="1" x14ac:dyDescent="0.2">
      <c r="A10" s="87"/>
      <c r="B10" s="188" t="s">
        <v>286</v>
      </c>
      <c r="C10" s="180" t="s">
        <v>232</v>
      </c>
      <c r="D10" s="180" t="s">
        <v>233</v>
      </c>
      <c r="E10" s="102">
        <f t="shared" si="0"/>
        <v>2</v>
      </c>
      <c r="F10" s="217">
        <f t="shared" si="0"/>
        <v>1</v>
      </c>
      <c r="G10" s="210">
        <v>2</v>
      </c>
      <c r="H10" s="121">
        <f>IFERROR(G10/$E10,0)</f>
        <v>1</v>
      </c>
      <c r="I10" s="103"/>
      <c r="J10" s="121">
        <f>IFERROR(I10/$E10,0)</f>
        <v>0</v>
      </c>
      <c r="K10" s="103"/>
      <c r="L10" s="103"/>
      <c r="M10" s="121">
        <f t="shared" ref="M10:M11" si="2">IFERROR(L10/$E10,0)</f>
        <v>0</v>
      </c>
      <c r="N10" s="103"/>
      <c r="O10" s="121">
        <f t="shared" ref="O10:O11" si="3">IFERROR(N10/$E10,0)</f>
        <v>0</v>
      </c>
      <c r="P10" s="103"/>
      <c r="Q10" s="103"/>
      <c r="R10" s="121">
        <f t="shared" ref="R10:R11" si="4">IFERROR(Q10/$E10,0)</f>
        <v>0</v>
      </c>
      <c r="S10" s="103"/>
      <c r="T10" s="121">
        <f t="shared" ref="T10:T11" si="5">IFERROR(S10/$E10,0)</f>
        <v>0</v>
      </c>
      <c r="U10" s="103"/>
      <c r="V10" s="103"/>
      <c r="W10" s="121">
        <f t="shared" ref="W10:W11" si="6">IFERROR(V10/$E10,0)</f>
        <v>0</v>
      </c>
      <c r="X10" s="103"/>
      <c r="Y10" s="121">
        <f t="shared" ref="Y10:Y11" si="7">IFERROR(X10/$E10,0)</f>
        <v>0</v>
      </c>
      <c r="Z10" s="103"/>
      <c r="AA10" s="123"/>
      <c r="AB10" s="122">
        <f t="shared" ref="AB10:AB11" si="8">IFERROR(AA10/$E10,0)</f>
        <v>0</v>
      </c>
      <c r="AC10" s="123"/>
      <c r="AD10" s="122">
        <f t="shared" ref="AD10:AD11" si="9">IFERROR(AC10/$E10,0)</f>
        <v>0</v>
      </c>
      <c r="AE10" s="123"/>
      <c r="AF10" s="123"/>
      <c r="AG10" s="122">
        <f t="shared" ref="AG10:AG11" si="10">IFERROR(AF10/$E10,0)</f>
        <v>0</v>
      </c>
      <c r="AH10" s="123"/>
      <c r="AI10" s="122">
        <f t="shared" ref="AI10:AI11" si="11">IFERROR(AH10/$E10,0)</f>
        <v>0</v>
      </c>
      <c r="AJ10" s="123"/>
      <c r="AK10" s="123"/>
      <c r="AL10" s="122">
        <f t="shared" ref="AL10:AL11" si="12">IFERROR(AK10/$E10,0)</f>
        <v>0</v>
      </c>
      <c r="AM10" s="123"/>
      <c r="AN10" s="124">
        <f t="shared" ref="AN10:AN11" si="13">IFERROR(AM10/$E10,0)</f>
        <v>0</v>
      </c>
      <c r="AO10" s="104"/>
      <c r="AP10" s="104"/>
      <c r="AQ10" s="124">
        <f t="shared" ref="AQ10:AQ11" si="14">IFERROR(AP10/$E10,0)</f>
        <v>0</v>
      </c>
      <c r="AR10" s="104"/>
      <c r="AS10" s="124">
        <f t="shared" ref="AS10:AS11" si="15">IFERROR(AR10/$E10,0)</f>
        <v>0</v>
      </c>
      <c r="AT10" s="104"/>
      <c r="AU10" s="104"/>
      <c r="AV10" s="124">
        <f t="shared" ref="AV10:AV11" si="16">IFERROR(AU10/$E10,0)</f>
        <v>0</v>
      </c>
      <c r="AW10" s="104"/>
      <c r="AX10" s="124">
        <f t="shared" ref="AX10:AX11" si="17">IFERROR(AW10/$E10,0)</f>
        <v>0</v>
      </c>
      <c r="AY10" s="104"/>
      <c r="AZ10" s="104"/>
      <c r="BA10" s="124">
        <f t="shared" ref="BA10:BA11" si="18">IFERROR(AZ10/$E10,0)</f>
        <v>0</v>
      </c>
      <c r="BB10" s="104"/>
      <c r="BC10" s="124">
        <f t="shared" ref="BC10:BC11" si="19">IFERROR(BB10/$E10,0)</f>
        <v>0</v>
      </c>
      <c r="BD10" s="104"/>
      <c r="BE10" s="104"/>
      <c r="BF10" s="124">
        <f t="shared" ref="BF10:BF11" si="20">IFERROR(BE10/$E10,0)</f>
        <v>0</v>
      </c>
      <c r="BG10" s="104"/>
      <c r="BH10" s="124">
        <f t="shared" ref="BH10:BH11" si="21">IFERROR(BG10/$E10,0)</f>
        <v>0</v>
      </c>
      <c r="BI10" s="104"/>
      <c r="BJ10" s="104"/>
      <c r="BK10" s="124">
        <f t="shared" ref="BK10:BK11" si="22">IFERROR(BJ10/$E10,0)</f>
        <v>0</v>
      </c>
      <c r="BL10" s="104"/>
      <c r="BM10" s="124">
        <f t="shared" ref="BM10:BM11" si="23">IFERROR(BL10/$E10,0)</f>
        <v>0</v>
      </c>
      <c r="BN10" s="255"/>
      <c r="BO10" s="171">
        <f t="shared" si="1"/>
        <v>0</v>
      </c>
      <c r="BP10" s="125">
        <f>SUM(BM10,BH10,BC10,AX10,AS10,AN10,AI10,AD10,Y10,T10,O10,J10)</f>
        <v>0</v>
      </c>
      <c r="BQ10" s="231"/>
      <c r="BR10" s="280"/>
      <c r="BS10" s="99"/>
      <c r="BT10" s="99"/>
      <c r="BU10" s="99"/>
      <c r="BV10" s="99"/>
      <c r="BW10" s="99"/>
      <c r="BX10" s="99"/>
      <c r="BY10" s="99"/>
      <c r="BZ10" s="99"/>
      <c r="CA10" s="99"/>
      <c r="CB10" s="99"/>
      <c r="CC10" s="281"/>
      <c r="CD10" s="231"/>
    </row>
    <row r="11" spans="1:82" ht="108.75" customHeight="1" x14ac:dyDescent="0.2">
      <c r="A11" s="87"/>
      <c r="B11" s="188" t="s">
        <v>287</v>
      </c>
      <c r="C11" s="180" t="s">
        <v>235</v>
      </c>
      <c r="D11" s="180" t="s">
        <v>288</v>
      </c>
      <c r="E11" s="102">
        <f t="shared" si="0"/>
        <v>12</v>
      </c>
      <c r="F11" s="217">
        <f t="shared" si="0"/>
        <v>1</v>
      </c>
      <c r="G11" s="210">
        <v>1</v>
      </c>
      <c r="H11" s="121">
        <f>IFERROR(G11/$E11,0)</f>
        <v>8.3333333333333329E-2</v>
      </c>
      <c r="I11" s="103"/>
      <c r="J11" s="121">
        <f>IFERROR(I11/$E11,0)</f>
        <v>0</v>
      </c>
      <c r="K11" s="103"/>
      <c r="L11" s="103">
        <v>1</v>
      </c>
      <c r="M11" s="121">
        <f t="shared" si="2"/>
        <v>8.3333333333333329E-2</v>
      </c>
      <c r="N11" s="103"/>
      <c r="O11" s="121">
        <f t="shared" si="3"/>
        <v>0</v>
      </c>
      <c r="P11" s="103"/>
      <c r="Q11" s="103">
        <v>1</v>
      </c>
      <c r="R11" s="121">
        <f t="shared" si="4"/>
        <v>8.3333333333333329E-2</v>
      </c>
      <c r="S11" s="103"/>
      <c r="T11" s="121">
        <f t="shared" si="5"/>
        <v>0</v>
      </c>
      <c r="U11" s="103"/>
      <c r="V11" s="103">
        <v>1</v>
      </c>
      <c r="W11" s="121">
        <f t="shared" si="6"/>
        <v>8.3333333333333329E-2</v>
      </c>
      <c r="X11" s="103"/>
      <c r="Y11" s="121">
        <f t="shared" si="7"/>
        <v>0</v>
      </c>
      <c r="Z11" s="103"/>
      <c r="AA11" s="123">
        <v>1</v>
      </c>
      <c r="AB11" s="122">
        <f t="shared" si="8"/>
        <v>8.3333333333333329E-2</v>
      </c>
      <c r="AC11" s="123"/>
      <c r="AD11" s="122">
        <f t="shared" si="9"/>
        <v>0</v>
      </c>
      <c r="AE11" s="123"/>
      <c r="AF11" s="123">
        <v>1</v>
      </c>
      <c r="AG11" s="122">
        <f t="shared" si="10"/>
        <v>8.3333333333333329E-2</v>
      </c>
      <c r="AH11" s="123"/>
      <c r="AI11" s="122">
        <f t="shared" si="11"/>
        <v>0</v>
      </c>
      <c r="AJ11" s="123"/>
      <c r="AK11" s="123">
        <v>1</v>
      </c>
      <c r="AL11" s="122">
        <f t="shared" si="12"/>
        <v>8.3333333333333329E-2</v>
      </c>
      <c r="AM11" s="123"/>
      <c r="AN11" s="124">
        <f t="shared" si="13"/>
        <v>0</v>
      </c>
      <c r="AO11" s="104"/>
      <c r="AP11" s="104">
        <v>1</v>
      </c>
      <c r="AQ11" s="124">
        <f t="shared" si="14"/>
        <v>8.3333333333333329E-2</v>
      </c>
      <c r="AR11" s="104"/>
      <c r="AS11" s="124">
        <f t="shared" si="15"/>
        <v>0</v>
      </c>
      <c r="AT11" s="104"/>
      <c r="AU11" s="104">
        <v>1</v>
      </c>
      <c r="AV11" s="124">
        <f t="shared" si="16"/>
        <v>8.3333333333333329E-2</v>
      </c>
      <c r="AW11" s="104"/>
      <c r="AX11" s="124">
        <f t="shared" si="17"/>
        <v>0</v>
      </c>
      <c r="AY11" s="104"/>
      <c r="AZ11" s="104">
        <v>1</v>
      </c>
      <c r="BA11" s="124">
        <f t="shared" si="18"/>
        <v>8.3333333333333329E-2</v>
      </c>
      <c r="BB11" s="104"/>
      <c r="BC11" s="124">
        <f t="shared" si="19"/>
        <v>0</v>
      </c>
      <c r="BD11" s="104"/>
      <c r="BE11" s="104">
        <v>1</v>
      </c>
      <c r="BF11" s="124">
        <f t="shared" si="20"/>
        <v>8.3333333333333329E-2</v>
      </c>
      <c r="BG11" s="104"/>
      <c r="BH11" s="124">
        <f t="shared" si="21"/>
        <v>0</v>
      </c>
      <c r="BI11" s="104"/>
      <c r="BJ11" s="104">
        <v>1</v>
      </c>
      <c r="BK11" s="124">
        <f t="shared" si="22"/>
        <v>8.3333333333333329E-2</v>
      </c>
      <c r="BL11" s="104"/>
      <c r="BM11" s="124">
        <f t="shared" si="23"/>
        <v>0</v>
      </c>
      <c r="BN11" s="255"/>
      <c r="BO11" s="171">
        <f t="shared" si="1"/>
        <v>0</v>
      </c>
      <c r="BP11" s="125">
        <f>SUM(BM11,BH11,BC11,AX11,AS11,AN11,AI11,AD11,Y11,T11,O11,J11)</f>
        <v>0</v>
      </c>
      <c r="BQ11" s="231"/>
      <c r="BR11" s="280"/>
      <c r="BS11" s="99"/>
      <c r="BT11" s="99"/>
      <c r="BU11" s="99"/>
      <c r="BV11" s="99"/>
      <c r="BW11" s="99"/>
      <c r="BX11" s="99"/>
      <c r="BY11" s="99"/>
      <c r="BZ11" s="99"/>
      <c r="CA11" s="99"/>
      <c r="CB11" s="99"/>
      <c r="CC11" s="281"/>
      <c r="CD11" s="231"/>
    </row>
    <row r="12" spans="1:82" ht="86.25" customHeight="1" thickBot="1" x14ac:dyDescent="0.25">
      <c r="A12" s="56"/>
      <c r="B12" s="184" t="s">
        <v>289</v>
      </c>
      <c r="C12" s="107" t="s">
        <v>289</v>
      </c>
      <c r="D12" s="107" t="s">
        <v>290</v>
      </c>
      <c r="E12" s="102">
        <f t="shared" ref="E12" si="24">G12+L12+Q12+V12+AA12+AF12+AK12+AP12+AU12+AZ12+BE12+BJ12</f>
        <v>4</v>
      </c>
      <c r="F12" s="217">
        <f t="shared" ref="F12" si="25">H12+M12+R12+W12+AB12+AG12+AL12+AQ12+AV12+BA12+BF12+BK12</f>
        <v>1</v>
      </c>
      <c r="G12" s="210">
        <v>1</v>
      </c>
      <c r="H12" s="121">
        <f t="shared" ref="H12" si="26">IFERROR(G12/$E12,0)</f>
        <v>0.25</v>
      </c>
      <c r="I12" s="103"/>
      <c r="J12" s="121">
        <f>IFERROR(I12/$E12,0)</f>
        <v>0</v>
      </c>
      <c r="K12" s="103"/>
      <c r="L12" s="103"/>
      <c r="M12" s="121">
        <f t="shared" ref="M12" si="27">IFERROR(L12/$E12,0)</f>
        <v>0</v>
      </c>
      <c r="N12" s="103"/>
      <c r="O12" s="121">
        <f t="shared" ref="O12" si="28">IFERROR(N12/$E12,0)</f>
        <v>0</v>
      </c>
      <c r="P12" s="103"/>
      <c r="Q12" s="103"/>
      <c r="R12" s="121">
        <f t="shared" ref="R12" si="29">IFERROR(Q12/$E12,0)</f>
        <v>0</v>
      </c>
      <c r="S12" s="103"/>
      <c r="T12" s="121">
        <f t="shared" ref="T12" si="30">IFERROR(S12/$E12,0)</f>
        <v>0</v>
      </c>
      <c r="U12" s="103"/>
      <c r="V12" s="103">
        <v>1</v>
      </c>
      <c r="W12" s="121">
        <f t="shared" ref="W12" si="31">IFERROR(V12/$E12,0)</f>
        <v>0.25</v>
      </c>
      <c r="X12" s="103"/>
      <c r="Y12" s="122">
        <f t="shared" ref="Y12" si="32">IFERROR(X12/$E12,0)</f>
        <v>0</v>
      </c>
      <c r="Z12" s="123"/>
      <c r="AA12" s="123"/>
      <c r="AB12" s="122">
        <f t="shared" ref="AB12" si="33">IFERROR(AA12/$E12,0)</f>
        <v>0</v>
      </c>
      <c r="AC12" s="123"/>
      <c r="AD12" s="122">
        <f t="shared" ref="AD12" si="34">IFERROR(AC12/$E12,0)</f>
        <v>0</v>
      </c>
      <c r="AE12" s="123"/>
      <c r="AF12" s="123"/>
      <c r="AG12" s="122">
        <f t="shared" ref="AG12" si="35">IFERROR(AF12/$E12,0)</f>
        <v>0</v>
      </c>
      <c r="AH12" s="123"/>
      <c r="AI12" s="122">
        <f t="shared" ref="AI12:AI13" si="36">IFERROR(AH12/$E12,0)</f>
        <v>0</v>
      </c>
      <c r="AJ12" s="123"/>
      <c r="AK12" s="123">
        <v>1</v>
      </c>
      <c r="AL12" s="122">
        <f t="shared" ref="AL12" si="37">IFERROR(AK12/$E12,0)</f>
        <v>0.25</v>
      </c>
      <c r="AM12" s="123"/>
      <c r="AN12" s="124">
        <f t="shared" ref="AN12" si="38">IFERROR(AM12/$E12,0)</f>
        <v>0</v>
      </c>
      <c r="AO12" s="104"/>
      <c r="AP12" s="104"/>
      <c r="AQ12" s="124">
        <f t="shared" ref="AQ12" si="39">IFERROR(AP12/$E12,0)</f>
        <v>0</v>
      </c>
      <c r="AR12" s="104"/>
      <c r="AS12" s="124">
        <f t="shared" ref="AS12" si="40">IFERROR(AR12/$E12,0)</f>
        <v>0</v>
      </c>
      <c r="AT12" s="104"/>
      <c r="AU12" s="104"/>
      <c r="AV12" s="124">
        <f t="shared" ref="AV12" si="41">IFERROR(AU12/$E12,0)</f>
        <v>0</v>
      </c>
      <c r="AW12" s="104"/>
      <c r="AX12" s="124">
        <f t="shared" ref="AX12" si="42">IFERROR(AW12/$E12,0)</f>
        <v>0</v>
      </c>
      <c r="AY12" s="104"/>
      <c r="AZ12" s="104">
        <v>1</v>
      </c>
      <c r="BA12" s="124">
        <f t="shared" ref="BA12" si="43">IFERROR(AZ12/$E12,0)</f>
        <v>0.25</v>
      </c>
      <c r="BB12" s="104"/>
      <c r="BC12" s="124">
        <f t="shared" ref="BC12" si="44">IFERROR(BB12/$E12,0)</f>
        <v>0</v>
      </c>
      <c r="BD12" s="104"/>
      <c r="BE12" s="104"/>
      <c r="BF12" s="124">
        <f t="shared" ref="BF12" si="45">IFERROR(BE12/$E12,0)</f>
        <v>0</v>
      </c>
      <c r="BG12" s="104"/>
      <c r="BH12" s="124">
        <f t="shared" ref="BH12" si="46">IFERROR(BG12/$E12,0)</f>
        <v>0</v>
      </c>
      <c r="BI12" s="104"/>
      <c r="BJ12" s="104"/>
      <c r="BK12" s="124">
        <f t="shared" ref="BK12" si="47">IFERROR(BJ12/$E12,0)</f>
        <v>0</v>
      </c>
      <c r="BL12" s="104"/>
      <c r="BM12" s="124">
        <f t="shared" ref="BM12" si="48">IFERROR(BL12/$E12,0)</f>
        <v>0</v>
      </c>
      <c r="BN12" s="255"/>
      <c r="BO12" s="171">
        <f t="shared" ref="BO12" si="49">SUM(BL12,BG12,BB12,AW12,AR12,AM12,AH12,AC12,X12,S12,N12,I12)</f>
        <v>0</v>
      </c>
      <c r="BP12" s="125">
        <f t="shared" ref="BP12" si="50">SUM(BM12,BH12,BC12,AX12,AS12,AN12,AI12,AD12,Y12,T12,O12,J12)</f>
        <v>0</v>
      </c>
      <c r="BQ12" s="207"/>
      <c r="BR12" s="252"/>
      <c r="BS12" s="157"/>
      <c r="BT12" s="157"/>
      <c r="BU12" s="157"/>
      <c r="BV12" s="157"/>
      <c r="BW12" s="157"/>
      <c r="BX12" s="157"/>
      <c r="BY12" s="157"/>
      <c r="BZ12" s="157"/>
      <c r="CA12" s="157"/>
      <c r="CB12" s="157"/>
      <c r="CC12" s="158"/>
      <c r="CD12" s="207"/>
    </row>
    <row r="13" spans="1:82" s="56" customFormat="1" ht="15.75" thickBot="1" x14ac:dyDescent="0.25">
      <c r="D13" s="228" t="s">
        <v>241</v>
      </c>
      <c r="E13" s="286">
        <f>SUM(E9:E12)</f>
        <v>19</v>
      </c>
      <c r="F13" s="291">
        <f>AVERAGE(F9:F12)</f>
        <v>1</v>
      </c>
      <c r="G13" s="290">
        <f>SUM(G9:G12)</f>
        <v>5</v>
      </c>
      <c r="H13" s="288">
        <f>IFERROR(G13/$E13,0)</f>
        <v>0.26315789473684209</v>
      </c>
      <c r="I13" s="135">
        <f>SUM(I9:I12)</f>
        <v>0</v>
      </c>
      <c r="J13" s="287">
        <f>IFERROR(I13/$E13,0)</f>
        <v>0</v>
      </c>
      <c r="K13" s="135"/>
      <c r="L13" s="135">
        <f>SUM(L9:L12)</f>
        <v>1</v>
      </c>
      <c r="M13" s="288">
        <f>IFERROR(L13/$E13,0)</f>
        <v>5.2631578947368418E-2</v>
      </c>
      <c r="N13" s="135">
        <f>SUM(N9:N12)</f>
        <v>0</v>
      </c>
      <c r="O13" s="288">
        <f>IFERROR(N13/$E13,0)</f>
        <v>0</v>
      </c>
      <c r="P13" s="135"/>
      <c r="Q13" s="135">
        <f>SUM(Q9:Q12)</f>
        <v>1</v>
      </c>
      <c r="R13" s="288">
        <f>IFERROR(Q13/$E13,0)</f>
        <v>5.2631578947368418E-2</v>
      </c>
      <c r="S13" s="135">
        <f>SUM(S9:S12)</f>
        <v>0</v>
      </c>
      <c r="T13" s="288">
        <f>IFERROR(S13/$E13,0)</f>
        <v>0</v>
      </c>
      <c r="U13" s="135"/>
      <c r="V13" s="135">
        <f>SUM(V9:V12)</f>
        <v>2</v>
      </c>
      <c r="W13" s="288">
        <f>IFERROR(V13/$E13,0)</f>
        <v>0.10526315789473684</v>
      </c>
      <c r="X13" s="135">
        <f>SUM(X9:X12)</f>
        <v>0</v>
      </c>
      <c r="Y13" s="288">
        <f>IFERROR(X13/$E13,0)</f>
        <v>0</v>
      </c>
      <c r="Z13" s="135"/>
      <c r="AA13" s="135">
        <f>SUM(AA9:AA12)</f>
        <v>1</v>
      </c>
      <c r="AB13" s="288">
        <f>IFERROR(AA13/$E13,0)</f>
        <v>5.2631578947368418E-2</v>
      </c>
      <c r="AC13" s="135">
        <f>SUM(AC9:AC12)</f>
        <v>0</v>
      </c>
      <c r="AD13" s="288">
        <f>IFERROR(AC13/$E13,0)</f>
        <v>0</v>
      </c>
      <c r="AE13" s="135"/>
      <c r="AF13" s="135">
        <f>SUM(AF9:AF12)</f>
        <v>1</v>
      </c>
      <c r="AG13" s="288">
        <f>IFERROR(AF13/$E13,0)</f>
        <v>5.2631578947368418E-2</v>
      </c>
      <c r="AH13" s="135">
        <f>SUM(AH9:AH12)</f>
        <v>0</v>
      </c>
      <c r="AI13" s="288">
        <f t="shared" si="36"/>
        <v>0</v>
      </c>
      <c r="AJ13" s="135"/>
      <c r="AK13" s="135">
        <f>SUM(AK9:AK12)</f>
        <v>2</v>
      </c>
      <c r="AL13" s="288">
        <f>IFERROR(AK13/$E13,0)</f>
        <v>0.10526315789473684</v>
      </c>
      <c r="AM13" s="135">
        <f>SUM(AM9:AM12)</f>
        <v>0</v>
      </c>
      <c r="AN13" s="288">
        <f>IFERROR(AM13/$E13,0)</f>
        <v>0</v>
      </c>
      <c r="AO13" s="135"/>
      <c r="AP13" s="135">
        <f>SUM(AP9:AP12)</f>
        <v>1</v>
      </c>
      <c r="AQ13" s="288">
        <f>IFERROR(AP13/$E13,0)</f>
        <v>5.2631578947368418E-2</v>
      </c>
      <c r="AR13" s="135">
        <f>SUM(AR9:AR12)</f>
        <v>0</v>
      </c>
      <c r="AS13" s="288">
        <f>IFERROR(AR13/$E13,0)</f>
        <v>0</v>
      </c>
      <c r="AT13" s="135"/>
      <c r="AU13" s="135">
        <f>SUM(AU9:AU12)</f>
        <v>1</v>
      </c>
      <c r="AV13" s="288">
        <f>IFERROR(AU13/$E13,0)</f>
        <v>5.2631578947368418E-2</v>
      </c>
      <c r="AW13" s="135">
        <f>SUM(AW9:AW12)</f>
        <v>0</v>
      </c>
      <c r="AX13" s="288">
        <f>IFERROR(AW13/$E13,0)</f>
        <v>0</v>
      </c>
      <c r="AY13" s="135"/>
      <c r="AZ13" s="135">
        <f>SUM(AZ9:AZ12)</f>
        <v>2</v>
      </c>
      <c r="BA13" s="288">
        <f>IFERROR(AZ13/$E13,0)</f>
        <v>0.10526315789473684</v>
      </c>
      <c r="BB13" s="135">
        <f>SUM(BB9:BB12)</f>
        <v>0</v>
      </c>
      <c r="BC13" s="288">
        <f>IFERROR(BB13/$E13,0)</f>
        <v>0</v>
      </c>
      <c r="BD13" s="135"/>
      <c r="BE13" s="135">
        <f>SUM(BE9:BE12)</f>
        <v>1</v>
      </c>
      <c r="BF13" s="288">
        <f>IFERROR(BE13/$E13,0)</f>
        <v>5.2631578947368418E-2</v>
      </c>
      <c r="BG13" s="135">
        <f>SUM(BG9:BG12)</f>
        <v>0</v>
      </c>
      <c r="BH13" s="135">
        <f>IFERROR(BG13/$E13,0)</f>
        <v>0</v>
      </c>
      <c r="BI13" s="135"/>
      <c r="BJ13" s="135">
        <f>SUM(BJ9:BJ12)</f>
        <v>1</v>
      </c>
      <c r="BK13" s="288">
        <f>IFERROR(BJ13/$E13,0)</f>
        <v>5.2631578947368418E-2</v>
      </c>
      <c r="BL13" s="135">
        <f>SUM(BL9:BL12)</f>
        <v>0</v>
      </c>
      <c r="BM13" s="135">
        <f>IFERROR(BL13/$E13,0)</f>
        <v>0</v>
      </c>
      <c r="BN13" s="292"/>
      <c r="BO13" s="286">
        <f>SUM(BL13,BG13,BB13,AW13,AR13,AM13,AH13,AC13,X13,S13,N13,I13)</f>
        <v>0</v>
      </c>
      <c r="BP13" s="289">
        <f>SUM(BM13,BH13,BC13,AX13,AS13,AN13,AI13,AD13,Y13,T13,O13,J13)</f>
        <v>0</v>
      </c>
    </row>
    <row r="14" spans="1:82" s="56" customFormat="1" x14ac:dyDescent="0.2">
      <c r="AQ14" s="114"/>
    </row>
    <row r="15" spans="1:82" s="56" customFormat="1" x14ac:dyDescent="0.2"/>
    <row r="16" spans="1:82" s="56" customFormat="1" x14ac:dyDescent="0.2"/>
    <row r="17" s="56" customFormat="1" x14ac:dyDescent="0.2"/>
    <row r="18" s="56" customFormat="1" x14ac:dyDescent="0.2"/>
    <row r="19" s="56" customFormat="1" x14ac:dyDescent="0.2"/>
    <row r="20" s="56" customFormat="1" x14ac:dyDescent="0.2"/>
    <row r="21" s="56" customFormat="1" x14ac:dyDescent="0.2"/>
    <row r="22" s="56" customFormat="1" x14ac:dyDescent="0.2"/>
    <row r="23" s="56" customFormat="1" x14ac:dyDescent="0.2"/>
    <row r="24" s="56" customFormat="1" x14ac:dyDescent="0.2"/>
    <row r="25" s="56" customFormat="1" x14ac:dyDescent="0.2"/>
    <row r="26" s="56" customFormat="1" x14ac:dyDescent="0.2"/>
    <row r="27" s="56" customFormat="1" x14ac:dyDescent="0.2"/>
    <row r="28" s="56" customFormat="1" x14ac:dyDescent="0.2"/>
    <row r="29" s="56" customFormat="1" x14ac:dyDescent="0.2"/>
    <row r="30" s="56" customFormat="1" x14ac:dyDescent="0.2"/>
    <row r="31" s="56" customFormat="1" x14ac:dyDescent="0.2"/>
    <row r="32" s="56" customFormat="1" x14ac:dyDescent="0.2"/>
    <row r="33" s="56" customFormat="1" x14ac:dyDescent="0.2"/>
    <row r="34" s="56" customFormat="1" x14ac:dyDescent="0.2"/>
    <row r="35" s="56" customFormat="1" x14ac:dyDescent="0.2"/>
    <row r="36" s="56" customFormat="1" x14ac:dyDescent="0.2"/>
    <row r="37" s="56" customFormat="1" x14ac:dyDescent="0.2"/>
    <row r="38" s="56" customFormat="1" x14ac:dyDescent="0.2"/>
    <row r="39" s="56" customFormat="1" x14ac:dyDescent="0.2"/>
    <row r="40" s="56" customFormat="1" x14ac:dyDescent="0.2"/>
    <row r="41" s="56" customFormat="1" x14ac:dyDescent="0.2"/>
    <row r="42" s="56" customFormat="1" x14ac:dyDescent="0.2"/>
    <row r="43" s="56" customFormat="1" x14ac:dyDescent="0.2"/>
    <row r="44" s="56" customFormat="1" x14ac:dyDescent="0.2"/>
    <row r="45" s="56" customFormat="1" x14ac:dyDescent="0.2"/>
    <row r="46" s="56" customFormat="1" x14ac:dyDescent="0.2"/>
    <row r="47" s="56" customFormat="1" x14ac:dyDescent="0.2"/>
    <row r="48" s="56" customFormat="1" x14ac:dyDescent="0.2"/>
    <row r="49" s="56" customFormat="1" x14ac:dyDescent="0.2"/>
    <row r="50" s="56" customFormat="1" x14ac:dyDescent="0.2"/>
    <row r="51" s="56" customFormat="1" x14ac:dyDescent="0.2"/>
    <row r="52" s="56" customFormat="1" x14ac:dyDescent="0.2"/>
    <row r="53" s="56" customFormat="1" x14ac:dyDescent="0.2"/>
    <row r="54" s="56" customFormat="1" x14ac:dyDescent="0.2"/>
    <row r="55" s="56" customFormat="1" x14ac:dyDescent="0.2"/>
    <row r="56" s="56" customFormat="1" x14ac:dyDescent="0.2"/>
    <row r="57" s="56" customFormat="1" x14ac:dyDescent="0.2"/>
    <row r="58" s="56" customFormat="1" x14ac:dyDescent="0.2"/>
    <row r="59" s="56" customFormat="1" x14ac:dyDescent="0.2"/>
    <row r="60" s="56" customFormat="1" x14ac:dyDescent="0.2"/>
    <row r="61" s="56" customFormat="1" x14ac:dyDescent="0.2"/>
    <row r="62" s="56" customFormat="1" x14ac:dyDescent="0.2"/>
    <row r="63" s="56" customFormat="1" x14ac:dyDescent="0.2"/>
    <row r="64" s="56" customFormat="1" x14ac:dyDescent="0.2"/>
    <row r="65" s="56" customFormat="1" x14ac:dyDescent="0.2"/>
    <row r="66" s="56" customFormat="1" x14ac:dyDescent="0.2"/>
    <row r="67" s="56" customFormat="1" x14ac:dyDescent="0.2"/>
    <row r="68" s="56" customFormat="1" x14ac:dyDescent="0.2"/>
    <row r="69" s="56" customFormat="1" x14ac:dyDescent="0.2"/>
    <row r="70" s="56" customFormat="1" x14ac:dyDescent="0.2"/>
    <row r="71" s="56" customFormat="1" x14ac:dyDescent="0.2"/>
    <row r="72" s="56" customFormat="1" x14ac:dyDescent="0.2"/>
    <row r="73" s="56" customFormat="1" x14ac:dyDescent="0.2"/>
    <row r="74" s="56" customFormat="1" x14ac:dyDescent="0.2"/>
    <row r="75" s="56" customFormat="1" x14ac:dyDescent="0.2"/>
    <row r="76" s="56" customFormat="1" x14ac:dyDescent="0.2"/>
    <row r="77" s="56" customFormat="1" x14ac:dyDescent="0.2"/>
    <row r="78" s="56" customFormat="1" x14ac:dyDescent="0.2"/>
    <row r="79" s="56" customFormat="1" x14ac:dyDescent="0.2"/>
    <row r="80" s="56" customFormat="1" x14ac:dyDescent="0.2"/>
    <row r="81" s="56" customFormat="1" x14ac:dyDescent="0.2"/>
    <row r="82" s="56" customFormat="1" x14ac:dyDescent="0.2"/>
    <row r="83" s="56" customFormat="1" x14ac:dyDescent="0.2"/>
    <row r="84" s="56" customFormat="1" x14ac:dyDescent="0.2"/>
    <row r="85" s="56" customFormat="1" x14ac:dyDescent="0.2"/>
    <row r="86" s="56" customFormat="1" x14ac:dyDescent="0.2"/>
    <row r="87" s="56" customFormat="1" x14ac:dyDescent="0.2"/>
    <row r="88" s="56" customFormat="1" x14ac:dyDescent="0.2"/>
    <row r="89" s="56" customFormat="1" x14ac:dyDescent="0.2"/>
    <row r="90" s="56" customFormat="1" x14ac:dyDescent="0.2"/>
    <row r="91" s="56" customFormat="1" x14ac:dyDescent="0.2"/>
    <row r="92" s="56" customFormat="1" x14ac:dyDescent="0.2"/>
    <row r="93" s="56" customFormat="1" x14ac:dyDescent="0.2"/>
    <row r="94" s="56" customFormat="1" x14ac:dyDescent="0.2"/>
    <row r="95" s="56" customFormat="1" x14ac:dyDescent="0.2"/>
    <row r="96" s="56" customFormat="1" x14ac:dyDescent="0.2"/>
    <row r="97" s="56" customFormat="1" x14ac:dyDescent="0.2"/>
    <row r="98" s="56" customFormat="1" x14ac:dyDescent="0.2"/>
    <row r="99" s="56" customFormat="1" x14ac:dyDescent="0.2"/>
    <row r="100" s="56" customFormat="1" x14ac:dyDescent="0.2"/>
    <row r="101" s="56" customFormat="1" x14ac:dyDescent="0.2"/>
    <row r="102" s="56" customFormat="1" x14ac:dyDescent="0.2"/>
    <row r="103" s="56" customFormat="1" x14ac:dyDescent="0.2"/>
    <row r="104" s="56" customFormat="1" x14ac:dyDescent="0.2"/>
  </sheetData>
  <sheetProtection sheet="1" sort="0" autoFilter="0"/>
  <mergeCells count="40">
    <mergeCell ref="BW7:BW8"/>
    <mergeCell ref="D6:D8"/>
    <mergeCell ref="E6:E8"/>
    <mergeCell ref="BQ6:BQ8"/>
    <mergeCell ref="CD6:CD8"/>
    <mergeCell ref="CC7:CC8"/>
    <mergeCell ref="CB7:CB8"/>
    <mergeCell ref="CA7:CA8"/>
    <mergeCell ref="BZ7:BZ8"/>
    <mergeCell ref="BY7:BY8"/>
    <mergeCell ref="BX7:BX8"/>
    <mergeCell ref="BR6:CC6"/>
    <mergeCell ref="BV7:BV8"/>
    <mergeCell ref="BU7:BU8"/>
    <mergeCell ref="BT7:BT8"/>
    <mergeCell ref="BS7:BS8"/>
    <mergeCell ref="BR7:BR8"/>
    <mergeCell ref="B1:R1"/>
    <mergeCell ref="T1:W1"/>
    <mergeCell ref="C3:R3"/>
    <mergeCell ref="S3:X3"/>
    <mergeCell ref="B4:X4"/>
    <mergeCell ref="BP7:BP8"/>
    <mergeCell ref="F6:F8"/>
    <mergeCell ref="G6:BP6"/>
    <mergeCell ref="G7:K7"/>
    <mergeCell ref="L7:P7"/>
    <mergeCell ref="Q7:U7"/>
    <mergeCell ref="V7:Z7"/>
    <mergeCell ref="AA7:AE7"/>
    <mergeCell ref="AF7:AJ7"/>
    <mergeCell ref="AK7:AO7"/>
    <mergeCell ref="BO7:BO8"/>
    <mergeCell ref="B6:B8"/>
    <mergeCell ref="C6:C8"/>
    <mergeCell ref="AP7:AT7"/>
    <mergeCell ref="AU7:AY7"/>
    <mergeCell ref="AZ7:BD7"/>
    <mergeCell ref="BE7:BI7"/>
    <mergeCell ref="BJ7:BN7"/>
  </mergeCells>
  <conditionalFormatting sqref="BP9:BP13">
    <cfRule type="cellIs" dxfId="15" priority="5" operator="equal">
      <formula>1</formula>
    </cfRule>
    <cfRule type="colorScale" priority="6">
      <colorScale>
        <cfvo type="num" val="0"/>
        <cfvo type="num" val="0.6"/>
        <cfvo type="num" val="0.99"/>
        <color rgb="FFC00000"/>
        <color rgb="FFFFEB84"/>
        <color rgb="FF1DA275"/>
      </colorScale>
    </cfRule>
  </conditionalFormatting>
  <pageMargins left="0.31496062992125984" right="0.70866141732283472" top="0.62992125984251968" bottom="0.74803149606299213" header="0.31496062992125984" footer="0.31496062992125984"/>
  <pageSetup paperSize="9" scale="33" fitToHeight="0" orientation="portrait" r:id="rId1"/>
  <headerFooter>
    <oddHeader>&amp;L&amp;G&amp;C&amp;"Arial,Negrita"&amp;12PLAN DE ACCION INSTITUCIONAL</oddHeader>
    <oddFooter>&amp;L&amp;G&amp;C&amp;N
IPC-M-2&amp;RDES-FM-05
V9</oddFooter>
  </headerFooter>
  <colBreaks count="1" manualBreakCount="1">
    <brk id="56" max="31" man="1"/>
  </colBreaks>
  <drawing r:id="rId2"/>
  <legacyDrawing r:id="rId3"/>
  <legacyDrawingHF r:id="rId4"/>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AF115-61B0-4B11-AE00-A9AAFC72CF89}">
  <sheetPr codeName="Hoja5">
    <tabColor rgb="FF6EB993"/>
  </sheetPr>
  <dimension ref="A1:CD104"/>
  <sheetViews>
    <sheetView view="pageBreakPreview" zoomScale="70" zoomScaleNormal="90" zoomScaleSheetLayoutView="70" zoomScalePageLayoutView="70" workbookViewId="0">
      <selection activeCell="B3" sqref="B3"/>
    </sheetView>
  </sheetViews>
  <sheetFormatPr baseColWidth="10" defaultColWidth="11.42578125" defaultRowHeight="15" x14ac:dyDescent="0.2"/>
  <cols>
    <col min="1" max="1" width="5.140625" style="57" customWidth="1"/>
    <col min="2" max="2" width="38.7109375" style="57" customWidth="1"/>
    <col min="3" max="3" width="23.42578125" style="57" customWidth="1"/>
    <col min="4" max="4" width="16" style="57" customWidth="1"/>
    <col min="5" max="6" width="21.7109375" style="57" customWidth="1"/>
    <col min="7" max="10" width="12.5703125" style="57" customWidth="1"/>
    <col min="11" max="11" width="21.5703125" style="57" customWidth="1"/>
    <col min="12" max="15" width="12.5703125" style="57" customWidth="1"/>
    <col min="16" max="16" width="25" style="57" customWidth="1"/>
    <col min="17" max="20" width="12.5703125" style="57" customWidth="1"/>
    <col min="21" max="21" width="21" style="57" customWidth="1"/>
    <col min="22" max="24" width="12.5703125" style="57" customWidth="1"/>
    <col min="25" max="25" width="12.5703125" style="56" customWidth="1"/>
    <col min="26" max="26" width="22.140625" style="56" customWidth="1"/>
    <col min="27" max="30" width="12.5703125" style="56" customWidth="1"/>
    <col min="31" max="31" width="21.7109375" style="56" customWidth="1"/>
    <col min="32" max="35" width="12.5703125" style="56" customWidth="1"/>
    <col min="36" max="36" width="23.5703125" style="56" customWidth="1"/>
    <col min="37" max="39" width="12.5703125" style="56" customWidth="1"/>
    <col min="40" max="40" width="12.5703125" style="57" customWidth="1"/>
    <col min="41" max="41" width="20.85546875" style="57" customWidth="1"/>
    <col min="42" max="45" width="12.5703125" style="57" customWidth="1"/>
    <col min="46" max="46" width="21.42578125" style="57" customWidth="1"/>
    <col min="47" max="50" width="12.5703125" style="57" customWidth="1"/>
    <col min="51" max="51" width="21" style="57" customWidth="1"/>
    <col min="52" max="55" width="12.5703125" style="57" customWidth="1"/>
    <col min="56" max="56" width="18.7109375" style="57" customWidth="1"/>
    <col min="57" max="60" width="12.5703125" style="57" customWidth="1"/>
    <col min="61" max="61" width="18.5703125" style="57" customWidth="1"/>
    <col min="62" max="65" width="12.5703125" style="57" customWidth="1"/>
    <col min="66" max="66" width="18.5703125" style="57" customWidth="1"/>
    <col min="67" max="68" width="18.28515625" style="57" customWidth="1"/>
    <col min="69" max="69" width="19.140625" style="57" customWidth="1"/>
    <col min="70" max="70" width="11.42578125" style="57"/>
    <col min="71" max="71" width="15.140625" style="57" customWidth="1"/>
    <col min="72" max="77" width="11.42578125" style="57"/>
    <col min="78" max="78" width="17.42578125" style="57" customWidth="1"/>
    <col min="79" max="79" width="14.5703125" style="57" customWidth="1"/>
    <col min="80" max="80" width="15.7109375" style="57" customWidth="1"/>
    <col min="81" max="81" width="16.85546875" style="57" customWidth="1"/>
    <col min="82" max="82" width="41.5703125" style="57" customWidth="1"/>
    <col min="83" max="16384" width="11.42578125" style="57"/>
  </cols>
  <sheetData>
    <row r="1" spans="1:82" ht="69.75" customHeight="1" x14ac:dyDescent="0.2">
      <c r="A1" s="56"/>
      <c r="B1" s="347" t="s">
        <v>291</v>
      </c>
      <c r="C1" s="347"/>
      <c r="D1" s="347"/>
      <c r="E1" s="347"/>
      <c r="F1" s="347"/>
      <c r="G1" s="347"/>
      <c r="H1" s="347"/>
      <c r="I1" s="347"/>
      <c r="J1" s="347"/>
      <c r="K1" s="347"/>
      <c r="L1" s="347"/>
      <c r="M1" s="347"/>
      <c r="N1" s="347"/>
      <c r="O1" s="347"/>
      <c r="P1" s="347"/>
      <c r="Q1" s="347"/>
      <c r="R1" s="347"/>
      <c r="S1" s="84"/>
      <c r="T1" s="348"/>
      <c r="U1" s="348"/>
      <c r="V1" s="348"/>
      <c r="W1" s="348"/>
      <c r="X1" s="84"/>
    </row>
    <row r="2" spans="1:82" ht="15.75" thickBot="1" x14ac:dyDescent="0.25">
      <c r="A2" s="56"/>
      <c r="B2" s="56"/>
      <c r="C2" s="56"/>
      <c r="D2" s="56"/>
      <c r="E2" s="56"/>
      <c r="F2" s="56"/>
      <c r="G2" s="56"/>
      <c r="H2" s="56"/>
      <c r="I2" s="56"/>
      <c r="J2" s="56"/>
      <c r="K2" s="56"/>
      <c r="L2" s="56"/>
      <c r="M2" s="56"/>
      <c r="N2" s="56"/>
      <c r="O2" s="56"/>
      <c r="P2" s="56"/>
      <c r="Q2" s="56"/>
      <c r="R2" s="56"/>
      <c r="S2" s="56"/>
      <c r="T2" s="56"/>
      <c r="U2" s="56"/>
      <c r="V2" s="56"/>
      <c r="W2" s="56"/>
      <c r="X2" s="56"/>
    </row>
    <row r="3" spans="1:82" ht="47.25" customHeight="1" thickBot="1" x14ac:dyDescent="0.25">
      <c r="A3" s="56"/>
      <c r="B3" s="85" t="s">
        <v>198</v>
      </c>
      <c r="C3" s="357"/>
      <c r="D3" s="357"/>
      <c r="E3" s="357"/>
      <c r="F3" s="357"/>
      <c r="G3" s="357"/>
      <c r="H3" s="357"/>
      <c r="I3" s="357"/>
      <c r="J3" s="357"/>
      <c r="K3" s="357"/>
      <c r="L3" s="357"/>
      <c r="M3" s="357"/>
      <c r="N3" s="357"/>
      <c r="O3" s="357"/>
      <c r="P3" s="357"/>
      <c r="Q3" s="357"/>
      <c r="R3" s="358"/>
      <c r="S3" s="350"/>
      <c r="T3" s="350"/>
      <c r="U3" s="350"/>
      <c r="V3" s="350"/>
      <c r="W3" s="350"/>
      <c r="X3" s="350"/>
    </row>
    <row r="4" spans="1:82" ht="24.75" customHeight="1" x14ac:dyDescent="0.2">
      <c r="A4" s="56"/>
      <c r="B4" s="346" t="s">
        <v>199</v>
      </c>
      <c r="C4" s="346"/>
      <c r="D4" s="346"/>
      <c r="E4" s="346"/>
      <c r="F4" s="346"/>
      <c r="G4" s="346"/>
      <c r="H4" s="346"/>
      <c r="I4" s="346"/>
      <c r="J4" s="346"/>
      <c r="K4" s="346"/>
      <c r="L4" s="346"/>
      <c r="M4" s="346"/>
      <c r="N4" s="346"/>
      <c r="O4" s="346"/>
      <c r="P4" s="346"/>
      <c r="Q4" s="346"/>
      <c r="R4" s="346"/>
      <c r="S4" s="346"/>
      <c r="T4" s="346"/>
      <c r="U4" s="346"/>
      <c r="V4" s="346"/>
      <c r="W4" s="346"/>
      <c r="X4" s="346"/>
    </row>
    <row r="5" spans="1:82" ht="15.75" thickBot="1" x14ac:dyDescent="0.25">
      <c r="A5" s="56"/>
      <c r="B5" s="87"/>
      <c r="C5" s="56"/>
      <c r="D5" s="56"/>
      <c r="E5" s="56"/>
      <c r="F5" s="56"/>
      <c r="G5" s="56"/>
      <c r="H5" s="56"/>
      <c r="I5" s="56"/>
      <c r="J5" s="56"/>
      <c r="K5" s="56"/>
      <c r="L5" s="56"/>
      <c r="M5" s="56"/>
      <c r="N5" s="56"/>
      <c r="O5" s="56"/>
      <c r="P5" s="56"/>
      <c r="Q5" s="56"/>
      <c r="R5" s="56"/>
      <c r="S5" s="56"/>
      <c r="T5" s="56"/>
      <c r="U5" s="56"/>
      <c r="V5" s="56"/>
      <c r="W5" s="56"/>
      <c r="X5" s="56"/>
    </row>
    <row r="6" spans="1:82" ht="15" customHeight="1" thickBot="1" x14ac:dyDescent="0.25">
      <c r="A6" s="87"/>
      <c r="B6" s="359" t="s">
        <v>200</v>
      </c>
      <c r="C6" s="360" t="s">
        <v>201</v>
      </c>
      <c r="D6" s="432" t="s">
        <v>202</v>
      </c>
      <c r="E6" s="353" t="s">
        <v>203</v>
      </c>
      <c r="F6" s="366" t="s">
        <v>204</v>
      </c>
      <c r="G6" s="369" t="s">
        <v>205</v>
      </c>
      <c r="H6" s="370"/>
      <c r="I6" s="370"/>
      <c r="J6" s="370"/>
      <c r="K6" s="370"/>
      <c r="L6" s="370"/>
      <c r="M6" s="370"/>
      <c r="N6" s="370"/>
      <c r="O6" s="370"/>
      <c r="P6" s="370"/>
      <c r="Q6" s="370"/>
      <c r="R6" s="370"/>
      <c r="S6" s="370"/>
      <c r="T6" s="370"/>
      <c r="U6" s="370"/>
      <c r="V6" s="370"/>
      <c r="W6" s="370"/>
      <c r="X6" s="370"/>
      <c r="Y6" s="370"/>
      <c r="Z6" s="370"/>
      <c r="AA6" s="371"/>
      <c r="AB6" s="371"/>
      <c r="AC6" s="371"/>
      <c r="AD6" s="371"/>
      <c r="AE6" s="371"/>
      <c r="AF6" s="370"/>
      <c r="AG6" s="370"/>
      <c r="AH6" s="370"/>
      <c r="AI6" s="370"/>
      <c r="AJ6" s="370"/>
      <c r="AK6" s="370"/>
      <c r="AL6" s="370"/>
      <c r="AM6" s="370"/>
      <c r="AN6" s="370"/>
      <c r="AO6" s="370"/>
      <c r="AP6" s="370"/>
      <c r="AQ6" s="370"/>
      <c r="AR6" s="370"/>
      <c r="AS6" s="370"/>
      <c r="AT6" s="370"/>
      <c r="AU6" s="370"/>
      <c r="AV6" s="370"/>
      <c r="AW6" s="370"/>
      <c r="AX6" s="370"/>
      <c r="AY6" s="370"/>
      <c r="AZ6" s="370"/>
      <c r="BA6" s="370"/>
      <c r="BB6" s="370"/>
      <c r="BC6" s="370"/>
      <c r="BD6" s="370"/>
      <c r="BE6" s="370"/>
      <c r="BF6" s="370"/>
      <c r="BG6" s="370"/>
      <c r="BH6" s="370"/>
      <c r="BI6" s="370"/>
      <c r="BJ6" s="370"/>
      <c r="BK6" s="370"/>
      <c r="BL6" s="370"/>
      <c r="BM6" s="370"/>
      <c r="BN6" s="370"/>
      <c r="BO6" s="370"/>
      <c r="BP6" s="366"/>
      <c r="BQ6" s="395" t="s">
        <v>206</v>
      </c>
      <c r="BR6" s="397" t="s">
        <v>207</v>
      </c>
      <c r="BS6" s="398"/>
      <c r="BT6" s="398"/>
      <c r="BU6" s="398"/>
      <c r="BV6" s="398"/>
      <c r="BW6" s="398"/>
      <c r="BX6" s="398"/>
      <c r="BY6" s="398"/>
      <c r="BZ6" s="398"/>
      <c r="CA6" s="398"/>
      <c r="CB6" s="398"/>
      <c r="CC6" s="399"/>
      <c r="CD6" s="395" t="s">
        <v>208</v>
      </c>
    </row>
    <row r="7" spans="1:82" ht="15" customHeight="1" x14ac:dyDescent="0.2">
      <c r="A7" s="87"/>
      <c r="B7" s="361"/>
      <c r="C7" s="362"/>
      <c r="D7" s="433"/>
      <c r="E7" s="354"/>
      <c r="F7" s="367"/>
      <c r="G7" s="373" t="s">
        <v>209</v>
      </c>
      <c r="H7" s="373"/>
      <c r="I7" s="373"/>
      <c r="J7" s="373"/>
      <c r="K7" s="374"/>
      <c r="L7" s="375" t="s">
        <v>210</v>
      </c>
      <c r="M7" s="375"/>
      <c r="N7" s="375"/>
      <c r="O7" s="375"/>
      <c r="P7" s="375"/>
      <c r="Q7" s="364" t="s">
        <v>211</v>
      </c>
      <c r="R7" s="373"/>
      <c r="S7" s="373"/>
      <c r="T7" s="373"/>
      <c r="U7" s="374"/>
      <c r="V7" s="376" t="s">
        <v>212</v>
      </c>
      <c r="W7" s="377"/>
      <c r="X7" s="377"/>
      <c r="Y7" s="377"/>
      <c r="Z7" s="377"/>
      <c r="AA7" s="378" t="s">
        <v>213</v>
      </c>
      <c r="AB7" s="378"/>
      <c r="AC7" s="378"/>
      <c r="AD7" s="378"/>
      <c r="AE7" s="378"/>
      <c r="AF7" s="377" t="s">
        <v>214</v>
      </c>
      <c r="AG7" s="377"/>
      <c r="AH7" s="377"/>
      <c r="AI7" s="377"/>
      <c r="AJ7" s="379"/>
      <c r="AK7" s="364" t="s">
        <v>215</v>
      </c>
      <c r="AL7" s="373"/>
      <c r="AM7" s="373"/>
      <c r="AN7" s="373"/>
      <c r="AO7" s="374"/>
      <c r="AP7" s="376" t="s">
        <v>216</v>
      </c>
      <c r="AQ7" s="377"/>
      <c r="AR7" s="377"/>
      <c r="AS7" s="377"/>
      <c r="AT7" s="379"/>
      <c r="AU7" s="364" t="s">
        <v>217</v>
      </c>
      <c r="AV7" s="373"/>
      <c r="AW7" s="373"/>
      <c r="AX7" s="373"/>
      <c r="AY7" s="374"/>
      <c r="AZ7" s="375" t="s">
        <v>218</v>
      </c>
      <c r="BA7" s="375"/>
      <c r="BB7" s="375"/>
      <c r="BC7" s="375"/>
      <c r="BD7" s="375"/>
      <c r="BE7" s="364" t="s">
        <v>219</v>
      </c>
      <c r="BF7" s="373"/>
      <c r="BG7" s="373"/>
      <c r="BH7" s="373"/>
      <c r="BI7" s="374"/>
      <c r="BJ7" s="375" t="s">
        <v>220</v>
      </c>
      <c r="BK7" s="375"/>
      <c r="BL7" s="375"/>
      <c r="BM7" s="375"/>
      <c r="BN7" s="375"/>
      <c r="BO7" s="380" t="s">
        <v>221</v>
      </c>
      <c r="BP7" s="367" t="s">
        <v>222</v>
      </c>
      <c r="BQ7" s="396"/>
      <c r="BR7" s="436" t="s">
        <v>209</v>
      </c>
      <c r="BS7" s="434" t="s">
        <v>210</v>
      </c>
      <c r="BT7" s="434" t="s">
        <v>211</v>
      </c>
      <c r="BU7" s="434" t="s">
        <v>212</v>
      </c>
      <c r="BV7" s="434" t="s">
        <v>213</v>
      </c>
      <c r="BW7" s="434" t="s">
        <v>214</v>
      </c>
      <c r="BX7" s="434" t="s">
        <v>215</v>
      </c>
      <c r="BY7" s="434" t="s">
        <v>216</v>
      </c>
      <c r="BZ7" s="434" t="s">
        <v>217</v>
      </c>
      <c r="CA7" s="434" t="s">
        <v>218</v>
      </c>
      <c r="CB7" s="434" t="s">
        <v>219</v>
      </c>
      <c r="CC7" s="439" t="s">
        <v>220</v>
      </c>
      <c r="CD7" s="396"/>
    </row>
    <row r="8" spans="1:82" ht="78" customHeight="1" thickBot="1" x14ac:dyDescent="0.25">
      <c r="A8" s="87"/>
      <c r="B8" s="363"/>
      <c r="C8" s="362"/>
      <c r="D8" s="433"/>
      <c r="E8" s="355"/>
      <c r="F8" s="368"/>
      <c r="G8" s="201" t="s">
        <v>223</v>
      </c>
      <c r="H8" s="89" t="s">
        <v>224</v>
      </c>
      <c r="I8" s="89" t="s">
        <v>225</v>
      </c>
      <c r="J8" s="89" t="s">
        <v>226</v>
      </c>
      <c r="K8" s="89" t="s">
        <v>227</v>
      </c>
      <c r="L8" s="90" t="s">
        <v>223</v>
      </c>
      <c r="M8" s="90" t="s">
        <v>224</v>
      </c>
      <c r="N8" s="90" t="s">
        <v>225</v>
      </c>
      <c r="O8" s="90" t="s">
        <v>226</v>
      </c>
      <c r="P8" s="90" t="s">
        <v>227</v>
      </c>
      <c r="Q8" s="89" t="s">
        <v>223</v>
      </c>
      <c r="R8" s="89" t="s">
        <v>224</v>
      </c>
      <c r="S8" s="89" t="s">
        <v>225</v>
      </c>
      <c r="T8" s="89" t="s">
        <v>226</v>
      </c>
      <c r="U8" s="89" t="s">
        <v>227</v>
      </c>
      <c r="V8" s="90" t="s">
        <v>223</v>
      </c>
      <c r="W8" s="90" t="s">
        <v>224</v>
      </c>
      <c r="X8" s="90" t="s">
        <v>225</v>
      </c>
      <c r="Y8" s="90" t="s">
        <v>226</v>
      </c>
      <c r="Z8" s="90" t="s">
        <v>227</v>
      </c>
      <c r="AA8" s="91" t="s">
        <v>223</v>
      </c>
      <c r="AB8" s="91" t="s">
        <v>224</v>
      </c>
      <c r="AC8" s="91" t="s">
        <v>225</v>
      </c>
      <c r="AD8" s="91" t="s">
        <v>226</v>
      </c>
      <c r="AE8" s="91" t="s">
        <v>227</v>
      </c>
      <c r="AF8" s="90" t="s">
        <v>223</v>
      </c>
      <c r="AG8" s="90" t="s">
        <v>224</v>
      </c>
      <c r="AH8" s="90" t="s">
        <v>225</v>
      </c>
      <c r="AI8" s="90" t="s">
        <v>226</v>
      </c>
      <c r="AJ8" s="90" t="s">
        <v>227</v>
      </c>
      <c r="AK8" s="89" t="s">
        <v>223</v>
      </c>
      <c r="AL8" s="89" t="s">
        <v>224</v>
      </c>
      <c r="AM8" s="89" t="s">
        <v>225</v>
      </c>
      <c r="AN8" s="89" t="s">
        <v>226</v>
      </c>
      <c r="AO8" s="89" t="s">
        <v>227</v>
      </c>
      <c r="AP8" s="90" t="s">
        <v>223</v>
      </c>
      <c r="AQ8" s="92" t="s">
        <v>224</v>
      </c>
      <c r="AR8" s="90" t="s">
        <v>225</v>
      </c>
      <c r="AS8" s="90" t="s">
        <v>226</v>
      </c>
      <c r="AT8" s="90" t="s">
        <v>227</v>
      </c>
      <c r="AU8" s="89" t="s">
        <v>223</v>
      </c>
      <c r="AV8" s="89" t="s">
        <v>224</v>
      </c>
      <c r="AW8" s="89" t="s">
        <v>225</v>
      </c>
      <c r="AX8" s="93" t="s">
        <v>226</v>
      </c>
      <c r="AY8" s="89" t="s">
        <v>227</v>
      </c>
      <c r="AZ8" s="90" t="s">
        <v>223</v>
      </c>
      <c r="BA8" s="90" t="s">
        <v>224</v>
      </c>
      <c r="BB8" s="90" t="s">
        <v>225</v>
      </c>
      <c r="BC8" s="90" t="s">
        <v>226</v>
      </c>
      <c r="BD8" s="90" t="s">
        <v>227</v>
      </c>
      <c r="BE8" s="89" t="s">
        <v>223</v>
      </c>
      <c r="BF8" s="89" t="s">
        <v>224</v>
      </c>
      <c r="BG8" s="89" t="s">
        <v>225</v>
      </c>
      <c r="BH8" s="89" t="s">
        <v>226</v>
      </c>
      <c r="BI8" s="89" t="s">
        <v>227</v>
      </c>
      <c r="BJ8" s="90" t="s">
        <v>223</v>
      </c>
      <c r="BK8" s="90" t="s">
        <v>224</v>
      </c>
      <c r="BL8" s="90" t="s">
        <v>225</v>
      </c>
      <c r="BM8" s="90" t="s">
        <v>226</v>
      </c>
      <c r="BN8" s="89" t="s">
        <v>227</v>
      </c>
      <c r="BO8" s="381"/>
      <c r="BP8" s="438"/>
      <c r="BQ8" s="460"/>
      <c r="BR8" s="476"/>
      <c r="BS8" s="475"/>
      <c r="BT8" s="475"/>
      <c r="BU8" s="475"/>
      <c r="BV8" s="475"/>
      <c r="BW8" s="475"/>
      <c r="BX8" s="475"/>
      <c r="BY8" s="475"/>
      <c r="BZ8" s="475"/>
      <c r="CA8" s="475"/>
      <c r="CB8" s="475"/>
      <c r="CC8" s="477"/>
      <c r="CD8" s="460"/>
    </row>
    <row r="9" spans="1:82" ht="108.75" customHeight="1" x14ac:dyDescent="0.2">
      <c r="A9" s="87"/>
      <c r="B9" s="183" t="s">
        <v>292</v>
      </c>
      <c r="C9" s="95" t="s">
        <v>293</v>
      </c>
      <c r="D9" s="293" t="s">
        <v>294</v>
      </c>
      <c r="E9" s="181">
        <f t="shared" ref="E9:F12" si="0">G9+L9+Q9+V9+AA9+AF9+AK9+AP9+AU9+AZ9+BE9+BJ9</f>
        <v>1</v>
      </c>
      <c r="F9" s="202">
        <f t="shared" si="0"/>
        <v>1</v>
      </c>
      <c r="G9" s="196">
        <v>1</v>
      </c>
      <c r="H9" s="116">
        <f>IFERROR(G9/$E9,0)</f>
        <v>1</v>
      </c>
      <c r="I9" s="97"/>
      <c r="J9" s="116">
        <f>IFERROR(I9/$E9,0)</f>
        <v>0</v>
      </c>
      <c r="K9" s="97"/>
      <c r="L9" s="97"/>
      <c r="M9" s="116">
        <f>IFERROR(L9/$E9,0)</f>
        <v>0</v>
      </c>
      <c r="N9" s="97"/>
      <c r="O9" s="116">
        <f>IFERROR(N9/$E9,0)</f>
        <v>0</v>
      </c>
      <c r="P9" s="97"/>
      <c r="Q9" s="97"/>
      <c r="R9" s="116">
        <f>IFERROR(Q9/$E9,0)</f>
        <v>0</v>
      </c>
      <c r="S9" s="97"/>
      <c r="T9" s="116">
        <f>IFERROR(S9/$E9,0)</f>
        <v>0</v>
      </c>
      <c r="U9" s="97"/>
      <c r="V9" s="97"/>
      <c r="W9" s="116">
        <f>IFERROR(V9/$E9,0)</f>
        <v>0</v>
      </c>
      <c r="X9" s="97"/>
      <c r="Y9" s="116">
        <f>IFERROR(X9/$E9,0)</f>
        <v>0</v>
      </c>
      <c r="Z9" s="97"/>
      <c r="AA9" s="118"/>
      <c r="AB9" s="117">
        <f>IFERROR(AA9/$E9,0)</f>
        <v>0</v>
      </c>
      <c r="AC9" s="118"/>
      <c r="AD9" s="117">
        <f>IFERROR(AC9/$E9,0)</f>
        <v>0</v>
      </c>
      <c r="AE9" s="118"/>
      <c r="AF9" s="118"/>
      <c r="AG9" s="117">
        <f>IFERROR(AF9/$E9,0)</f>
        <v>0</v>
      </c>
      <c r="AH9" s="118"/>
      <c r="AI9" s="117">
        <f>IFERROR(AH9/$E9,0)</f>
        <v>0</v>
      </c>
      <c r="AJ9" s="118"/>
      <c r="AK9" s="118"/>
      <c r="AL9" s="117">
        <f>IFERROR(AK9/$E9,0)</f>
        <v>0</v>
      </c>
      <c r="AM9" s="118"/>
      <c r="AN9" s="119">
        <f>IFERROR(AM9/$E9,0)</f>
        <v>0</v>
      </c>
      <c r="AO9" s="98"/>
      <c r="AP9" s="98"/>
      <c r="AQ9" s="119">
        <f>IFERROR(AP9/$E9,0)</f>
        <v>0</v>
      </c>
      <c r="AR9" s="98"/>
      <c r="AS9" s="119">
        <f>IFERROR(AR9/$E9,0)</f>
        <v>0</v>
      </c>
      <c r="AT9" s="98"/>
      <c r="AU9" s="98"/>
      <c r="AV9" s="119">
        <f>IFERROR(AU9/$E9,0)</f>
        <v>0</v>
      </c>
      <c r="AW9" s="98"/>
      <c r="AX9" s="119">
        <f>IFERROR(AW9/$E9,0)</f>
        <v>0</v>
      </c>
      <c r="AY9" s="98"/>
      <c r="AZ9" s="98"/>
      <c r="BA9" s="119">
        <f>IFERROR(AZ9/$E9,0)</f>
        <v>0</v>
      </c>
      <c r="BB9" s="98"/>
      <c r="BC9" s="119">
        <f>IFERROR(BB9/$E9,0)</f>
        <v>0</v>
      </c>
      <c r="BD9" s="98"/>
      <c r="BE9" s="98"/>
      <c r="BF9" s="119">
        <f>IFERROR(BE9/$E9,0)</f>
        <v>0</v>
      </c>
      <c r="BG9" s="98"/>
      <c r="BH9" s="119">
        <f>IFERROR(BG9/$E9,0)</f>
        <v>0</v>
      </c>
      <c r="BI9" s="98"/>
      <c r="BJ9" s="98"/>
      <c r="BK9" s="119">
        <f>IFERROR(BJ9/$E9,0)</f>
        <v>0</v>
      </c>
      <c r="BL9" s="98"/>
      <c r="BM9" s="119">
        <f>IFERROR(BL9/$E9,0)</f>
        <v>0</v>
      </c>
      <c r="BN9" s="254"/>
      <c r="BO9" s="170">
        <f t="shared" ref="BO9:BP12" si="1">SUM(BL9,BG9,BB9,AW9,AR9,AM9,AH9,AC9,X9,S9,N9,I9)</f>
        <v>0</v>
      </c>
      <c r="BP9" s="120">
        <f>SUM(BM9,BH9,BC9,AX9,AS9,AN9,AI9,AD9,Y9,T9,O9,J9)</f>
        <v>0</v>
      </c>
      <c r="BQ9" s="206"/>
      <c r="BR9" s="249"/>
      <c r="BS9" s="151"/>
      <c r="BT9" s="151"/>
      <c r="BU9" s="151"/>
      <c r="BV9" s="151"/>
      <c r="BW9" s="151"/>
      <c r="BX9" s="151"/>
      <c r="BY9" s="151"/>
      <c r="BZ9" s="151"/>
      <c r="CA9" s="151"/>
      <c r="CB9" s="151"/>
      <c r="CC9" s="208"/>
      <c r="CD9" s="206"/>
    </row>
    <row r="10" spans="1:82" ht="108.75" customHeight="1" x14ac:dyDescent="0.2">
      <c r="A10" s="87"/>
      <c r="B10" s="185" t="s">
        <v>295</v>
      </c>
      <c r="C10" s="101" t="s">
        <v>232</v>
      </c>
      <c r="D10" s="294" t="s">
        <v>296</v>
      </c>
      <c r="E10" s="102">
        <f t="shared" si="0"/>
        <v>1</v>
      </c>
      <c r="F10" s="217">
        <f t="shared" si="0"/>
        <v>1</v>
      </c>
      <c r="G10" s="210">
        <v>1</v>
      </c>
      <c r="H10" s="121">
        <f>IFERROR(G10/$E10,0)</f>
        <v>1</v>
      </c>
      <c r="I10" s="103"/>
      <c r="J10" s="121">
        <f>IFERROR(I10/$E10,0)</f>
        <v>0</v>
      </c>
      <c r="K10" s="103"/>
      <c r="L10" s="103"/>
      <c r="M10" s="121">
        <f t="shared" ref="M10:M12" si="2">IFERROR(L10/$E10,0)</f>
        <v>0</v>
      </c>
      <c r="N10" s="103"/>
      <c r="O10" s="121">
        <f t="shared" ref="O10:O12" si="3">IFERROR(N10/$E10,0)</f>
        <v>0</v>
      </c>
      <c r="P10" s="103"/>
      <c r="Q10" s="103"/>
      <c r="R10" s="121">
        <f t="shared" ref="R10:R12" si="4">IFERROR(Q10/$E10,0)</f>
        <v>0</v>
      </c>
      <c r="S10" s="103"/>
      <c r="T10" s="121">
        <f t="shared" ref="T10:T12" si="5">IFERROR(S10/$E10,0)</f>
        <v>0</v>
      </c>
      <c r="U10" s="103"/>
      <c r="V10" s="103"/>
      <c r="W10" s="121">
        <f t="shared" ref="W10:W12" si="6">IFERROR(V10/$E10,0)</f>
        <v>0</v>
      </c>
      <c r="X10" s="103"/>
      <c r="Y10" s="121">
        <f t="shared" ref="Y10:Y12" si="7">IFERROR(X10/$E10,0)</f>
        <v>0</v>
      </c>
      <c r="Z10" s="103"/>
      <c r="AA10" s="123"/>
      <c r="AB10" s="122">
        <f t="shared" ref="AB10:AB12" si="8">IFERROR(AA10/$E10,0)</f>
        <v>0</v>
      </c>
      <c r="AC10" s="123"/>
      <c r="AD10" s="122">
        <f t="shared" ref="AD10:AD12" si="9">IFERROR(AC10/$E10,0)</f>
        <v>0</v>
      </c>
      <c r="AE10" s="123"/>
      <c r="AF10" s="123"/>
      <c r="AG10" s="122">
        <f t="shared" ref="AG10:AG12" si="10">IFERROR(AF10/$E10,0)</f>
        <v>0</v>
      </c>
      <c r="AH10" s="123"/>
      <c r="AI10" s="122">
        <f t="shared" ref="AI10:AI13" si="11">IFERROR(AH10/$E10,0)</f>
        <v>0</v>
      </c>
      <c r="AJ10" s="123"/>
      <c r="AK10" s="123"/>
      <c r="AL10" s="122">
        <f t="shared" ref="AL10:AL12" si="12">IFERROR(AK10/$E10,0)</f>
        <v>0</v>
      </c>
      <c r="AM10" s="123"/>
      <c r="AN10" s="124">
        <f t="shared" ref="AN10:AN12" si="13">IFERROR(AM10/$E10,0)</f>
        <v>0</v>
      </c>
      <c r="AO10" s="104"/>
      <c r="AP10" s="104"/>
      <c r="AQ10" s="124">
        <f t="shared" ref="AQ10:AQ12" si="14">IFERROR(AP10/$E10,0)</f>
        <v>0</v>
      </c>
      <c r="AR10" s="104"/>
      <c r="AS10" s="124">
        <f t="shared" ref="AS10:AS12" si="15">IFERROR(AR10/$E10,0)</f>
        <v>0</v>
      </c>
      <c r="AT10" s="104"/>
      <c r="AU10" s="104"/>
      <c r="AV10" s="124">
        <f t="shared" ref="AV10:AV12" si="16">IFERROR(AU10/$E10,0)</f>
        <v>0</v>
      </c>
      <c r="AW10" s="104"/>
      <c r="AX10" s="124">
        <f t="shared" ref="AX10:AX12" si="17">IFERROR(AW10/$E10,0)</f>
        <v>0</v>
      </c>
      <c r="AY10" s="104"/>
      <c r="AZ10" s="104"/>
      <c r="BA10" s="124">
        <f t="shared" ref="BA10:BA12" si="18">IFERROR(AZ10/$E10,0)</f>
        <v>0</v>
      </c>
      <c r="BB10" s="104"/>
      <c r="BC10" s="124">
        <f t="shared" ref="BC10:BC12" si="19">IFERROR(BB10/$E10,0)</f>
        <v>0</v>
      </c>
      <c r="BD10" s="104"/>
      <c r="BE10" s="104"/>
      <c r="BF10" s="124">
        <f t="shared" ref="BF10:BF12" si="20">IFERROR(BE10/$E10,0)</f>
        <v>0</v>
      </c>
      <c r="BG10" s="104"/>
      <c r="BH10" s="124">
        <f t="shared" ref="BH10:BH12" si="21">IFERROR(BG10/$E10,0)</f>
        <v>0</v>
      </c>
      <c r="BI10" s="104"/>
      <c r="BJ10" s="104"/>
      <c r="BK10" s="124">
        <f t="shared" ref="BK10:BK12" si="22">IFERROR(BJ10/$E10,0)</f>
        <v>0</v>
      </c>
      <c r="BL10" s="104"/>
      <c r="BM10" s="124">
        <f t="shared" ref="BM10:BM12" si="23">IFERROR(BL10/$E10,0)</f>
        <v>0</v>
      </c>
      <c r="BN10" s="255"/>
      <c r="BO10" s="171">
        <f t="shared" si="1"/>
        <v>0</v>
      </c>
      <c r="BP10" s="125">
        <f>SUM(BM10,BH10,BC10,AX10,AS10,AN10,AI10,AD10,Y10,T10,O10,J10)</f>
        <v>0</v>
      </c>
      <c r="BQ10" s="231"/>
      <c r="BR10" s="280"/>
      <c r="BS10" s="99"/>
      <c r="BT10" s="99"/>
      <c r="BU10" s="99"/>
      <c r="BV10" s="99"/>
      <c r="BW10" s="99"/>
      <c r="BX10" s="99"/>
      <c r="BY10" s="99"/>
      <c r="BZ10" s="99"/>
      <c r="CA10" s="99"/>
      <c r="CB10" s="99"/>
      <c r="CC10" s="283"/>
      <c r="CD10" s="231"/>
    </row>
    <row r="11" spans="1:82" ht="108.75" customHeight="1" x14ac:dyDescent="0.2">
      <c r="A11" s="87"/>
      <c r="B11" s="185" t="s">
        <v>297</v>
      </c>
      <c r="C11" s="101" t="s">
        <v>235</v>
      </c>
      <c r="D11" s="294" t="s">
        <v>288</v>
      </c>
      <c r="E11" s="102">
        <f t="shared" si="0"/>
        <v>12</v>
      </c>
      <c r="F11" s="217">
        <f t="shared" si="0"/>
        <v>1</v>
      </c>
      <c r="G11" s="210">
        <v>1</v>
      </c>
      <c r="H11" s="121">
        <f>IFERROR(G11/$E11,0)</f>
        <v>8.3333333333333329E-2</v>
      </c>
      <c r="I11" s="103"/>
      <c r="J11" s="121">
        <f>IFERROR(I11/$E11,0)</f>
        <v>0</v>
      </c>
      <c r="K11" s="103"/>
      <c r="L11" s="103">
        <v>1</v>
      </c>
      <c r="M11" s="121">
        <f t="shared" si="2"/>
        <v>8.3333333333333329E-2</v>
      </c>
      <c r="N11" s="103"/>
      <c r="O11" s="121">
        <f t="shared" si="3"/>
        <v>0</v>
      </c>
      <c r="P11" s="103"/>
      <c r="Q11" s="103">
        <v>1</v>
      </c>
      <c r="R11" s="121">
        <f t="shared" si="4"/>
        <v>8.3333333333333329E-2</v>
      </c>
      <c r="S11" s="103"/>
      <c r="T11" s="121">
        <f t="shared" si="5"/>
        <v>0</v>
      </c>
      <c r="U11" s="103"/>
      <c r="V11" s="103">
        <v>1</v>
      </c>
      <c r="W11" s="121">
        <f t="shared" si="6"/>
        <v>8.3333333333333329E-2</v>
      </c>
      <c r="X11" s="103"/>
      <c r="Y11" s="121">
        <f t="shared" si="7"/>
        <v>0</v>
      </c>
      <c r="Z11" s="103"/>
      <c r="AA11" s="123">
        <v>1</v>
      </c>
      <c r="AB11" s="122">
        <f t="shared" si="8"/>
        <v>8.3333333333333329E-2</v>
      </c>
      <c r="AC11" s="123"/>
      <c r="AD11" s="122">
        <f t="shared" si="9"/>
        <v>0</v>
      </c>
      <c r="AE11" s="123"/>
      <c r="AF11" s="123">
        <v>1</v>
      </c>
      <c r="AG11" s="122">
        <f t="shared" si="10"/>
        <v>8.3333333333333329E-2</v>
      </c>
      <c r="AH11" s="123"/>
      <c r="AI11" s="122">
        <f t="shared" si="11"/>
        <v>0</v>
      </c>
      <c r="AJ11" s="123"/>
      <c r="AK11" s="123">
        <v>1</v>
      </c>
      <c r="AL11" s="122">
        <f t="shared" si="12"/>
        <v>8.3333333333333329E-2</v>
      </c>
      <c r="AM11" s="123"/>
      <c r="AN11" s="124">
        <f t="shared" si="13"/>
        <v>0</v>
      </c>
      <c r="AO11" s="104"/>
      <c r="AP11" s="104">
        <v>1</v>
      </c>
      <c r="AQ11" s="124">
        <f t="shared" si="14"/>
        <v>8.3333333333333329E-2</v>
      </c>
      <c r="AR11" s="104"/>
      <c r="AS11" s="124">
        <f t="shared" si="15"/>
        <v>0</v>
      </c>
      <c r="AT11" s="104"/>
      <c r="AU11" s="104">
        <v>1</v>
      </c>
      <c r="AV11" s="124">
        <f t="shared" si="16"/>
        <v>8.3333333333333329E-2</v>
      </c>
      <c r="AW11" s="104"/>
      <c r="AX11" s="124">
        <f t="shared" si="17"/>
        <v>0</v>
      </c>
      <c r="AY11" s="104"/>
      <c r="AZ11" s="104">
        <v>1</v>
      </c>
      <c r="BA11" s="124">
        <f t="shared" si="18"/>
        <v>8.3333333333333329E-2</v>
      </c>
      <c r="BB11" s="104"/>
      <c r="BC11" s="124">
        <f t="shared" si="19"/>
        <v>0</v>
      </c>
      <c r="BD11" s="104"/>
      <c r="BE11" s="104">
        <v>1</v>
      </c>
      <c r="BF11" s="124">
        <f t="shared" si="20"/>
        <v>8.3333333333333329E-2</v>
      </c>
      <c r="BG11" s="104"/>
      <c r="BH11" s="124">
        <f t="shared" si="21"/>
        <v>0</v>
      </c>
      <c r="BI11" s="104"/>
      <c r="BJ11" s="104">
        <v>1</v>
      </c>
      <c r="BK11" s="124">
        <f t="shared" si="22"/>
        <v>8.3333333333333329E-2</v>
      </c>
      <c r="BL11" s="104"/>
      <c r="BM11" s="124">
        <f t="shared" si="23"/>
        <v>0</v>
      </c>
      <c r="BN11" s="255"/>
      <c r="BO11" s="171">
        <f t="shared" si="1"/>
        <v>0</v>
      </c>
      <c r="BP11" s="125">
        <f>SUM(BM11,BH11,BC11,AX11,AS11,AN11,AI11,AD11,Y11,T11,O11,J11)</f>
        <v>0</v>
      </c>
      <c r="BQ11" s="231"/>
      <c r="BR11" s="280"/>
      <c r="BS11" s="99"/>
      <c r="BT11" s="99"/>
      <c r="BU11" s="99"/>
      <c r="BV11" s="99"/>
      <c r="BW11" s="99"/>
      <c r="BX11" s="99"/>
      <c r="BY11" s="99"/>
      <c r="BZ11" s="99"/>
      <c r="CA11" s="99"/>
      <c r="CB11" s="99"/>
      <c r="CC11" s="283"/>
      <c r="CD11" s="231"/>
    </row>
    <row r="12" spans="1:82" ht="86.25" customHeight="1" thickBot="1" x14ac:dyDescent="0.25">
      <c r="A12" s="56"/>
      <c r="B12" s="184" t="s">
        <v>298</v>
      </c>
      <c r="C12" s="108" t="s">
        <v>298</v>
      </c>
      <c r="D12" s="295" t="s">
        <v>299</v>
      </c>
      <c r="E12" s="129">
        <f t="shared" si="0"/>
        <v>4</v>
      </c>
      <c r="F12" s="200">
        <f t="shared" si="0"/>
        <v>1</v>
      </c>
      <c r="G12" s="197">
        <v>1</v>
      </c>
      <c r="H12" s="132">
        <f t="shared" ref="H12" si="24">IFERROR(G12/$E12,0)</f>
        <v>0.25</v>
      </c>
      <c r="I12" s="133"/>
      <c r="J12" s="132">
        <f>IFERROR(I12/$E12,0)</f>
        <v>0</v>
      </c>
      <c r="K12" s="133"/>
      <c r="L12" s="133"/>
      <c r="M12" s="132">
        <f t="shared" si="2"/>
        <v>0</v>
      </c>
      <c r="N12" s="133"/>
      <c r="O12" s="132">
        <f t="shared" si="3"/>
        <v>0</v>
      </c>
      <c r="P12" s="133"/>
      <c r="Q12" s="133"/>
      <c r="R12" s="132">
        <f t="shared" si="4"/>
        <v>0</v>
      </c>
      <c r="S12" s="133"/>
      <c r="T12" s="132">
        <f t="shared" si="5"/>
        <v>0</v>
      </c>
      <c r="U12" s="133"/>
      <c r="V12" s="133">
        <v>1</v>
      </c>
      <c r="W12" s="132">
        <f t="shared" si="6"/>
        <v>0.25</v>
      </c>
      <c r="X12" s="133"/>
      <c r="Y12" s="134">
        <f t="shared" si="7"/>
        <v>0</v>
      </c>
      <c r="Z12" s="135"/>
      <c r="AA12" s="135"/>
      <c r="AB12" s="134">
        <f t="shared" si="8"/>
        <v>0</v>
      </c>
      <c r="AC12" s="135"/>
      <c r="AD12" s="134">
        <f t="shared" si="9"/>
        <v>0</v>
      </c>
      <c r="AE12" s="135"/>
      <c r="AF12" s="135"/>
      <c r="AG12" s="134">
        <f t="shared" si="10"/>
        <v>0</v>
      </c>
      <c r="AH12" s="135"/>
      <c r="AI12" s="134">
        <f t="shared" si="11"/>
        <v>0</v>
      </c>
      <c r="AJ12" s="135"/>
      <c r="AK12" s="135">
        <v>1</v>
      </c>
      <c r="AL12" s="134">
        <f t="shared" si="12"/>
        <v>0.25</v>
      </c>
      <c r="AM12" s="135"/>
      <c r="AN12" s="136">
        <f t="shared" si="13"/>
        <v>0</v>
      </c>
      <c r="AO12" s="137"/>
      <c r="AP12" s="137"/>
      <c r="AQ12" s="136">
        <f t="shared" si="14"/>
        <v>0</v>
      </c>
      <c r="AR12" s="137"/>
      <c r="AS12" s="136">
        <f t="shared" si="15"/>
        <v>0</v>
      </c>
      <c r="AT12" s="137"/>
      <c r="AU12" s="137"/>
      <c r="AV12" s="136">
        <f t="shared" si="16"/>
        <v>0</v>
      </c>
      <c r="AW12" s="137"/>
      <c r="AX12" s="136">
        <f t="shared" si="17"/>
        <v>0</v>
      </c>
      <c r="AY12" s="137"/>
      <c r="AZ12" s="137">
        <v>1</v>
      </c>
      <c r="BA12" s="136">
        <f t="shared" si="18"/>
        <v>0.25</v>
      </c>
      <c r="BB12" s="137"/>
      <c r="BC12" s="136">
        <f t="shared" si="19"/>
        <v>0</v>
      </c>
      <c r="BD12" s="137"/>
      <c r="BE12" s="137"/>
      <c r="BF12" s="136">
        <f t="shared" si="20"/>
        <v>0</v>
      </c>
      <c r="BG12" s="137"/>
      <c r="BH12" s="136">
        <f t="shared" si="21"/>
        <v>0</v>
      </c>
      <c r="BI12" s="137"/>
      <c r="BJ12" s="137"/>
      <c r="BK12" s="136">
        <f t="shared" si="22"/>
        <v>0</v>
      </c>
      <c r="BL12" s="137"/>
      <c r="BM12" s="136">
        <f t="shared" si="23"/>
        <v>0</v>
      </c>
      <c r="BN12" s="276"/>
      <c r="BO12" s="172">
        <f t="shared" si="1"/>
        <v>0</v>
      </c>
      <c r="BP12" s="273">
        <f t="shared" si="1"/>
        <v>0</v>
      </c>
      <c r="BQ12" s="207"/>
      <c r="BR12" s="252"/>
      <c r="BS12" s="157"/>
      <c r="BT12" s="157"/>
      <c r="BU12" s="157"/>
      <c r="BV12" s="157"/>
      <c r="BW12" s="157"/>
      <c r="BX12" s="157"/>
      <c r="BY12" s="157"/>
      <c r="BZ12" s="157"/>
      <c r="CA12" s="157"/>
      <c r="CB12" s="157"/>
      <c r="CC12" s="209"/>
      <c r="CD12" s="207"/>
    </row>
    <row r="13" spans="1:82" s="56" customFormat="1" ht="15.75" thickBot="1" x14ac:dyDescent="0.25">
      <c r="D13" s="228" t="s">
        <v>241</v>
      </c>
      <c r="E13" s="128">
        <f>SUM(E9:E12)</f>
        <v>18</v>
      </c>
      <c r="F13" s="179">
        <f>AVERAGE(F9:F12)</f>
        <v>1</v>
      </c>
      <c r="G13" s="198">
        <f>SUM(G9:G12)</f>
        <v>4</v>
      </c>
      <c r="H13" s="138">
        <f>IFERROR(G13/$E13,0)</f>
        <v>0.22222222222222221</v>
      </c>
      <c r="I13" s="131">
        <f>SUM(I9:I12)</f>
        <v>0</v>
      </c>
      <c r="J13" s="110">
        <f>IFERROR(I13/$E13,0)</f>
        <v>0</v>
      </c>
      <c r="K13" s="131"/>
      <c r="L13" s="131">
        <f>SUM(L9:L12)</f>
        <v>1</v>
      </c>
      <c r="M13" s="138">
        <f>IFERROR(L13/$E13,0)</f>
        <v>5.5555555555555552E-2</v>
      </c>
      <c r="N13" s="131">
        <f>SUM(N9:N12)</f>
        <v>0</v>
      </c>
      <c r="O13" s="138">
        <f>IFERROR(N13/$E13,0)</f>
        <v>0</v>
      </c>
      <c r="P13" s="131"/>
      <c r="Q13" s="131">
        <f>SUM(Q9:Q12)</f>
        <v>1</v>
      </c>
      <c r="R13" s="138">
        <f>IFERROR(Q13/$E13,0)</f>
        <v>5.5555555555555552E-2</v>
      </c>
      <c r="S13" s="131">
        <f>SUM(S9:S12)</f>
        <v>0</v>
      </c>
      <c r="T13" s="138">
        <f>IFERROR(S13/$E13,0)</f>
        <v>0</v>
      </c>
      <c r="U13" s="131"/>
      <c r="V13" s="131">
        <f>SUM(V9:V12)</f>
        <v>2</v>
      </c>
      <c r="W13" s="138">
        <f>IFERROR(V13/$E13,0)</f>
        <v>0.1111111111111111</v>
      </c>
      <c r="X13" s="131">
        <f>SUM(X9:X12)</f>
        <v>0</v>
      </c>
      <c r="Y13" s="138">
        <f>IFERROR(X13/$E13,0)</f>
        <v>0</v>
      </c>
      <c r="Z13" s="131"/>
      <c r="AA13" s="131">
        <f>SUM(AA9:AA12)</f>
        <v>1</v>
      </c>
      <c r="AB13" s="138">
        <f>IFERROR(AA13/$E13,0)</f>
        <v>5.5555555555555552E-2</v>
      </c>
      <c r="AC13" s="131">
        <f>SUM(AC9:AC12)</f>
        <v>0</v>
      </c>
      <c r="AD13" s="138">
        <f>IFERROR(AC13/$E13,0)</f>
        <v>0</v>
      </c>
      <c r="AE13" s="131"/>
      <c r="AF13" s="131">
        <f>SUM(AF9:AF12)</f>
        <v>1</v>
      </c>
      <c r="AG13" s="138">
        <f>IFERROR(AF13/$E13,0)</f>
        <v>5.5555555555555552E-2</v>
      </c>
      <c r="AH13" s="131">
        <f>SUM(AH9:AH12)</f>
        <v>0</v>
      </c>
      <c r="AI13" s="138">
        <f t="shared" si="11"/>
        <v>0</v>
      </c>
      <c r="AJ13" s="131"/>
      <c r="AK13" s="131">
        <f>SUM(AK9:AK12)</f>
        <v>2</v>
      </c>
      <c r="AL13" s="138">
        <f>IFERROR(AK13/$E13,0)</f>
        <v>0.1111111111111111</v>
      </c>
      <c r="AM13" s="131">
        <f>SUM(AM9:AM12)</f>
        <v>0</v>
      </c>
      <c r="AN13" s="138">
        <f>IFERROR(AM13/$E13,0)</f>
        <v>0</v>
      </c>
      <c r="AO13" s="131"/>
      <c r="AP13" s="131">
        <f>SUM(AP9:AP12)</f>
        <v>1</v>
      </c>
      <c r="AQ13" s="138">
        <f>IFERROR(AP13/$E13,0)</f>
        <v>5.5555555555555552E-2</v>
      </c>
      <c r="AR13" s="131">
        <f>SUM(AR9:AR12)</f>
        <v>0</v>
      </c>
      <c r="AS13" s="138">
        <f>IFERROR(AR13/$E13,0)</f>
        <v>0</v>
      </c>
      <c r="AT13" s="131"/>
      <c r="AU13" s="131">
        <f>SUM(AU9:AU12)</f>
        <v>1</v>
      </c>
      <c r="AV13" s="138">
        <f>IFERROR(AU13/$E13,0)</f>
        <v>5.5555555555555552E-2</v>
      </c>
      <c r="AW13" s="131">
        <f>SUM(AW9:AW12)</f>
        <v>0</v>
      </c>
      <c r="AX13" s="138">
        <f>IFERROR(AW13/$E13,0)</f>
        <v>0</v>
      </c>
      <c r="AY13" s="131"/>
      <c r="AZ13" s="131">
        <f>SUM(AZ9:AZ12)</f>
        <v>2</v>
      </c>
      <c r="BA13" s="138">
        <f>IFERROR(AZ13/$E13,0)</f>
        <v>0.1111111111111111</v>
      </c>
      <c r="BB13" s="131">
        <f>SUM(BB9:BB12)</f>
        <v>0</v>
      </c>
      <c r="BC13" s="138">
        <f>IFERROR(BB13/$E13,0)</f>
        <v>0</v>
      </c>
      <c r="BD13" s="131"/>
      <c r="BE13" s="131">
        <f>SUM(BE9:BE12)</f>
        <v>1</v>
      </c>
      <c r="BF13" s="138">
        <f>IFERROR(BE13/$E13,0)</f>
        <v>5.5555555555555552E-2</v>
      </c>
      <c r="BG13" s="131">
        <f>SUM(BG9:BG12)</f>
        <v>0</v>
      </c>
      <c r="BH13" s="131">
        <f>IFERROR(BG13/$E13,0)</f>
        <v>0</v>
      </c>
      <c r="BI13" s="131"/>
      <c r="BJ13" s="131">
        <f>SUM(BJ9:BJ12)</f>
        <v>1</v>
      </c>
      <c r="BK13" s="138">
        <f>IFERROR(BJ13/$E13,0)</f>
        <v>5.5555555555555552E-2</v>
      </c>
      <c r="BL13" s="131">
        <f>SUM(BL9:BL12)</f>
        <v>0</v>
      </c>
      <c r="BM13" s="110">
        <f>IFERROR(BL13/$E13,0)</f>
        <v>0</v>
      </c>
      <c r="BN13" s="296"/>
      <c r="BO13" s="109">
        <f>SUM(BL13,BG13,BB13,AW13,AR13,AM13,AH13,AC13,X13,S13,N13,I13)</f>
        <v>0</v>
      </c>
      <c r="BP13" s="139">
        <f>SUM(BM13,BH13,BC13,AX13,AS13,AN13,AI13,AD13,Y13,T13,O13,J13)</f>
        <v>0</v>
      </c>
    </row>
    <row r="14" spans="1:82" s="56" customFormat="1" x14ac:dyDescent="0.2">
      <c r="AQ14" s="114"/>
    </row>
    <row r="15" spans="1:82" s="56" customFormat="1" x14ac:dyDescent="0.2"/>
    <row r="16" spans="1:82" s="56" customFormat="1" x14ac:dyDescent="0.2"/>
    <row r="17" s="56" customFormat="1" x14ac:dyDescent="0.2"/>
    <row r="18" s="56" customFormat="1" x14ac:dyDescent="0.2"/>
    <row r="19" s="56" customFormat="1" x14ac:dyDescent="0.2"/>
    <row r="20" s="56" customFormat="1" x14ac:dyDescent="0.2"/>
    <row r="21" s="56" customFormat="1" x14ac:dyDescent="0.2"/>
    <row r="22" s="56" customFormat="1" x14ac:dyDescent="0.2"/>
    <row r="23" s="56" customFormat="1" x14ac:dyDescent="0.2"/>
    <row r="24" s="56" customFormat="1" x14ac:dyDescent="0.2"/>
    <row r="25" s="56" customFormat="1" x14ac:dyDescent="0.2"/>
    <row r="26" s="56" customFormat="1" x14ac:dyDescent="0.2"/>
    <row r="27" s="56" customFormat="1" x14ac:dyDescent="0.2"/>
    <row r="28" s="56" customFormat="1" x14ac:dyDescent="0.2"/>
    <row r="29" s="56" customFormat="1" x14ac:dyDescent="0.2"/>
    <row r="30" s="56" customFormat="1" x14ac:dyDescent="0.2"/>
    <row r="31" s="56" customFormat="1" x14ac:dyDescent="0.2"/>
    <row r="32" s="56" customFormat="1" x14ac:dyDescent="0.2"/>
    <row r="33" s="56" customFormat="1" x14ac:dyDescent="0.2"/>
    <row r="34" s="56" customFormat="1" x14ac:dyDescent="0.2"/>
    <row r="35" s="56" customFormat="1" x14ac:dyDescent="0.2"/>
    <row r="36" s="56" customFormat="1" x14ac:dyDescent="0.2"/>
    <row r="37" s="56" customFormat="1" x14ac:dyDescent="0.2"/>
    <row r="38" s="56" customFormat="1" x14ac:dyDescent="0.2"/>
    <row r="39" s="56" customFormat="1" x14ac:dyDescent="0.2"/>
    <row r="40" s="56" customFormat="1" x14ac:dyDescent="0.2"/>
    <row r="41" s="56" customFormat="1" x14ac:dyDescent="0.2"/>
    <row r="42" s="56" customFormat="1" x14ac:dyDescent="0.2"/>
    <row r="43" s="56" customFormat="1" x14ac:dyDescent="0.2"/>
    <row r="44" s="56" customFormat="1" x14ac:dyDescent="0.2"/>
    <row r="45" s="56" customFormat="1" x14ac:dyDescent="0.2"/>
    <row r="46" s="56" customFormat="1" x14ac:dyDescent="0.2"/>
    <row r="47" s="56" customFormat="1" x14ac:dyDescent="0.2"/>
    <row r="48" s="56" customFormat="1" x14ac:dyDescent="0.2"/>
    <row r="49" s="56" customFormat="1" x14ac:dyDescent="0.2"/>
    <row r="50" s="56" customFormat="1" x14ac:dyDescent="0.2"/>
    <row r="51" s="56" customFormat="1" x14ac:dyDescent="0.2"/>
    <row r="52" s="56" customFormat="1" x14ac:dyDescent="0.2"/>
    <row r="53" s="56" customFormat="1" x14ac:dyDescent="0.2"/>
    <row r="54" s="56" customFormat="1" x14ac:dyDescent="0.2"/>
    <row r="55" s="56" customFormat="1" x14ac:dyDescent="0.2"/>
    <row r="56" s="56" customFormat="1" x14ac:dyDescent="0.2"/>
    <row r="57" s="56" customFormat="1" x14ac:dyDescent="0.2"/>
    <row r="58" s="56" customFormat="1" x14ac:dyDescent="0.2"/>
    <row r="59" s="56" customFormat="1" x14ac:dyDescent="0.2"/>
    <row r="60" s="56" customFormat="1" x14ac:dyDescent="0.2"/>
    <row r="61" s="56" customFormat="1" x14ac:dyDescent="0.2"/>
    <row r="62" s="56" customFormat="1" x14ac:dyDescent="0.2"/>
    <row r="63" s="56" customFormat="1" x14ac:dyDescent="0.2"/>
    <row r="64" s="56" customFormat="1" x14ac:dyDescent="0.2"/>
    <row r="65" s="56" customFormat="1" x14ac:dyDescent="0.2"/>
    <row r="66" s="56" customFormat="1" x14ac:dyDescent="0.2"/>
    <row r="67" s="56" customFormat="1" x14ac:dyDescent="0.2"/>
    <row r="68" s="56" customFormat="1" x14ac:dyDescent="0.2"/>
    <row r="69" s="56" customFormat="1" x14ac:dyDescent="0.2"/>
    <row r="70" s="56" customFormat="1" x14ac:dyDescent="0.2"/>
    <row r="71" s="56" customFormat="1" x14ac:dyDescent="0.2"/>
    <row r="72" s="56" customFormat="1" x14ac:dyDescent="0.2"/>
    <row r="73" s="56" customFormat="1" x14ac:dyDescent="0.2"/>
    <row r="74" s="56" customFormat="1" x14ac:dyDescent="0.2"/>
    <row r="75" s="56" customFormat="1" x14ac:dyDescent="0.2"/>
    <row r="76" s="56" customFormat="1" x14ac:dyDescent="0.2"/>
    <row r="77" s="56" customFormat="1" x14ac:dyDescent="0.2"/>
    <row r="78" s="56" customFormat="1" x14ac:dyDescent="0.2"/>
    <row r="79" s="56" customFormat="1" x14ac:dyDescent="0.2"/>
    <row r="80" s="56" customFormat="1" x14ac:dyDescent="0.2"/>
    <row r="81" s="56" customFormat="1" x14ac:dyDescent="0.2"/>
    <row r="82" s="56" customFormat="1" x14ac:dyDescent="0.2"/>
    <row r="83" s="56" customFormat="1" x14ac:dyDescent="0.2"/>
    <row r="84" s="56" customFormat="1" x14ac:dyDescent="0.2"/>
    <row r="85" s="56" customFormat="1" x14ac:dyDescent="0.2"/>
    <row r="86" s="56" customFormat="1" x14ac:dyDescent="0.2"/>
    <row r="87" s="56" customFormat="1" x14ac:dyDescent="0.2"/>
    <row r="88" s="56" customFormat="1" x14ac:dyDescent="0.2"/>
    <row r="89" s="56" customFormat="1" x14ac:dyDescent="0.2"/>
    <row r="90" s="56" customFormat="1" x14ac:dyDescent="0.2"/>
    <row r="91" s="56" customFormat="1" x14ac:dyDescent="0.2"/>
    <row r="92" s="56" customFormat="1" x14ac:dyDescent="0.2"/>
    <row r="93" s="56" customFormat="1" x14ac:dyDescent="0.2"/>
    <row r="94" s="56" customFormat="1" x14ac:dyDescent="0.2"/>
    <row r="95" s="56" customFormat="1" x14ac:dyDescent="0.2"/>
    <row r="96" s="56" customFormat="1" x14ac:dyDescent="0.2"/>
    <row r="97" s="56" customFormat="1" x14ac:dyDescent="0.2"/>
    <row r="98" s="56" customFormat="1" x14ac:dyDescent="0.2"/>
    <row r="99" s="56" customFormat="1" x14ac:dyDescent="0.2"/>
    <row r="100" s="56" customFormat="1" x14ac:dyDescent="0.2"/>
    <row r="101" s="56" customFormat="1" x14ac:dyDescent="0.2"/>
    <row r="102" s="56" customFormat="1" x14ac:dyDescent="0.2"/>
    <row r="103" s="56" customFormat="1" x14ac:dyDescent="0.2"/>
    <row r="104" s="56" customFormat="1" x14ac:dyDescent="0.2"/>
  </sheetData>
  <sheetProtection sheet="1" sort="0" autoFilter="0"/>
  <mergeCells count="40">
    <mergeCell ref="B1:R1"/>
    <mergeCell ref="T1:W1"/>
    <mergeCell ref="C3:R3"/>
    <mergeCell ref="S3:X3"/>
    <mergeCell ref="B4:X4"/>
    <mergeCell ref="CD6:CD8"/>
    <mergeCell ref="G7:K7"/>
    <mergeCell ref="L7:P7"/>
    <mergeCell ref="Q7:U7"/>
    <mergeCell ref="V7:Z7"/>
    <mergeCell ref="AA7:AE7"/>
    <mergeCell ref="AF7:AJ7"/>
    <mergeCell ref="CB7:CB8"/>
    <mergeCell ref="CC7:CC8"/>
    <mergeCell ref="AK7:AO7"/>
    <mergeCell ref="AP7:AT7"/>
    <mergeCell ref="AU7:AY7"/>
    <mergeCell ref="AZ7:BD7"/>
    <mergeCell ref="BE7:BI7"/>
    <mergeCell ref="BP7:BP8"/>
    <mergeCell ref="BR7:BR8"/>
    <mergeCell ref="BJ7:BN7"/>
    <mergeCell ref="B6:B8"/>
    <mergeCell ref="C6:C8"/>
    <mergeCell ref="D6:D8"/>
    <mergeCell ref="E6:E8"/>
    <mergeCell ref="F6:F8"/>
    <mergeCell ref="G6:BP6"/>
    <mergeCell ref="BO7:BO8"/>
    <mergeCell ref="BQ6:BQ8"/>
    <mergeCell ref="BR6:CC6"/>
    <mergeCell ref="BV7:BV8"/>
    <mergeCell ref="BW7:BW8"/>
    <mergeCell ref="BX7:BX8"/>
    <mergeCell ref="BY7:BY8"/>
    <mergeCell ref="BS7:BS8"/>
    <mergeCell ref="BT7:BT8"/>
    <mergeCell ref="BU7:BU8"/>
    <mergeCell ref="BZ7:BZ8"/>
    <mergeCell ref="CA7:CA8"/>
  </mergeCells>
  <conditionalFormatting sqref="BP9:BP12">
    <cfRule type="colorScale" priority="2">
      <colorScale>
        <cfvo type="num" val="0"/>
        <cfvo type="num" val="0.6"/>
        <cfvo type="num" val="0.99"/>
        <color rgb="FFC00000"/>
        <color rgb="FFFFEB84"/>
        <color rgb="FF1DA275"/>
      </colorScale>
    </cfRule>
  </conditionalFormatting>
  <conditionalFormatting sqref="BP9:BP13">
    <cfRule type="cellIs" dxfId="14" priority="1" operator="equal">
      <formula>1</formula>
    </cfRule>
  </conditionalFormatting>
  <conditionalFormatting sqref="BP13">
    <cfRule type="colorScale" priority="4">
      <colorScale>
        <cfvo type="num" val="0"/>
        <cfvo type="num" val="0.6"/>
        <cfvo type="num" val="0.99"/>
        <color rgb="FFC00000"/>
        <color rgb="FFFFEB84"/>
        <color rgb="FF1DA275"/>
      </colorScale>
    </cfRule>
  </conditionalFormatting>
  <pageMargins left="0.31496062992125984" right="0.70866141732283472" top="0.62992125984251968" bottom="0.74803149606299213" header="0.31496062992125984" footer="0.31496062992125984"/>
  <pageSetup paperSize="9" scale="33" fitToHeight="0" orientation="portrait" r:id="rId1"/>
  <headerFooter>
    <oddHeader>&amp;L&amp;G&amp;C&amp;"Arial,Negrita"&amp;12PLAN DE ACCION INSTITUCIONAL</oddHeader>
    <oddFooter>&amp;L&amp;G&amp;C&amp;N
IPC-M-2&amp;RDES-FM-05
V9</oddFooter>
  </headerFooter>
  <colBreaks count="1" manualBreakCount="1">
    <brk id="56" max="31" man="1"/>
  </colBreaks>
  <drawing r:id="rId2"/>
  <legacyDrawing r:id="rId3"/>
  <legacyDrawingHF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698C21ADF809643BDA9225112B63919" ma:contentTypeVersion="18" ma:contentTypeDescription="Crear nuevo documento." ma:contentTypeScope="" ma:versionID="fb47223a545dbac960840bd937f0075d">
  <xsd:schema xmlns:xsd="http://www.w3.org/2001/XMLSchema" xmlns:xs="http://www.w3.org/2001/XMLSchema" xmlns:p="http://schemas.microsoft.com/office/2006/metadata/properties" xmlns:ns2="d37b1d50-af9c-447b-b1f1-aa01515899c9" xmlns:ns3="e65ea7b8-1bb6-4105-84f8-2ca17f785111" targetNamespace="http://schemas.microsoft.com/office/2006/metadata/properties" ma:root="true" ma:fieldsID="41217a69b0f1900ebd5a48760ef3f286" ns2:_="" ns3:_="">
    <xsd:import namespace="d37b1d50-af9c-447b-b1f1-aa01515899c9"/>
    <xsd:import namespace="e65ea7b8-1bb6-4105-84f8-2ca17f78511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DateTaken"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7b1d50-af9c-447b-b1f1-aa01515899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MediaServiceDateTaken" ma:index="19" nillable="true" ma:displayName="MediaServiceDateTaken" ma:hidden="true" ma:internalName="MediaServiceDateTaken"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057e2a1d-871c-4293-86ae-ec0df517bb7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Location" ma:index="24" nillable="true" ma:displayName="Location" ma:descrip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5ea7b8-1bb6-4105-84f8-2ca17f785111"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ebd6e9f0-ca35-4f38-96fe-5786f07db789}" ma:internalName="TaxCatchAll" ma:showField="CatchAllData" ma:web="e65ea7b8-1bb6-4105-84f8-2ca17f78511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37b1d50-af9c-447b-b1f1-aa01515899c9">
      <Terms xmlns="http://schemas.microsoft.com/office/infopath/2007/PartnerControls"/>
    </lcf76f155ced4ddcb4097134ff3c332f>
    <TaxCatchAll xmlns="e65ea7b8-1bb6-4105-84f8-2ca17f785111" xsi:nil="true"/>
    <SharedWithUsers xmlns="e65ea7b8-1bb6-4105-84f8-2ca17f785111">
      <UserInfo>
        <DisplayName>Jaime Enrique Davila Oliveros</DisplayName>
        <AccountId>18</AccountId>
        <AccountType/>
      </UserInfo>
      <UserInfo>
        <DisplayName>Sandra Patricia Rodriguez Junco</DisplayName>
        <AccountId>838</AccountId>
        <AccountType/>
      </UserInfo>
    </SharedWithUsers>
  </documentManagement>
</p:properties>
</file>

<file path=customXml/itemProps1.xml><?xml version="1.0" encoding="utf-8"?>
<ds:datastoreItem xmlns:ds="http://schemas.openxmlformats.org/officeDocument/2006/customXml" ds:itemID="{558A306D-91E6-46C2-A3D3-626ED0988AE3}"/>
</file>

<file path=customXml/itemProps2.xml><?xml version="1.0" encoding="utf-8"?>
<ds:datastoreItem xmlns:ds="http://schemas.openxmlformats.org/officeDocument/2006/customXml" ds:itemID="{5E79B898-BB21-432A-AF76-9598EEDEA348}">
  <ds:schemaRefs>
    <ds:schemaRef ds:uri="http://schemas.microsoft.com/sharepoint/v3/contenttype/forms"/>
  </ds:schemaRefs>
</ds:datastoreItem>
</file>

<file path=customXml/itemProps3.xml><?xml version="1.0" encoding="utf-8"?>
<ds:datastoreItem xmlns:ds="http://schemas.openxmlformats.org/officeDocument/2006/customXml" ds:itemID="{30F4F0C6-BC42-49A3-AFB1-BC26FF4E2EBC}">
  <ds:schemaRefs>
    <ds:schemaRef ds:uri="e65ea7b8-1bb6-4105-84f8-2ca17f785111"/>
    <ds:schemaRef ds:uri="http://schemas.microsoft.com/office/2006/documentManagement/types"/>
    <ds:schemaRef ds:uri="http://purl.org/dc/elements/1.1/"/>
    <ds:schemaRef ds:uri="http://purl.org/dc/terms/"/>
    <ds:schemaRef ds:uri="http://schemas.microsoft.com/office/2006/metadata/properties"/>
    <ds:schemaRef ds:uri="d37b1d50-af9c-447b-b1f1-aa01515899c9"/>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PORTADA PAI</vt:lpstr>
      <vt:lpstr>Planes Consolidados</vt:lpstr>
      <vt:lpstr>Listas</vt:lpstr>
      <vt:lpstr>PINAR</vt:lpstr>
      <vt:lpstr>PAA</vt:lpstr>
      <vt:lpstr>PAVPR</vt:lpstr>
      <vt:lpstr>PETH</vt:lpstr>
      <vt:lpstr>PIC</vt:lpstr>
      <vt:lpstr>CLIMA</vt:lpstr>
      <vt:lpstr>PBSI</vt:lpstr>
      <vt:lpstr>SGSST</vt:lpstr>
      <vt:lpstr>PTEP</vt:lpstr>
      <vt:lpstr>PETI</vt:lpstr>
      <vt:lpstr>PTRSP</vt:lpstr>
      <vt:lpstr>PSPI</vt:lpstr>
      <vt:lpstr>PIMS</vt:lpstr>
      <vt:lpstr>PAPC</vt:lpstr>
      <vt:lpstr>P INTG</vt:lpstr>
      <vt:lpstr>P COM</vt:lpstr>
      <vt:lpstr>SICD</vt:lpstr>
      <vt:lpstr>PA AUD</vt:lpstr>
      <vt:lpstr>PMSA</vt:lpstr>
      <vt:lpstr>PIGA</vt:lpstr>
      <vt:lpstr>PAVPR!Área_de_impresión</vt:lpstr>
      <vt:lpstr>PINAR!Área_de_impresión</vt:lpstr>
      <vt:lpstr>'Planes Consolidados'!Área_de_impresión</vt:lpstr>
      <vt:lpstr>SGSST!Área_de_impresión</vt:lpstr>
      <vt:lpstr>FUENTE_DE_FINANCIACION</vt:lpstr>
      <vt:lpstr>META_DEL_PLAN_ESTRATEGICO_ASOCIADA_AL_OBJETIVO_ESTRATEGICO</vt:lpstr>
      <vt:lpstr>META_PLAN_DE_DESARROLLO</vt:lpstr>
      <vt:lpstr>META_SECTOR_DEL_PLAN_DE_DESARROLLO_DISTRITAL</vt:lpstr>
      <vt:lpstr>METAS_PROYECTO_DE_INVERSIÓN</vt:lpstr>
      <vt:lpstr>OBJETIVOS_ESTRATEGICOS</vt:lpstr>
      <vt:lpstr>PROCESOS</vt:lpstr>
      <vt:lpstr>PROGRAMA</vt:lpstr>
      <vt:lpstr>PROPOSITOS</vt:lpstr>
      <vt:lpstr>PROYECTO_DE_INVERSIÓN</vt:lpstr>
      <vt:lpstr>'Planes Consolidados'!Títulos_a_imprimir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J18</dc:creator>
  <cp:keywords/>
  <dc:description/>
  <cp:lastModifiedBy>Jaime Enrique Davila Oliveros</cp:lastModifiedBy>
  <cp:revision/>
  <cp:lastPrinted>2024-01-22T19:15:29Z</cp:lastPrinted>
  <dcterms:created xsi:type="dcterms:W3CDTF">2022-12-29T19:23:14Z</dcterms:created>
  <dcterms:modified xsi:type="dcterms:W3CDTF">2024-01-23T16:51:23Z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2022-12-29T19:41:22Z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56d34360-88f9-4fb3-9fcb-42f08e49278b</vt:lpwstr>
  </property>
  <property fmtid="{D5CDD505-2E9C-101B-9397-08002B2CF9AE}" pid="8" name="MSIP_Label_5fac521f-e930-485b-97f4-efbe7db8e98f_ContentBits">
    <vt:lpwstr>0</vt:lpwstr>
  </property>
  <property fmtid="{D5CDD505-2E9C-101B-9397-08002B2CF9AE}" pid="9" name="ContentTypeId">
    <vt:lpwstr>0x0101004698C21ADF809643BDA9225112B63919</vt:lpwstr>
  </property>
  <property fmtid="{D5CDD505-2E9C-101B-9397-08002B2CF9AE}" pid="10" name="MediaServiceImageTags">
    <vt:lpwstr/>
  </property>
</Properties>
</file>