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IZETH G\Downloads\"/>
    </mc:Choice>
  </mc:AlternateContent>
  <xr:revisionPtr revIDLastSave="0" documentId="13_ncr:1_{5BA278A1-7D0A-468D-A7B9-703970A8E47B}" xr6:coauthVersionLast="47" xr6:coauthVersionMax="47" xr10:uidLastSave="{00000000-0000-0000-0000-000000000000}"/>
  <bookViews>
    <workbookView xWindow="-108" yWindow="-108" windowWidth="23256" windowHeight="12456" xr2:uid="{AFC2AF6E-CFC4-4D7B-B869-0F89E3DD9241}"/>
  </bookViews>
  <sheets>
    <sheet name="PTEP 2025" sheetId="1" r:id="rId1"/>
  </sheets>
  <definedNames>
    <definedName name="_xlnm._FilterDatabase" localSheetId="0" hidden="1">'PTEP 2025'!$A$2:$XEY$69</definedName>
    <definedName name="condicion">#REF!</definedName>
    <definedName name="edad">#REF!</definedName>
    <definedName name="etnias">#REF!</definedName>
    <definedName name="genero">#REF!</definedName>
    <definedName name="INDICADOR">#REF!</definedName>
    <definedName name="localidad">#REF!</definedName>
    <definedName name="objetivos">#REF!</definedName>
    <definedName name="responsable">#REF!</definedName>
    <definedName name="SUBSECRETARIA">#REF!</definedName>
    <definedName name="tactividad">#REF!</definedName>
    <definedName name="tme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M70" i="1" l="1"/>
  <c r="BN70" i="1" s="1"/>
  <c r="BL70" i="1"/>
  <c r="BK70" i="1"/>
  <c r="BH70" i="1"/>
  <c r="BI70" i="1" s="1"/>
  <c r="BG70" i="1"/>
  <c r="BF70" i="1"/>
  <c r="BC70" i="1"/>
  <c r="BD70" i="1" s="1"/>
  <c r="BB70" i="1"/>
  <c r="BA70" i="1"/>
  <c r="AX70" i="1"/>
  <c r="AY70" i="1" s="1"/>
  <c r="AW70" i="1"/>
  <c r="AV70" i="1"/>
  <c r="AS70" i="1"/>
  <c r="AT70" i="1" s="1"/>
  <c r="AR70" i="1"/>
  <c r="AQ70" i="1"/>
  <c r="AN70" i="1"/>
  <c r="AO70" i="1" s="1"/>
  <c r="AM70" i="1"/>
  <c r="AL70" i="1"/>
  <c r="AI70" i="1"/>
  <c r="AJ70" i="1" s="1"/>
  <c r="AH70" i="1"/>
  <c r="AG70" i="1"/>
  <c r="AD70" i="1"/>
  <c r="AE70" i="1" s="1"/>
  <c r="AC70" i="1"/>
  <c r="AB70" i="1"/>
  <c r="Y70" i="1"/>
  <c r="Z70" i="1" s="1"/>
  <c r="X70" i="1"/>
  <c r="W70" i="1"/>
  <c r="T70" i="1"/>
  <c r="T75" i="1" s="1"/>
  <c r="S70" i="1"/>
  <c r="R70" i="1"/>
  <c r="O70" i="1"/>
  <c r="O75" i="1" s="1"/>
  <c r="N70" i="1"/>
  <c r="M70" i="1"/>
  <c r="J70" i="1"/>
  <c r="J76" i="1" s="1"/>
  <c r="I70" i="1"/>
  <c r="H70" i="1"/>
  <c r="I73" i="1" s="1"/>
  <c r="BS69" i="1"/>
  <c r="BR69" i="1"/>
  <c r="BQ69" i="1"/>
  <c r="BP69" i="1"/>
  <c r="BS68" i="1"/>
  <c r="BR68" i="1"/>
  <c r="BQ68" i="1"/>
  <c r="BP68" i="1"/>
  <c r="BS67" i="1"/>
  <c r="BR67" i="1"/>
  <c r="BQ67" i="1"/>
  <c r="BP67" i="1"/>
  <c r="BS66" i="1"/>
  <c r="BR66" i="1"/>
  <c r="BQ66" i="1"/>
  <c r="BP66" i="1"/>
  <c r="BS65" i="1"/>
  <c r="BR65" i="1"/>
  <c r="BQ65" i="1"/>
  <c r="BP65" i="1"/>
  <c r="BS64" i="1"/>
  <c r="BR64" i="1"/>
  <c r="BQ64" i="1"/>
  <c r="BP64" i="1"/>
  <c r="BS63" i="1"/>
  <c r="BR63" i="1"/>
  <c r="BQ63" i="1"/>
  <c r="BP63" i="1"/>
  <c r="BS62" i="1"/>
  <c r="BR62" i="1"/>
  <c r="BQ62" i="1"/>
  <c r="BP62" i="1"/>
  <c r="BS61" i="1"/>
  <c r="BR61" i="1"/>
  <c r="BQ61" i="1"/>
  <c r="BP61" i="1"/>
  <c r="BS60" i="1"/>
  <c r="BR60" i="1"/>
  <c r="BQ60" i="1"/>
  <c r="BP60" i="1"/>
  <c r="BS59" i="1"/>
  <c r="BR59" i="1"/>
  <c r="BQ59" i="1"/>
  <c r="BP59" i="1"/>
  <c r="BS58" i="1"/>
  <c r="BR58" i="1"/>
  <c r="BQ58" i="1"/>
  <c r="BP58" i="1"/>
  <c r="BS57" i="1"/>
  <c r="BR57" i="1"/>
  <c r="BQ57" i="1"/>
  <c r="BP57" i="1"/>
  <c r="BS56" i="1"/>
  <c r="BR56" i="1"/>
  <c r="BQ56" i="1"/>
  <c r="BP56" i="1"/>
  <c r="BS55" i="1"/>
  <c r="BR55" i="1"/>
  <c r="BQ55" i="1"/>
  <c r="BP55" i="1"/>
  <c r="BS54" i="1"/>
  <c r="BR54" i="1"/>
  <c r="BQ54" i="1"/>
  <c r="BP54" i="1"/>
  <c r="BS53" i="1"/>
  <c r="BR53" i="1"/>
  <c r="BQ53" i="1"/>
  <c r="BP53" i="1"/>
  <c r="BS52" i="1"/>
  <c r="BR52" i="1"/>
  <c r="BQ52" i="1"/>
  <c r="BP52" i="1"/>
  <c r="BS51" i="1"/>
  <c r="BR51" i="1"/>
  <c r="BQ51" i="1"/>
  <c r="BP51" i="1"/>
  <c r="BS50" i="1"/>
  <c r="BR50" i="1"/>
  <c r="BQ50" i="1"/>
  <c r="BP50" i="1"/>
  <c r="BS49" i="1"/>
  <c r="BR49" i="1"/>
  <c r="BQ49" i="1"/>
  <c r="BP49" i="1"/>
  <c r="BS48" i="1"/>
  <c r="BR48" i="1"/>
  <c r="BQ48" i="1"/>
  <c r="BP48" i="1"/>
  <c r="BS47" i="1"/>
  <c r="BR47" i="1"/>
  <c r="BQ47" i="1"/>
  <c r="BP47" i="1"/>
  <c r="BS46" i="1"/>
  <c r="BR46" i="1"/>
  <c r="BQ46" i="1"/>
  <c r="BP46" i="1"/>
  <c r="BS45" i="1"/>
  <c r="BR45" i="1"/>
  <c r="BQ45" i="1"/>
  <c r="BP45" i="1"/>
  <c r="BS44" i="1"/>
  <c r="BR44" i="1"/>
  <c r="BQ44" i="1"/>
  <c r="BP44" i="1"/>
  <c r="BS43" i="1"/>
  <c r="BR43" i="1"/>
  <c r="BQ43" i="1"/>
  <c r="BP43" i="1"/>
  <c r="BS42" i="1"/>
  <c r="BR42" i="1"/>
  <c r="BQ42" i="1"/>
  <c r="BP42" i="1"/>
  <c r="BS41" i="1"/>
  <c r="BR41" i="1"/>
  <c r="BQ41" i="1"/>
  <c r="BP41" i="1"/>
  <c r="BS40" i="1"/>
  <c r="BR40" i="1"/>
  <c r="BQ40" i="1"/>
  <c r="BP40" i="1"/>
  <c r="BS39" i="1"/>
  <c r="BR39" i="1"/>
  <c r="BQ39" i="1"/>
  <c r="BP39" i="1"/>
  <c r="BS38" i="1"/>
  <c r="BR38" i="1"/>
  <c r="BQ38" i="1"/>
  <c r="BP38" i="1"/>
  <c r="BS37" i="1"/>
  <c r="BR37" i="1"/>
  <c r="BQ37" i="1"/>
  <c r="BP37" i="1"/>
  <c r="BS36" i="1"/>
  <c r="BR36" i="1"/>
  <c r="BQ36" i="1"/>
  <c r="BP36" i="1"/>
  <c r="BS35" i="1"/>
  <c r="BR35" i="1"/>
  <c r="BQ35" i="1"/>
  <c r="BP35" i="1"/>
  <c r="BS34" i="1"/>
  <c r="BR34" i="1"/>
  <c r="BQ34" i="1"/>
  <c r="BP34" i="1"/>
  <c r="BS33" i="1"/>
  <c r="BR33" i="1"/>
  <c r="BQ33" i="1"/>
  <c r="BP33" i="1"/>
  <c r="BS32" i="1"/>
  <c r="BR32" i="1"/>
  <c r="BQ32" i="1"/>
  <c r="BP32" i="1"/>
  <c r="BS31" i="1"/>
  <c r="BR31" i="1"/>
  <c r="BQ31" i="1"/>
  <c r="BP31" i="1"/>
  <c r="BS30" i="1"/>
  <c r="BR30" i="1"/>
  <c r="BQ30" i="1"/>
  <c r="BP30" i="1"/>
  <c r="BS29" i="1"/>
  <c r="BR29" i="1"/>
  <c r="BQ29" i="1"/>
  <c r="BP29" i="1"/>
  <c r="BS28" i="1"/>
  <c r="BR28" i="1"/>
  <c r="BQ28" i="1"/>
  <c r="BP28" i="1"/>
  <c r="BS27" i="1"/>
  <c r="BR27" i="1"/>
  <c r="BQ27" i="1"/>
  <c r="BP27" i="1"/>
  <c r="BS26" i="1"/>
  <c r="BR26" i="1"/>
  <c r="BQ26" i="1"/>
  <c r="BP26" i="1"/>
  <c r="BS25" i="1"/>
  <c r="BR25" i="1"/>
  <c r="BQ25" i="1"/>
  <c r="BP25" i="1"/>
  <c r="BS24" i="1"/>
  <c r="BR24" i="1"/>
  <c r="BQ24" i="1"/>
  <c r="BP24" i="1"/>
  <c r="BS23" i="1"/>
  <c r="BR23" i="1"/>
  <c r="BQ23" i="1"/>
  <c r="BP23" i="1"/>
  <c r="BS22" i="1"/>
  <c r="BR22" i="1"/>
  <c r="BQ22" i="1"/>
  <c r="BP22" i="1"/>
  <c r="BS21" i="1"/>
  <c r="BR21" i="1"/>
  <c r="BQ21" i="1"/>
  <c r="BP21" i="1"/>
  <c r="BS20" i="1"/>
  <c r="BR20" i="1"/>
  <c r="BQ20" i="1"/>
  <c r="BP20" i="1"/>
  <c r="BS19" i="1"/>
  <c r="BR19" i="1"/>
  <c r="BQ19" i="1"/>
  <c r="BP19" i="1"/>
  <c r="BS18" i="1"/>
  <c r="BR18" i="1"/>
  <c r="BQ18" i="1"/>
  <c r="BP18" i="1"/>
  <c r="BS17" i="1"/>
  <c r="BR17" i="1"/>
  <c r="BQ17" i="1"/>
  <c r="BP17" i="1"/>
  <c r="BS16" i="1"/>
  <c r="BR16" i="1"/>
  <c r="BR70" i="1" s="1"/>
  <c r="BQ16" i="1"/>
  <c r="BP16" i="1"/>
  <c r="BS15" i="1"/>
  <c r="BR15" i="1"/>
  <c r="BQ15" i="1"/>
  <c r="BP15" i="1"/>
  <c r="BS14" i="1"/>
  <c r="BR14" i="1"/>
  <c r="BQ14" i="1"/>
  <c r="BP14" i="1"/>
  <c r="BS13" i="1"/>
  <c r="BR13" i="1"/>
  <c r="BQ13" i="1"/>
  <c r="BP13" i="1"/>
  <c r="BS12" i="1"/>
  <c r="BR12" i="1"/>
  <c r="BQ12" i="1"/>
  <c r="BP12" i="1"/>
  <c r="BS11" i="1"/>
  <c r="BR11" i="1"/>
  <c r="BQ11" i="1"/>
  <c r="BP11" i="1"/>
  <c r="BS10" i="1"/>
  <c r="BR10" i="1"/>
  <c r="BQ10" i="1"/>
  <c r="BP10" i="1"/>
  <c r="BS9" i="1"/>
  <c r="BR9" i="1"/>
  <c r="BQ9" i="1"/>
  <c r="BP9" i="1"/>
  <c r="BS8" i="1"/>
  <c r="BR8" i="1"/>
  <c r="BQ8" i="1"/>
  <c r="BP8" i="1"/>
  <c r="BS7" i="1"/>
  <c r="BR7" i="1"/>
  <c r="BQ7" i="1"/>
  <c r="BP7" i="1"/>
  <c r="BS6" i="1"/>
  <c r="BR6" i="1"/>
  <c r="BQ6" i="1"/>
  <c r="BP6" i="1"/>
  <c r="BS5" i="1"/>
  <c r="BR5" i="1"/>
  <c r="BQ5" i="1"/>
  <c r="BP5" i="1"/>
  <c r="BS4" i="1"/>
  <c r="BR4" i="1"/>
  <c r="BQ4" i="1"/>
  <c r="BP4" i="1"/>
  <c r="K70" i="1" l="1"/>
  <c r="P70" i="1"/>
  <c r="U70" i="1"/>
  <c r="BS70" i="1" s="1"/>
  <c r="J7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J18</author>
    <author>tc={9FEE9EBC-804A-4D84-A58D-41951C9A0F41}</author>
    <author>tc={C9BE7973-816C-47E3-8205-BC812666E2E8}</author>
  </authors>
  <commentList>
    <comment ref="H3" authorId="0" shapeId="0" xr:uid="{EA99D77A-B6A3-4204-A193-3E53DA79C363}">
      <text>
        <r>
          <rPr>
            <b/>
            <sz val="9"/>
            <color indexed="81"/>
            <rFont val="Tahoma"/>
            <family val="2"/>
          </rPr>
          <t>Numero de actividades en valor absoluto</t>
        </r>
      </text>
    </comment>
    <comment ref="I3" authorId="0" shapeId="0" xr:uid="{562EB953-F5D9-4753-B84D-935ED6607BDC}">
      <text>
        <r>
          <rPr>
            <b/>
            <sz val="9"/>
            <color rgb="FF000000"/>
            <rFont val="Tahoma"/>
            <family val="2"/>
          </rPr>
          <t>Porcentaje correspondiente al mes</t>
        </r>
      </text>
    </comment>
    <comment ref="J3" authorId="0" shapeId="0" xr:uid="{8D52D646-D7E9-4141-9B0E-18C042BBFC77}">
      <text>
        <r>
          <rPr>
            <b/>
            <sz val="9"/>
            <color rgb="FF000000"/>
            <rFont val="Tahoma"/>
            <family val="2"/>
          </rPr>
          <t>Numero de actividades ejecutadas en valor absoluto</t>
        </r>
      </text>
    </comment>
    <comment ref="M3" authorId="0" shapeId="0" xr:uid="{84DA7831-F550-43A1-8346-EAD45576C358}">
      <text>
        <r>
          <rPr>
            <b/>
            <sz val="9"/>
            <color indexed="81"/>
            <rFont val="Tahoma"/>
            <family val="2"/>
          </rPr>
          <t>Numero de actividades en valor absoluto</t>
        </r>
      </text>
    </comment>
    <comment ref="N3" authorId="0" shapeId="0" xr:uid="{F4F5BD37-EB14-4EE3-AB96-A5DA88DBC7CF}">
      <text>
        <r>
          <rPr>
            <b/>
            <sz val="9"/>
            <color indexed="81"/>
            <rFont val="Tahoma"/>
            <family val="2"/>
          </rPr>
          <t>Porcentaje correspondiente al mes</t>
        </r>
      </text>
    </comment>
    <comment ref="O3" authorId="0" shapeId="0" xr:uid="{D52440C4-C66F-4612-960C-66564118C7DC}">
      <text>
        <r>
          <rPr>
            <b/>
            <sz val="9"/>
            <color indexed="81"/>
            <rFont val="Tahoma"/>
            <family val="2"/>
          </rPr>
          <t>Numero de actividades ejecutadas en valor absoluto</t>
        </r>
      </text>
    </comment>
    <comment ref="R3" authorId="0" shapeId="0" xr:uid="{EBE79317-90C3-478E-8A09-85EEDD152150}">
      <text>
        <r>
          <rPr>
            <b/>
            <sz val="9"/>
            <color indexed="81"/>
            <rFont val="Tahoma"/>
            <family val="2"/>
          </rPr>
          <t>Numero de actividades en valor absoluto</t>
        </r>
      </text>
    </comment>
    <comment ref="S3" authorId="0" shapeId="0" xr:uid="{1CFE55D4-72E4-4A97-8109-A49CCF031375}">
      <text>
        <r>
          <rPr>
            <b/>
            <sz val="9"/>
            <color indexed="81"/>
            <rFont val="Tahoma"/>
            <family val="2"/>
          </rPr>
          <t>Porcentaje correspondiente al mes</t>
        </r>
      </text>
    </comment>
    <comment ref="T3" authorId="0" shapeId="0" xr:uid="{89525234-E6C0-41A7-B59A-7D7EF616E828}">
      <text>
        <r>
          <rPr>
            <b/>
            <sz val="9"/>
            <color indexed="81"/>
            <rFont val="Tahoma"/>
            <family val="2"/>
          </rPr>
          <t>Numero de actividades ejecutadas en valor absoluto</t>
        </r>
      </text>
    </comment>
    <comment ref="W3" authorId="0" shapeId="0" xr:uid="{6329351A-EAEA-4803-8775-E5F7D47E8608}">
      <text>
        <r>
          <rPr>
            <b/>
            <sz val="9"/>
            <color indexed="81"/>
            <rFont val="Tahoma"/>
            <family val="2"/>
          </rPr>
          <t>Numero de actividades en valor absoluto</t>
        </r>
      </text>
    </comment>
    <comment ref="X3" authorId="0" shapeId="0" xr:uid="{91AE1635-2F52-45A6-B2AB-3D209E2E71F3}">
      <text>
        <r>
          <rPr>
            <b/>
            <sz val="9"/>
            <color indexed="81"/>
            <rFont val="Tahoma"/>
            <family val="2"/>
          </rPr>
          <t>Porcentaje correspondiente al mes</t>
        </r>
      </text>
    </comment>
    <comment ref="Y3" authorId="0" shapeId="0" xr:uid="{988D948E-C01F-4E1D-8B8B-60A243FBE607}">
      <text>
        <r>
          <rPr>
            <b/>
            <sz val="9"/>
            <color indexed="81"/>
            <rFont val="Tahoma"/>
            <family val="2"/>
          </rPr>
          <t>Numero de actividades ejecutadas en valor absoluto</t>
        </r>
      </text>
    </comment>
    <comment ref="AB3" authorId="0" shapeId="0" xr:uid="{49E82B11-CCDE-4585-A4FF-3E46AE58FF5D}">
      <text>
        <r>
          <rPr>
            <b/>
            <sz val="9"/>
            <color indexed="81"/>
            <rFont val="Tahoma"/>
            <family val="2"/>
          </rPr>
          <t>Numero de actividades en valor absoluto</t>
        </r>
      </text>
    </comment>
    <comment ref="AC3" authorId="0" shapeId="0" xr:uid="{80D2C417-3CED-4C46-B886-11AD215EC5E4}">
      <text>
        <r>
          <rPr>
            <b/>
            <sz val="9"/>
            <color indexed="81"/>
            <rFont val="Tahoma"/>
            <family val="2"/>
          </rPr>
          <t>Porcentaje correspondiente al mes</t>
        </r>
      </text>
    </comment>
    <comment ref="AD3" authorId="0" shapeId="0" xr:uid="{A950F226-5A99-4590-9A82-B61D2BC987E9}">
      <text>
        <r>
          <rPr>
            <b/>
            <sz val="9"/>
            <color indexed="81"/>
            <rFont val="Tahoma"/>
            <family val="2"/>
          </rPr>
          <t>Numero de actividades ejecutadas en valor absoluto</t>
        </r>
      </text>
    </comment>
    <comment ref="AG3" authorId="0" shapeId="0" xr:uid="{ABA7312D-8913-4E5A-91A3-4DEA84ACBBB1}">
      <text>
        <r>
          <rPr>
            <b/>
            <sz val="9"/>
            <color indexed="81"/>
            <rFont val="Tahoma"/>
            <family val="2"/>
          </rPr>
          <t>Numero de actividades en valor absoluto</t>
        </r>
      </text>
    </comment>
    <comment ref="AH3" authorId="0" shapeId="0" xr:uid="{EF22E621-0C27-4A39-9237-6A35A87E4925}">
      <text>
        <r>
          <rPr>
            <b/>
            <sz val="9"/>
            <color indexed="81"/>
            <rFont val="Tahoma"/>
            <family val="2"/>
          </rPr>
          <t>Porcentaje correspondiente al mes</t>
        </r>
      </text>
    </comment>
    <comment ref="AI3" authorId="0" shapeId="0" xr:uid="{098FDE8F-914D-45A3-BD2C-658915E737C7}">
      <text>
        <r>
          <rPr>
            <b/>
            <sz val="9"/>
            <color indexed="81"/>
            <rFont val="Tahoma"/>
            <family val="2"/>
          </rPr>
          <t>Numero de actividades ejecutadas en valor absoluto</t>
        </r>
      </text>
    </comment>
    <comment ref="AL3" authorId="0" shapeId="0" xr:uid="{727311F5-5E74-49B8-8ABE-43D38B140845}">
      <text>
        <r>
          <rPr>
            <b/>
            <sz val="9"/>
            <color indexed="81"/>
            <rFont val="Tahoma"/>
            <family val="2"/>
          </rPr>
          <t>Numero de actividades en valor absoluto</t>
        </r>
      </text>
    </comment>
    <comment ref="AM3" authorId="0" shapeId="0" xr:uid="{7E7D4A6A-A3FA-4157-92FE-7752D22CA61B}">
      <text>
        <r>
          <rPr>
            <b/>
            <sz val="9"/>
            <color indexed="81"/>
            <rFont val="Tahoma"/>
            <family val="2"/>
          </rPr>
          <t>Porcentaje correspondiente al mes</t>
        </r>
      </text>
    </comment>
    <comment ref="AN3" authorId="0" shapeId="0" xr:uid="{1EA0D471-0B42-4FC0-95D3-835977252765}">
      <text>
        <r>
          <rPr>
            <b/>
            <sz val="9"/>
            <color indexed="81"/>
            <rFont val="Tahoma"/>
            <family val="2"/>
          </rPr>
          <t>Numero de actividades ejecutadas en valor absoluto</t>
        </r>
      </text>
    </comment>
    <comment ref="AQ3" authorId="0" shapeId="0" xr:uid="{789006F8-B1B1-4264-9254-0504F3C0DCBF}">
      <text>
        <r>
          <rPr>
            <b/>
            <sz val="9"/>
            <color indexed="81"/>
            <rFont val="Tahoma"/>
            <family val="2"/>
          </rPr>
          <t>Numero de actividades en valor absoluto</t>
        </r>
      </text>
    </comment>
    <comment ref="AR3" authorId="0" shapeId="0" xr:uid="{A935C1BF-3986-476F-ADC5-C3F0577FFFAE}">
      <text>
        <r>
          <rPr>
            <b/>
            <sz val="9"/>
            <color indexed="81"/>
            <rFont val="Tahoma"/>
            <family val="2"/>
          </rPr>
          <t>Porcentaje correspondiente al mes</t>
        </r>
      </text>
    </comment>
    <comment ref="AS3" authorId="0" shapeId="0" xr:uid="{FF8CBEFF-927C-46F8-BA95-FF73A3B744EB}">
      <text>
        <r>
          <rPr>
            <b/>
            <sz val="9"/>
            <color indexed="81"/>
            <rFont val="Tahoma"/>
            <family val="2"/>
          </rPr>
          <t>Numero de actividades ejecutadas en valor absoluto</t>
        </r>
      </text>
    </comment>
    <comment ref="AV3" authorId="0" shapeId="0" xr:uid="{5FBE7E9C-A6F9-4C1F-AD74-3964A7A8D3E0}">
      <text>
        <r>
          <rPr>
            <b/>
            <sz val="9"/>
            <color indexed="81"/>
            <rFont val="Tahoma"/>
            <family val="2"/>
          </rPr>
          <t>Numero de actividades en valor absoluto</t>
        </r>
      </text>
    </comment>
    <comment ref="AW3" authorId="0" shapeId="0" xr:uid="{A42F8E1B-CE3F-40DD-96D7-79445B5F6C21}">
      <text>
        <r>
          <rPr>
            <b/>
            <sz val="9"/>
            <color indexed="81"/>
            <rFont val="Tahoma"/>
            <family val="2"/>
          </rPr>
          <t>Porcentaje correspondiente al mes</t>
        </r>
      </text>
    </comment>
    <comment ref="AX3" authorId="0" shapeId="0" xr:uid="{3BBC3DA0-6E4C-48C8-8336-FB39D2DF57D9}">
      <text>
        <r>
          <rPr>
            <b/>
            <sz val="9"/>
            <color indexed="81"/>
            <rFont val="Tahoma"/>
            <family val="2"/>
          </rPr>
          <t>Numero de actividades ejecutadas en valor absoluto</t>
        </r>
      </text>
    </comment>
    <comment ref="BA3" authorId="0" shapeId="0" xr:uid="{1062D98F-66B9-409A-B72F-478FF4C84CC7}">
      <text>
        <r>
          <rPr>
            <b/>
            <sz val="9"/>
            <color indexed="81"/>
            <rFont val="Tahoma"/>
            <family val="2"/>
          </rPr>
          <t>Numero de actividades en valor absoluto</t>
        </r>
      </text>
    </comment>
    <comment ref="BB3" authorId="0" shapeId="0" xr:uid="{47C4A273-9431-4368-BF10-BA89F273A1A0}">
      <text>
        <r>
          <rPr>
            <b/>
            <sz val="9"/>
            <color indexed="81"/>
            <rFont val="Tahoma"/>
            <family val="2"/>
          </rPr>
          <t>Porcentaje correspondiente al mes</t>
        </r>
      </text>
    </comment>
    <comment ref="BC3" authorId="0" shapeId="0" xr:uid="{DA0334BC-59E4-4D06-9C54-E39B61773B6B}">
      <text>
        <r>
          <rPr>
            <b/>
            <sz val="9"/>
            <color indexed="81"/>
            <rFont val="Tahoma"/>
            <family val="2"/>
          </rPr>
          <t>Numero de actividades ejecutadas en valor absoluto</t>
        </r>
      </text>
    </comment>
    <comment ref="BF3" authorId="0" shapeId="0" xr:uid="{5F15E777-6191-439D-A946-77FB60830106}">
      <text>
        <r>
          <rPr>
            <b/>
            <sz val="9"/>
            <color indexed="81"/>
            <rFont val="Tahoma"/>
            <family val="2"/>
          </rPr>
          <t>Numero de actividades en valor absoluto</t>
        </r>
      </text>
    </comment>
    <comment ref="BG3" authorId="0" shapeId="0" xr:uid="{E02FC9DD-FDE5-4029-9FAA-3710E56C031B}">
      <text>
        <r>
          <rPr>
            <b/>
            <sz val="9"/>
            <color indexed="81"/>
            <rFont val="Tahoma"/>
            <family val="2"/>
          </rPr>
          <t>Porcentaje correspondiente al mes</t>
        </r>
      </text>
    </comment>
    <comment ref="BH3" authorId="0" shapeId="0" xr:uid="{78DEA522-5D0B-4C4C-BEBD-384BE2CD81F0}">
      <text>
        <r>
          <rPr>
            <b/>
            <sz val="9"/>
            <color indexed="81"/>
            <rFont val="Tahoma"/>
            <family val="2"/>
          </rPr>
          <t>Numero de actividades ejecutadas en valor absoluto</t>
        </r>
      </text>
    </comment>
    <comment ref="BK3" authorId="0" shapeId="0" xr:uid="{3609F2F7-DB65-46C7-9603-584C207ED8A1}">
      <text>
        <r>
          <rPr>
            <b/>
            <sz val="9"/>
            <color indexed="81"/>
            <rFont val="Tahoma"/>
            <family val="2"/>
          </rPr>
          <t>Numero de actividades en valor absoluto</t>
        </r>
      </text>
    </comment>
    <comment ref="BL3" authorId="0" shapeId="0" xr:uid="{208C1EDD-43B2-4680-B8A8-30F6788C2871}">
      <text>
        <r>
          <rPr>
            <b/>
            <sz val="9"/>
            <color indexed="81"/>
            <rFont val="Tahoma"/>
            <family val="2"/>
          </rPr>
          <t>Porcentaje correspondiente al mes</t>
        </r>
      </text>
    </comment>
    <comment ref="BM3" authorId="0" shapeId="0" xr:uid="{9C4A129F-6A91-4A20-841D-F6C44695641C}">
      <text>
        <r>
          <rPr>
            <b/>
            <sz val="9"/>
            <color indexed="81"/>
            <rFont val="Tahoma"/>
            <family val="2"/>
          </rPr>
          <t>Numero de actividades ejecutadas en valor absoluto</t>
        </r>
      </text>
    </comment>
    <comment ref="BV17" authorId="1" shapeId="0" xr:uid="{9FEE9EBC-804A-4D84-A58D-41951C9A0F41}">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Revisar seguimiento. Sí se realizó actividad y cuenta con soporte cargado.</t>
        </r>
      </text>
    </comment>
    <comment ref="CB17" authorId="2" shapeId="0" xr:uid="{C9BE7973-816C-47E3-8205-BC812666E2E8}">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Según revisión, se confirma el cargue de la evidencia.</t>
        </r>
      </text>
    </comment>
  </commentList>
</comments>
</file>

<file path=xl/sharedStrings.xml><?xml version="1.0" encoding="utf-8"?>
<sst xmlns="http://schemas.openxmlformats.org/spreadsheetml/2006/main" count="1518" uniqueCount="501">
  <si>
    <r>
      <rPr>
        <b/>
        <sz val="10"/>
        <color theme="1"/>
        <rFont val="Arial"/>
      </rPr>
      <t>PROGRAMA DE TRANSPARENCIA Y ÉTICA PÚBLICA</t>
    </r>
    <r>
      <rPr>
        <sz val="10"/>
        <color theme="1"/>
        <rFont val="Arial"/>
      </rPr>
      <t xml:space="preserve">
</t>
    </r>
  </si>
  <si>
    <t>COMPONENTE</t>
  </si>
  <si>
    <t>Subcomponente / procesos</t>
  </si>
  <si>
    <t>#</t>
  </si>
  <si>
    <t>Actividades</t>
  </si>
  <si>
    <t>Meta producto</t>
  </si>
  <si>
    <t>Responsable</t>
  </si>
  <si>
    <t>Fecha
programada</t>
  </si>
  <si>
    <t>Enero</t>
  </si>
  <si>
    <t>Febrero</t>
  </si>
  <si>
    <t>Marzo</t>
  </si>
  <si>
    <t>Abril</t>
  </si>
  <si>
    <t>Mayo</t>
  </si>
  <si>
    <t>Junio</t>
  </si>
  <si>
    <t>Julio</t>
  </si>
  <si>
    <t>Agosto</t>
  </si>
  <si>
    <t>Septiembre</t>
  </si>
  <si>
    <t>Octubre</t>
  </si>
  <si>
    <t>Noviembre</t>
  </si>
  <si>
    <t>Diciembre</t>
  </si>
  <si>
    <t>TOTAL
PROGRAMADO</t>
  </si>
  <si>
    <t>TOTAL
PROGRAMADO
%</t>
  </si>
  <si>
    <t>TOTAL EJECUTADO</t>
  </si>
  <si>
    <t>TOTAL EJECUTADO
%</t>
  </si>
  <si>
    <t>Relación de solicitud de  modificación</t>
  </si>
  <si>
    <t>Seguimiento Segunda Línea de Defensa</t>
  </si>
  <si>
    <t>Seguimiento Tercera Línea de Defensa</t>
  </si>
  <si>
    <t>Programado mes</t>
  </si>
  <si>
    <t>Programado mes %</t>
  </si>
  <si>
    <t xml:space="preserve">Ejecutado mes </t>
  </si>
  <si>
    <t>Ejecutado mes %</t>
  </si>
  <si>
    <t>Descripción del avance</t>
  </si>
  <si>
    <t>Componente 1: MECANISMOS PARA LA TRANSPARENCIA Y ACCESO A LA INFORMACIÓN</t>
  </si>
  <si>
    <t>Lineamiento de transparencia activa.</t>
  </si>
  <si>
    <t>1.1</t>
  </si>
  <si>
    <t>Publicación de información del micrositio de transparencia.</t>
  </si>
  <si>
    <t>4 reportes de publicación.</t>
  </si>
  <si>
    <t>Gestión de la Tecnología y la Información</t>
  </si>
  <si>
    <t>Se anexan reportes</t>
  </si>
  <si>
    <t>Se anexa reporte</t>
  </si>
  <si>
    <t xml:space="preserve">14-02-2025: No se programaron actividades para el respectivo mes  </t>
  </si>
  <si>
    <t xml:space="preserve">07-03-2025: No se efectuaron actividades para dicho mes </t>
  </si>
  <si>
    <t xml:space="preserve">12-05-2025: No se efectuaron actividades para dicho mes </t>
  </si>
  <si>
    <t xml:space="preserve">17-06-2025: No se efectuaron actividades para dicho mes </t>
  </si>
  <si>
    <t xml:space="preserve">22-08-2025: No se efectuaron actividades para dicho mes </t>
  </si>
  <si>
    <t>12-09-2025: No se programan actividades para el respectivo mes</t>
  </si>
  <si>
    <t>15-10-2025: Se registra cumplimiento de la acción conforme a lo programado</t>
  </si>
  <si>
    <t xml:space="preserve">20-11-2025: No se programan actividades </t>
  </si>
  <si>
    <t xml:space="preserve">15-12-2025: No se programan actividades </t>
  </si>
  <si>
    <t>13-01-2026: Se registra cumplimiento de la acción conforme a lo programado</t>
  </si>
  <si>
    <t>1.2</t>
  </si>
  <si>
    <t>Publicación de información contractual</t>
  </si>
  <si>
    <t>12 publicaciones de relación de contratación suscrita en el periodo.</t>
  </si>
  <si>
    <t>Gestión de Asuntos Legales</t>
  </si>
  <si>
    <t xml:space="preserve">durante el mes de enero de 2025, no se suscribió ningún nuevo proceso,  conforme se evidencia en el soporte que adjunto. Por lo tanto, no se solicitó publicación relacionada con la información contractual. </t>
  </si>
  <si>
    <r>
      <t xml:space="preserve">Se solicitó la publicación de la contratación suscrita en el mes de febrero de 2025. </t>
    </r>
    <r>
      <rPr>
        <b/>
        <sz val="10"/>
        <color theme="1"/>
        <rFont val="Arial"/>
      </rPr>
      <t>Evidencia</t>
    </r>
    <r>
      <rPr>
        <sz val="10"/>
        <color theme="1"/>
        <rFont val="Arial"/>
      </rPr>
      <t xml:space="preserve"> Constancia de publicación en la página web- archivo Excel  </t>
    </r>
  </si>
  <si>
    <t xml:space="preserve">Se adjunta evidencia de la publicación en la página web de la entidad, de la contratación celebrada en el mes marzo de 2025. </t>
  </si>
  <si>
    <t>Se adjunta evidencia de la publicación en la página web de la entidad, de la contratación celebrada en el mes abril de 2025.</t>
  </si>
  <si>
    <t xml:space="preserve">12-05-2025: se realiza actividad conforme a lo programado </t>
  </si>
  <si>
    <t>17-06-2025: Se efectúan actividades conforme a lo programado</t>
  </si>
  <si>
    <t xml:space="preserve">22-08-2025: Se efectuaron las activades conforme a lo programado </t>
  </si>
  <si>
    <t>12-09-2025: Se da cumplimiento a la actividad conforme a lo programado</t>
  </si>
  <si>
    <t>20-11-2025: Se realiza actividad conforme a lo programado</t>
  </si>
  <si>
    <t xml:space="preserve">15-12-2025: Se cumplen con las actividades conforme a lo programado </t>
  </si>
  <si>
    <t>1.3</t>
  </si>
  <si>
    <t>Realizar revisión y actualización de la información publicada en el SUIT</t>
  </si>
  <si>
    <t>1 reporte de actualización.</t>
  </si>
  <si>
    <t>Direccionamiento Estratégico</t>
  </si>
  <si>
    <t>Se anexa informe final donde se registran los cambios realizados en el SUIT</t>
  </si>
  <si>
    <t xml:space="preserve">07-04-2025: No se efectuaron actividades para dicho mes </t>
  </si>
  <si>
    <t xml:space="preserve">14-07-2025: No se efectuaron actividades para dicho mes </t>
  </si>
  <si>
    <t xml:space="preserve">15-10-2025: No se programaron actividades para el respectivo mes </t>
  </si>
  <si>
    <t xml:space="preserve">13-01-2026: No se programan actividades para el respectivo mes </t>
  </si>
  <si>
    <t>Lineamientos de transparencia pasiva.</t>
  </si>
  <si>
    <t>2.1</t>
  </si>
  <si>
    <t>Elaborar y publicar informes de seguimiento sobre solicitudes de información pública recibidas en la Unidad.</t>
  </si>
  <si>
    <t>12 informes solicitud acceso a la información.</t>
  </si>
  <si>
    <t>Servicio al Ciudadano</t>
  </si>
  <si>
    <t>Se anexa el informe de solicitudes de información del mes de enero.</t>
  </si>
  <si>
    <t>Se anexa el informe de solicitudes de información del mes de febrero.</t>
  </si>
  <si>
    <t>Se anexa el informe de solicitudes de información del mes de FEBRERO</t>
  </si>
  <si>
    <t>Se anexa el informe de solicitudes de información del mes de MARZO</t>
  </si>
  <si>
    <t>Se anexa el informe de solicitudes de información del mes de SEPTIEMBRE</t>
  </si>
  <si>
    <t>Se anexa el informe de solicitudes de información del mes de OCTUBRE</t>
  </si>
  <si>
    <t>Se anexa el informe de solicitudes de información del mes de NOVIEMBRE Y DICIEMBRE</t>
  </si>
  <si>
    <t>14-02-2025: Se efectúan las actividades, conforme a lo programado</t>
  </si>
  <si>
    <t xml:space="preserve">17-06-2025: se realiza actividad conforme a lo programado </t>
  </si>
  <si>
    <t xml:space="preserve">15-12-2025: No se registra cumplimiento de actividades </t>
  </si>
  <si>
    <t>2.2</t>
  </si>
  <si>
    <t>Identificar la necesidades de información que requiere conocer la ciudadanía frente a los servicios  que garantiza la Unidad.</t>
  </si>
  <si>
    <t>4 Informe de los resultados de las encuestas.</t>
  </si>
  <si>
    <t>Gestión de las Comunicaciones</t>
  </si>
  <si>
    <t>Se anexa informe del primer trimestre</t>
  </si>
  <si>
    <t>Se anexa informe</t>
  </si>
  <si>
    <t>Se anexa informe trimestral</t>
  </si>
  <si>
    <t>Se anexan informes último trimestre</t>
  </si>
  <si>
    <t>2.3</t>
  </si>
  <si>
    <t>Socializar el rol del defensor ciudadano.</t>
  </si>
  <si>
    <t>2 campañas de divulgación de rol de defensor ciudadano</t>
  </si>
  <si>
    <t>Se anexa evidencia de la socialización del Defensor Ciudadano.</t>
  </si>
  <si>
    <t>Se anexa del procedimiento del defensor ciudadano y las socializaciones.</t>
  </si>
  <si>
    <t>2.4</t>
  </si>
  <si>
    <t>Alianza institucional para la socialización de la gestión y servicios.</t>
  </si>
  <si>
    <t xml:space="preserve">1 informe sobre las alianza que desarrolle la oficina </t>
  </si>
  <si>
    <t xml:space="preserve"> 31/12/25</t>
  </si>
  <si>
    <t>Se anexa informe de la vigencia 2025</t>
  </si>
  <si>
    <t>Elaboración de instrumentos de gestión de información.</t>
  </si>
  <si>
    <t>3.1</t>
  </si>
  <si>
    <t>Revisar y actualizar el registro de activos de información e índice de información clasificada y reservada.</t>
  </si>
  <si>
    <t>1 documento actualizado y publicado.</t>
  </si>
  <si>
    <t>Se publica y se  actualiza el registro de activos de información e índice de información clasificada y reservada.</t>
  </si>
  <si>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octubre de 2025, la actividad se encuentra dentro de los tiempos de ejecución.</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1</t>
    </r>
    <r>
      <rPr>
        <b/>
        <sz val="10"/>
        <color rgb="FF000000"/>
        <rFont val="Arial"/>
        <family val="2"/>
      </rPr>
      <t>7/02/2026 DPRV:</t>
    </r>
    <r>
      <rPr>
        <sz val="10"/>
        <color rgb="FF000000"/>
        <rFont val="Arial"/>
      </rPr>
      <t xml:space="preserve"> Se evidencia la actualización y publicación del índice de Información Clasificada y Reservada para la vigencia 2025, por lo tanto se evalúa la acción como </t>
    </r>
    <r>
      <rPr>
        <b/>
        <sz val="10"/>
        <color rgb="FF000000"/>
        <rFont val="Arial"/>
        <family val="2"/>
      </rPr>
      <t>Cumplida.</t>
    </r>
  </si>
  <si>
    <t>3.2</t>
  </si>
  <si>
    <t>Actualizar el Esquema de Publicación de Información de la UAESP.</t>
  </si>
  <si>
    <t>Se registró la actividad en el mes de mayo https://datosabiertos.bogota.gov.co/dataset/registro-de-publicaciones-uaesp-2025</t>
  </si>
  <si>
    <t>Criterio diferencial de accesibilidad.</t>
  </si>
  <si>
    <t>4.1</t>
  </si>
  <si>
    <t>Implementar los criterios de accesibilidad en la página web de la Unidad, establecidos por la Política de Gobierno Digital del Ministerio TIC.</t>
  </si>
  <si>
    <t>2 reportes de criterios de accesibilidad en la página web implementados</t>
  </si>
  <si>
    <t>4.2</t>
  </si>
  <si>
    <t>Implementar los criterios de accesibilidad en el material audiovisual de la entidad</t>
  </si>
  <si>
    <t>2 reportes de criterios de accesibilidad en el desarrollo del material audiovisual</t>
  </si>
  <si>
    <t>Se anexa reporte del segundo semestre</t>
  </si>
  <si>
    <t>Monitoreo de Acceso a la Información Pública.</t>
  </si>
  <si>
    <t>5.1</t>
  </si>
  <si>
    <t>Monitoreo de publicaciones en medios de comunicación externa.</t>
  </si>
  <si>
    <t>4 reportes monitoreo de medios de comunicación externos</t>
  </si>
  <si>
    <t>Se anexa reporte de medios del primer trimestre</t>
  </si>
  <si>
    <t>Se anexa reporte del trimestre</t>
  </si>
  <si>
    <t>Se anexa reporte del último trimestre</t>
  </si>
  <si>
    <t>5.2</t>
  </si>
  <si>
    <t>Seguimiento oportuno a la publicación de información en el botón transparencia, participa y atención al ciudadano.</t>
  </si>
  <si>
    <t>4 actas mesa técnica de transparencia</t>
  </si>
  <si>
    <t>Se anexan las actas del primer y segundo trimestre</t>
  </si>
  <si>
    <t>Se anexa acta mesa técnica</t>
  </si>
  <si>
    <t>Se anexa el acta de la ultima reunión de la vigencia</t>
  </si>
  <si>
    <t>5.3</t>
  </si>
  <si>
    <t>Monitoreo a la gestión de PQRS</t>
  </si>
  <si>
    <t>2 informes   de seguimiento a la oportuna respuesta de los PQRS.</t>
  </si>
  <si>
    <t>Gestión de Evaluación y Mejora</t>
  </si>
  <si>
    <t xml:space="preserve">Conforme a lo programado por la OCI (seguimiento y evaluación cuatrimestral) para este mes no se programó ni aplica seguimiento, por lo tanto, tampoco se reporta avance de la actividad
</t>
  </si>
  <si>
    <t xml:space="preserve">Conforme a lo programado por la OCI (seguimiento y evaluación cuatrimestral), para este mes no se programó ni aplica seguimiento y, por lo tanto, tampoco hay avance de la actividad.
</t>
  </si>
  <si>
    <t xml:space="preserve">Conforme a lo programado por la OCI (seguimiento y evaluación semestral) para este mes no se programó ni aplica seguimiento, por lo tanto tampoco se reporta avance de la actividad
</t>
  </si>
  <si>
    <t xml:space="preserve">Conforme a lo programado por OCI (seguimiento y evaluación semestral) para este mes no se programó ni aplica seguimiento, por lo tanto tampoco se reporta avance de la actividad
</t>
  </si>
  <si>
    <t>Conforme a la programación por OCI, para el mes de octubre no aplica este seguimiento y por lo tanto tampoco hay avance de esta actividad</t>
  </si>
  <si>
    <t xml:space="preserve">Conforme a lo programado por la OCI (seguimiento y evaluación semestral) para este mes no se programó ni aplica seguimiento, por lo tanto, tampoco se reporta avance de la actividad
</t>
  </si>
  <si>
    <t xml:space="preserve">12-09-2025: Se efectúa reporte pero no se observa el cargue de la evidencia respectiva </t>
  </si>
  <si>
    <t xml:space="preserve">13-01-2026:No se programan actividades </t>
  </si>
  <si>
    <t>5.4</t>
  </si>
  <si>
    <t>Realizar seguimiento al cumplimiento de la ley de transparencia.</t>
  </si>
  <si>
    <t>4 informes de seguimiento.</t>
  </si>
  <si>
    <t>Se adjunta informe del primer trimestre</t>
  </si>
  <si>
    <t>Se anexa el informe para el segundo trimestre</t>
  </si>
  <si>
    <t>Se anexa el informe de cierre de la vigencia</t>
  </si>
  <si>
    <r>
      <t xml:space="preserve">28/07/2025 VLNP: </t>
    </r>
    <r>
      <rPr>
        <sz val="10"/>
        <color rgb="FF000000"/>
        <rFont val="Arial"/>
      </rPr>
      <t>Seguimiento PAI,</t>
    </r>
    <r>
      <rPr>
        <b/>
        <sz val="10"/>
        <color rgb="FF000000"/>
        <rFont val="Arial"/>
      </rPr>
      <t xml:space="preserve"> </t>
    </r>
    <r>
      <rPr>
        <sz val="10"/>
        <color rgb="FF000000"/>
        <rFont val="Arial"/>
      </rPr>
      <t>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marzo y junio de 2025, se observa reporte del proceso y seguimiento por parte de la segunda línea de defensa, se aloja como soporte el informe de implementación ley de transparencia para el primer y segundo trimestre. Se valida la ejecución de la acción.</t>
    </r>
    <r>
      <rPr>
        <b/>
        <sz val="10"/>
        <color rgb="FF000000"/>
        <rFont val="Arial"/>
      </rPr>
      <t xml:space="preserve">
20/01/2026 VLNP: </t>
    </r>
    <r>
      <rPr>
        <sz val="10"/>
        <color rgb="FF000000"/>
        <rFont val="Arial"/>
      </rPr>
      <t>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18/02/2026 DPRV:</t>
    </r>
    <r>
      <rPr>
        <sz val="10"/>
        <color rgb="FF000000"/>
        <rFont val="Arial"/>
      </rPr>
      <t xml:space="preserve"> Se evidencia </t>
    </r>
    <r>
      <rPr>
        <b/>
        <sz val="10"/>
        <color rgb="FF000000"/>
        <rFont val="Arial"/>
        <family val="2"/>
      </rPr>
      <t>cumplimiento</t>
    </r>
    <r>
      <rPr>
        <sz val="10"/>
        <color rgb="FF000000"/>
        <rFont val="Arial"/>
      </rPr>
      <t xml:space="preserve"> de la acción, toda vez que se realizaron los informes de implementación de la Ley de Transparencia.</t>
    </r>
  </si>
  <si>
    <t>Componente 2: RENDICIÓN DE CUENTAS</t>
  </si>
  <si>
    <t>Información de calidad y en lenguaje comprensible.</t>
  </si>
  <si>
    <t>Espacios de diálogo con información de calidad y en lenguaje comprensible.</t>
  </si>
  <si>
    <t>6 Metodologías por cada espacio de rendición de cuentas</t>
  </si>
  <si>
    <t>Participación Ciudadana</t>
  </si>
  <si>
    <t>Se anexa metodología 
*Nodo de rendición de cuentas sectorial 
l*Audiencia Pública de rendición de cuentas UAESP.</t>
  </si>
  <si>
    <t>Se anexa metodología de rendición de cuentas con recicladores</t>
  </si>
  <si>
    <t>Se anexa metodología alumbrado</t>
  </si>
  <si>
    <t>Se anexa metodología del espacio Doña Juana</t>
  </si>
  <si>
    <t xml:space="preserve">17-06-2025: Se revisa el documento anexo, cumpliendo con lo programado, ya que muestra la metodología utilizada para la rendición de cuentas </t>
  </si>
  <si>
    <t>Diálogo de doble vía con la ciudadanía y sus organizaciones.</t>
  </si>
  <si>
    <t>Desarrollo de los espacios de diálogo</t>
  </si>
  <si>
    <t>6 informes de rendición de cuentas</t>
  </si>
  <si>
    <t>Se anexa informe Recicladores</t>
  </si>
  <si>
    <t>20-11-2025: No se efectuaron las actividades conforme a lo programado</t>
  </si>
  <si>
    <t>Responsabilidad en la cultura de la rendición y petición de cuentas</t>
  </si>
  <si>
    <t>Realizar sensibilización, capacitación o talleres con relación a temas de PC, REDEC y enfoques diferenciales a los colaboradores.</t>
  </si>
  <si>
    <t>1 reporte de capacitación (asistencia, video, memorias)</t>
  </si>
  <si>
    <t>Se realizó una capacitación en rendición de cuentas a colaboradores y servidores.</t>
  </si>
  <si>
    <t>Socializar los avances de la gestión de la entidad por medio de las TIC</t>
  </si>
  <si>
    <t>2 informes de campañas de socialización de la gestión de la entidad.</t>
  </si>
  <si>
    <t>Se anexa informe del segundo semestre de la vigencia</t>
  </si>
  <si>
    <r>
      <rPr>
        <b/>
        <sz val="10"/>
        <color rgb="FF000000"/>
        <rFont val="Arial"/>
      </rPr>
      <t xml:space="preserve">28/07/2025 VLNP: </t>
    </r>
    <r>
      <rPr>
        <sz val="10"/>
        <color rgb="FF000000"/>
        <rFont val="Arial"/>
      </rPr>
      <t xml:space="preserve">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junio de 2025, se observa reporte del proceso y seguimiento por la segunda línea de defensa, sin embargo no se evidencia el informe como soporte. No se logra validar la ejecución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junio y diciembre de 2025, se observa reporte del proceso y seguimiento por la segunda línea de defensa, se evidencia informe del primer semestre y para el segundo semestre se evidencia un informe de actividades de colaboración interinstitucional, por lo que no se logra observar el cumplimiento total de la acción.  </t>
    </r>
  </si>
  <si>
    <t>Evaluación y retroalimentación a la gestión institucional</t>
  </si>
  <si>
    <t>Evaluar los espacios de rendición de cuentas hacia los grupos de interés.</t>
  </si>
  <si>
    <t>1 Informe de evaluación de los espacios</t>
  </si>
  <si>
    <t>En cumplimiento de la actividad asignada, se elaboró el informe de evaluación de los espacios de rendición de cuentas desarrollados durante la vigencia 2025, a partir del análisis de la información recopilada mediante formularios de evaluación. Dicho análisis consideró variables como tipos de actores participantes, diálogo de doble vía con la ciudadanía, priorización de temas, calidad de la información presentada, entre otras. Los resultados se consolidaron en un análisis integral que permite identificar oportunidades de mejora, las cuales servirán como insumo para la planeación y fortalecimiento de los espacios de rendición de cuentas de la vigencia 2026.</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</si>
  <si>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diciembre de 2025, la actividad se encuentra dentro de los tiempos de ejecución.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17/02/2026 VLNP: </t>
    </r>
    <r>
      <rPr>
        <sz val="10"/>
        <color rgb="FF000000"/>
        <rFont val="Arial"/>
      </rPr>
      <t>De acuerdo con la revisión realizada por la OCI, se evidencia programación para diciembre de 2025, se observa reporte del proceso y seguimiento por la segunda línea de defensa, se evidencia informe de evaluación de los espacios de rendición de cuentas y de gestión 2025. Se valida la ejecución de la acción con 100%.</t>
    </r>
  </si>
  <si>
    <t>Realizar consulta para recibir la retroalimentación de la gestión institucional con los grupos de interés.</t>
  </si>
  <si>
    <t>1 Informe de evaluación de la gestión.</t>
  </si>
  <si>
    <t>Rendición de cuentas focalizada</t>
  </si>
  <si>
    <t>Establecer en la estrategia los grupos focalizados a quienes se dirige la rendición de cuentas.</t>
  </si>
  <si>
    <t>1 estrategia de rendición de cuentas aprobada y publicada</t>
  </si>
  <si>
    <t>Se entrega la estrategia de rendición de cuentas aprobada y publicada</t>
  </si>
  <si>
    <t>Articulación Institucional a los Nodos de Rendición de Cuentas</t>
  </si>
  <si>
    <t>6.1</t>
  </si>
  <si>
    <t>Articulación del nodo sectorial del Hábitat de rendición de cuentas.</t>
  </si>
  <si>
    <t>1 informe de participación en el nodo de rendición de cuentas.</t>
  </si>
  <si>
    <t>Componente 3: MECANISMOS PARA MEJORAR LA ATENCIÓN AL CIUDADANO</t>
  </si>
  <si>
    <t>Estructura administrativa y Direccionamiento estratégico</t>
  </si>
  <si>
    <t>Medir la calidad del servicio prestado a través de los diferentes canales de atención.</t>
  </si>
  <si>
    <t>2 evaluaciones a través del mecanismo del cliente incógnito.</t>
  </si>
  <si>
    <t>Se realiza informe de seguimiento de petición a través de la modalidad de cliente incógnito.</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</si>
  <si>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22/08/2025 VLNP: </t>
    </r>
    <r>
      <rPr>
        <sz val="10"/>
        <color rgb="FF000000"/>
        <rFont val="Arial"/>
      </rPr>
      <t xml:space="preserve">De acuerdo con la revisión realizada por la OCI, se evidencia programación para junio y diciembre de 2025, se observa reporte del proceso (borrar comentario mes de marzo) y seguimiento por la segunda línea de defensa. Se evidencian soportes del mecanismo del cliente incognito en el mes de enero. Se valida la implementación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adelanta la verificación de los soportes entregados, dentro de los cuales se observa el informe y soportes de cliente incognito del IV trimestre de la vigencia 2025; sobre lo cual se recomienda revisar la coherencia entre los resultados y las conclusiones, de manera que estos reflejen la trazabilidad de la evaluación, así como que atienda lo formulado. Con el ejercicio se observa el </t>
    </r>
    <r>
      <rPr>
        <b/>
        <sz val="10"/>
        <color rgb="FF000000"/>
        <rFont val="Arial"/>
      </rPr>
      <t xml:space="preserve">cumplimiento </t>
    </r>
    <r>
      <rPr>
        <sz val="10"/>
        <color rgb="FF000000"/>
        <rFont val="Arial"/>
      </rPr>
      <t xml:space="preserve">de lo formulado al </t>
    </r>
    <r>
      <rPr>
        <b/>
        <sz val="10"/>
        <color rgb="FF000000"/>
        <rFont val="Arial"/>
      </rPr>
      <t>100%</t>
    </r>
    <r>
      <rPr>
        <sz val="10"/>
        <color rgb="FF000000"/>
        <rFont val="Arial"/>
      </rPr>
      <t xml:space="preserve">. </t>
    </r>
  </si>
  <si>
    <t>Realizar  actividades de divulgación de los canales de atención, trámites y servicios de la entidad a los grupos de interés.</t>
  </si>
  <si>
    <t>2 campañas de divulgación de trámites y servicios.</t>
  </si>
  <si>
    <t>Se realiza socialización de los trámites y servicios de la entidad mediante mesa operativa, se anexan pantallazos de la reunión</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</si>
  <si>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junio y diciembre de 2025, se observa reporte del proceso y seguimiento por la segunda línea de defensa. Se evidencian soportes de la divulgación en la mesa operativa de tramites desarrollada el 25 de junio. Se valida la implementación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verifican los soportes observando como soporte el código QR de la encuesta, así como el formato y una presentación en power point; sin embargo la encuesta tiene como objetivo medir la percepción y la satisfacción de la atención del servicio al ciudadano en la UAESP, lo cual no atiende lo formulado sobre la divulgación de trámites y servicios (canales de atención) a los grupos de interés, por lo que se recomienda hacer entrega de lo requerido de conformidad con lo proyectado. Por lo anterior, no es posible determinar el cumplimiento de la actividad, quedando en el </t>
    </r>
    <r>
      <rPr>
        <b/>
        <sz val="10"/>
        <color rgb="FF000000"/>
        <rFont val="Arial"/>
      </rPr>
      <t>50%</t>
    </r>
    <r>
      <rPr>
        <sz val="10"/>
        <color rgb="FF000000"/>
        <rFont val="Arial"/>
      </rPr>
      <t xml:space="preserve"> de ejecución.</t>
    </r>
  </si>
  <si>
    <t>Fortalecimiento de los canales de atención</t>
  </si>
  <si>
    <t>Fortalecer y sistematizar los canales de atención al ciudadano.</t>
  </si>
  <si>
    <t>Sistema de asignación de turnos y agendamiento de citas.</t>
  </si>
  <si>
    <t>Se cargan evidencias de como se esta manejando el digiturno en el punto de atención</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</si>
  <si>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diciembre de 2025, la actividad se encuentra dentro de los tiempos de ejecución.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16/02/2026 JHGR: </t>
    </r>
    <r>
      <rPr>
        <sz val="10"/>
        <color rgb="FF000000"/>
        <rFont val="Arial"/>
      </rPr>
      <t xml:space="preserve">Se evidencia correo del 7 de noviembre de 2025 en el cual se indica que se viene adelantando la implementación de una planilla para registro de caracterización y control de atención de los ciudadanos; sin embargo, se indica que se remite para validación. Lo anterior, no permite evidenciar la implementación de la meta relacionada como </t>
    </r>
    <r>
      <rPr>
        <i/>
        <sz val="10"/>
        <color rgb="FF000000"/>
        <rFont val="Arial"/>
      </rPr>
      <t>"Sistema de asignación de turnos y agendamiento de citas"</t>
    </r>
    <r>
      <rPr>
        <sz val="10"/>
        <color rgb="FF000000"/>
        <rFont val="Arial"/>
      </rPr>
      <t xml:space="preserve">, por lo que deberá revisarse e incluirse la reformulación para el PTEP de la vigencia 2026 al </t>
    </r>
    <r>
      <rPr>
        <b/>
        <sz val="10"/>
        <color rgb="FF000000"/>
        <rFont val="Arial"/>
      </rPr>
      <t>incumplirse la actividad</t>
    </r>
    <r>
      <rPr>
        <sz val="10"/>
        <color rgb="FF000000"/>
        <rFont val="Arial"/>
      </rPr>
      <t xml:space="preserve">. </t>
    </r>
  </si>
  <si>
    <t>Talento Humano</t>
  </si>
  <si>
    <t>Fortalecer el conocimiento de los trámites y servicios que presta la entidad en el personal vinculado al proceso de servicio al ciudadano.</t>
  </si>
  <si>
    <t>4 capacitaciones</t>
  </si>
  <si>
    <t>Gestión de Talento Humano</t>
  </si>
  <si>
    <t>Se realizo jornada de capacitación el 21 de marzo  en "Lineamientos Técnicos y Normativos para atender PQRSD", se contó con la asistencia de 41 personas</t>
  </si>
  <si>
    <t>Se realizó la divulgación de dos cursos aplicables a la gestión de servicio al ciudadano, formación certificada por la Escuela Superior de Administración Pública - ESAP: el 26 de junio se realiza la divulgación 🗣️ Curso: “Diálogo social para el control social y su articulación con el Sistema de Control Interno Institucional”, abordando temas como: ✅ La participación ciudadana y el control social a la gestión pública: objetivos y principios, ✅ Evaluación y seguimiento del Sistema de Control Interno, ✅ El papel del control social en la transparencia institucional, 📅 Fechas importantes: 🔐 Cierre de inscripciones: 26 de junio de 2025, 🚀 Inicio del curso: 27 de junio de 2025 - 6:00 p.m., 🏁 Finalización: 01 de julio de 2025
El 11 de junio se divulga:  📢LENGUAJE Y ORATORIA A OTRO NIVEL 📢, 🎓 1. Curso Introductorio de lenguaje incluyente y accesible,🗓 Cierre de inscripciones: 19/06/2025,📅 Fecha del evento: 20/06/2025</t>
  </si>
  <si>
    <t>07-04-2025: Se efectuaron las actividades conforme a lo programado</t>
  </si>
  <si>
    <r>
      <rPr>
        <b/>
        <sz val="10"/>
        <color rgb="FF000000"/>
        <rFont val="Arial"/>
      </rPr>
      <t xml:space="preserve">28/07/2025 VLNP: </t>
    </r>
    <r>
      <rPr>
        <sz val="10"/>
        <color rgb="FF000000"/>
        <rFont val="Arial"/>
      </rPr>
      <t xml:space="preserve">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22/08/2025 VLNP: </t>
    </r>
    <r>
      <rPr>
        <sz val="10"/>
        <color rgb="FF000000"/>
        <rFont val="Arial"/>
      </rPr>
      <t xml:space="preserve">De acuerdo con la revisión realizada por la OCI, se evidencia programación para marzo y junio de 2025, se observa reporte del proceso y seguimiento por la segunda línea de defensa. Se evidencian soportes de las capacitaciones. Se valida la implementación de la acción.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16/02/2026 JHGR: </t>
    </r>
    <r>
      <rPr>
        <sz val="10"/>
        <color rgb="FF000000"/>
        <rFont val="Arial"/>
      </rPr>
      <t xml:space="preserve">Se observa que no fueron remitidos soportes para el cierre de vigencia 2025 respecto a lo formulado en el PTEP; sin embargo, verificados los seguimientos de segunda línea, se indica la ejecución de tres (3) actividades a lo largo del año, lo que registra el </t>
    </r>
    <r>
      <rPr>
        <b/>
        <sz val="10"/>
        <color rgb="FF000000"/>
        <rFont val="Arial"/>
      </rPr>
      <t xml:space="preserve">incumplimiento </t>
    </r>
    <r>
      <rPr>
        <sz val="10"/>
        <color rgb="FF000000"/>
        <rFont val="Arial"/>
      </rPr>
      <t xml:space="preserve">de lo proyectado con el </t>
    </r>
    <r>
      <rPr>
        <b/>
        <sz val="10"/>
        <color rgb="FF000000"/>
        <rFont val="Arial"/>
      </rPr>
      <t>75%</t>
    </r>
    <r>
      <rPr>
        <sz val="10"/>
        <color rgb="FF000000"/>
        <rFont val="Arial"/>
      </rPr>
      <t xml:space="preserve"> de ejecución. </t>
    </r>
  </si>
  <si>
    <t>Normativo y procedimental</t>
  </si>
  <si>
    <t>Actualización del manual de servicio al ciudadano</t>
  </si>
  <si>
    <t>1 documento actualizado y publicado</t>
  </si>
  <si>
    <t>Relacionamiento con el ciudadano</t>
  </si>
  <si>
    <t>Identificar las expectativas y experiencias de los servidores públicos frente al proceso de servicio al ciudadano.</t>
  </si>
  <si>
    <t>2 reportes de encuestas de percepción de los servidores públicos que interactúan con la ciudadanía.</t>
  </si>
  <si>
    <t>Se anexa  evidencia de la aplicación de la encuesta.</t>
  </si>
  <si>
    <t>Se carga el informe de las encuestas de percepción de los meses octubre, noviembre y diciembre</t>
  </si>
  <si>
    <t>Análisis de la información de las denuncia de corrupción (enfoque de género)</t>
  </si>
  <si>
    <t>Generar informe sobre las denuncias de corrupción con enfoque de género</t>
  </si>
  <si>
    <t>2 informes de denuncias de corrupción</t>
  </si>
  <si>
    <t>Gestión Disciplinaria Interna</t>
  </si>
  <si>
    <r>
      <rPr>
        <b/>
        <sz val="10"/>
        <color rgb="FF000000"/>
        <rFont val="Arial"/>
      </rPr>
      <t xml:space="preserve">28/07/2025 VLNP: </t>
    </r>
    <r>
      <rPr>
        <sz val="10"/>
        <color rgb="FF000000"/>
        <rFont val="Arial"/>
      </rPr>
      <t xml:space="preserve">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junio de 2025, se observa reporte del proceso y seguimiento por la segunda línea de defensa. Se evidencia correo de reporte como soporte de la acción con la salvedad de ser información con reserva legal. Se valida la implementación de la acción.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evidencian inconsistencias entre los reportes de primera y segunda línea, dado que se reportan dos (2) informes por parte del responsable, se detalla por la segunda línea que solo se programó un (1) informe; sin embargo, no se remiten soportes para cierre de la vigencia (diciembre) por lo que </t>
    </r>
    <r>
      <rPr>
        <b/>
        <sz val="10"/>
        <color rgb="FF000000"/>
        <rFont val="Arial"/>
      </rPr>
      <t>no es posible determinar que la acción se haya ejecutado</t>
    </r>
    <r>
      <rPr>
        <sz val="10"/>
        <color rgb="FF000000"/>
        <rFont val="Arial"/>
      </rPr>
      <t xml:space="preserve"> de conformidad con lo proyectado. Se recomienda al responsable revisar y reformular la actividad en el PTEP de la vigencia 2026.</t>
    </r>
  </si>
  <si>
    <t>Componente 4: RACIONALIZACIÓN DE TRÁMITES</t>
  </si>
  <si>
    <t>Racionalización de Trámites</t>
  </si>
  <si>
    <t>Estrategia de racionalización SUIT</t>
  </si>
  <si>
    <t>Seguimiento plataforma SUIT</t>
  </si>
  <si>
    <t>Se anexan evidencias de cierre de estrategia en el SUIT</t>
  </si>
  <si>
    <t xml:space="preserve">02-01-2025: Se registra cumplimiento y cargue de la evidencia respectiva y la cual se encontraba programada para el mes de noviembre </t>
  </si>
  <si>
    <t>Simplificación y mejora de los trámites y servicios</t>
  </si>
  <si>
    <t>Estandarizar el flujograma para la identificación del ciclo de vida de los trámites y servicios de la UAESP</t>
  </si>
  <si>
    <t>Documento registrado en el SIG</t>
  </si>
  <si>
    <t>Simplificación y mejora de los trámites</t>
  </si>
  <si>
    <t>Elaborar los flujogramas de  los trámites y servicios de la UAESP.</t>
  </si>
  <si>
    <t>Flujogramas elaborados y publicados</t>
  </si>
  <si>
    <t>Dependencias Misionales</t>
  </si>
  <si>
    <t>Se anexan formatos</t>
  </si>
  <si>
    <t>17-06-2025: No se registra evidencia los anexos indicados en la descripción de los avances</t>
  </si>
  <si>
    <t>Elaborar el diagnóstico de priorización de trámites y servicios para sistematización.</t>
  </si>
  <si>
    <t>Documento diagnóstico</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</si>
  <si>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septiembre de 2025, la actividad se encuentra dentro de los tiempos de ejecución.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observa que a lo largo de la vigencia 2025 </t>
    </r>
    <r>
      <rPr>
        <b/>
        <sz val="10"/>
        <color rgb="FF000000"/>
        <rFont val="Arial"/>
      </rPr>
      <t>no se dio cumplimiento</t>
    </r>
    <r>
      <rPr>
        <sz val="10"/>
        <color rgb="FF000000"/>
        <rFont val="Arial"/>
      </rPr>
      <t xml:space="preserve"> a lo formulado en el PTEP, dado que no fueron entregados los avances, soportes y monitoreos de segunda línea, por lo que deberá revisarse por parte de los responsables y reformular en el programa de la vigencia 2026. </t>
    </r>
  </si>
  <si>
    <t>Consulta Ciudadana para la mejora de experiencias de los usuarios</t>
  </si>
  <si>
    <t>Realizar  consulta ciudadana.</t>
  </si>
  <si>
    <t>1 Informe de resultados.</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</si>
  <si>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abril de 2025, se observa reporte del proceso y seguimiento por la segunda línea de defensa con solicitud de corrección, de la cual a la revisión no se evidencia respuesta. Se alojan soportes de la realización masiva de la consulta . Se valida la implementación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realizó la verificación de lo indicado a lo largo de la vigencia, sin que se observen los soportes y reportes de primera línea que dé cuenta del cumplimiento de la actividad, teniendo en cuenta lo formulado; así mismo, no se evidencia monitoreo de segunda línea de manera posterior al reporte de agosto de 2025. Por lo anterior, </t>
    </r>
    <r>
      <rPr>
        <b/>
        <sz val="10"/>
        <color rgb="FF000000"/>
        <rFont val="Arial"/>
      </rPr>
      <t>no es posible determinar el cumplimiento</t>
    </r>
    <r>
      <rPr>
        <sz val="10"/>
        <color rgb="FF000000"/>
        <rFont val="Arial"/>
      </rPr>
      <t xml:space="preserve"> de lo proyectado. Se recomienda verificar la acción y reformular lo correspondiente en el PTEP de 2026. </t>
    </r>
  </si>
  <si>
    <t>Formular plan de trabajo con los resultados de la consulta.</t>
  </si>
  <si>
    <t>1 Plan de trabajo</t>
  </si>
  <si>
    <t>Se anexa el documento del plan de trabajo</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</si>
  <si>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22/08/2025 VLNP: </t>
    </r>
    <r>
      <rPr>
        <sz val="10"/>
        <color rgb="FF000000"/>
        <rFont val="Arial"/>
      </rPr>
      <t xml:space="preserve">De acuerdo con la revisión realizada por la OCI, se evidencia programación para junio de 2025, se observa reporte del proceso y seguimiento por la segunda línea de defensa, sin embargo en la carpeta de evidencias no se logra validar el plan de trabajo. No se logra validar la implementación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Teniendo en cuenta el reporte consolidado durante la vigencia 2025, </t>
    </r>
    <r>
      <rPr>
        <b/>
        <sz val="10"/>
        <color rgb="FF000000"/>
        <rFont val="Arial"/>
      </rPr>
      <t xml:space="preserve">no se observa el cumplimiento </t>
    </r>
    <r>
      <rPr>
        <sz val="10"/>
        <color rgb="FF000000"/>
        <rFont val="Arial"/>
      </rPr>
      <t xml:space="preserve">de la acción formulada, y dado que a la fecha de corte del seguimiento no se registraron soportes de ejecución, se recomienda la revisión y reformulación en el Programa de Transparencia y Ética Pública - PTEP de 2026. </t>
    </r>
  </si>
  <si>
    <t>3.3</t>
  </si>
  <si>
    <t>Implementación Plan de trabajo</t>
  </si>
  <si>
    <t>1 Informe de implementación.</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</si>
  <si>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22/08/2025 VLNP: </t>
    </r>
    <r>
      <rPr>
        <sz val="10"/>
        <color rgb="FF000000"/>
        <rFont val="Arial"/>
      </rPr>
      <t xml:space="preserve">De acuerdo con la revisión realizada por la OCI, se evidencia programación para diciembre de 2025, la actividad se encuentra dentro de los tiempos de ejecución.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adelanta la verificación de los soportes observando un informe de implementación de la estrategia de trámites y servicios para diciembre de 2025; sin embargo, se recomienda a los responsables remitir soportes que cuenten con la radicación y/o socialización interna, que permita evidenciar la finalidad de la construcción de dicho documento; así las cosas se observa el </t>
    </r>
    <r>
      <rPr>
        <b/>
        <sz val="10"/>
        <color rgb="FF000000"/>
        <rFont val="Arial"/>
      </rPr>
      <t xml:space="preserve">cumplimiento </t>
    </r>
    <r>
      <rPr>
        <sz val="10"/>
        <color rgb="FF000000"/>
        <rFont val="Arial"/>
      </rPr>
      <t xml:space="preserve">de la actividad proyectada en el PTEP. </t>
    </r>
  </si>
  <si>
    <t>Componente 5: APERTURA DE INFORMACIÓN Y DATOS ABIERTOS</t>
  </si>
  <si>
    <t>Apertura de datos para los ciudadanos y grupos de interés</t>
  </si>
  <si>
    <t>Medir el uso y aprovechamiento de los datos abiertos</t>
  </si>
  <si>
    <t>2 reportes de uso de datos</t>
  </si>
  <si>
    <t>Se anexa reporte correspondiente al 2do Semestre</t>
  </si>
  <si>
    <t>Formular estrategia de datos abiertos</t>
  </si>
  <si>
    <t>Estrategia formulada</t>
  </si>
  <si>
    <t>Se anexa la estrategia</t>
  </si>
  <si>
    <t>17-06-2025: Se cumple con las actividades conforme a lo programado</t>
  </si>
  <si>
    <t>Entrega de información en lenguaje sencillo que de cuenta de la gestión institucional.</t>
  </si>
  <si>
    <t>Formular estrategia de lenguaje claro</t>
  </si>
  <si>
    <t>Apertura de la información presupuestal institucional y de resultados.</t>
  </si>
  <si>
    <t>Reportar dataset sobre ejecución presupuestal</t>
  </si>
  <si>
    <t>Reporte mensual de dataset</t>
  </si>
  <si>
    <t>Gestión Financiera</t>
  </si>
  <si>
    <t>Se realiza la publicación del dataset del mes de diciembre https://datosabiertos.bogota.gov.co/dataset/informes-ejecucion-presupuestal-diciembre-de-2024</t>
  </si>
  <si>
    <t>Se publica en el link https://datosabiertos.bogota.gov.co/dataset/informes-ejecucion-presupuestal-febrero-de-2025</t>
  </si>
  <si>
    <t>Se publica en el link https://datosabiertos.bogota.gov.co/dataset/?q=informe+ejecuci%C3%B3n+presupuestal+uaesp&amp;sort=metadata_modified+desc&amp;ext_bbox=</t>
  </si>
  <si>
    <t>Se publica en el link https://datosabiertos.bogota.gov.co/dataset/informes-ejecucion-presupuestal-abril-de-2025</t>
  </si>
  <si>
    <t>Se publica en el link https://datosabiertos.bogota.gov.co/dataset/informes-ejecucion-presupuestal-mayo-de-2025</t>
  </si>
  <si>
    <t>Se publica en el link https://datosabiertos.bogota.gov.co/dataset/informes-ejecucion-presupuestal-junio-de-2025</t>
  </si>
  <si>
    <t>Se publica en el link  https://datosabiertos.bogota.gov.co/dataset/informes-ejecucion-presupuestal-julio-de-2025</t>
  </si>
  <si>
    <t>Se publica en el link https://datosabiertos.bogota.gov.co/dataset/informes-ejecucion-presupuestal-agosto-de-2025</t>
  </si>
  <si>
    <t>Se publica en el link https://datosabiertos.bogota.gov.co/dataset/informes-ejecucion-presupuestal-septiembre-de-2025</t>
  </si>
  <si>
    <t>Se publica en el link https://datosabiertos.bogota.gov.co/dataset/informes-ejecucion-presupuestal-octubre-de-2025</t>
  </si>
  <si>
    <t>Se publica en el link  https://datosabiertos.bogota.gov.co/dataset/informes-ejecucion-presupuestal-noviembre-de-2025</t>
  </si>
  <si>
    <t>07-04-2025: Se efectúan las actividades, conforme a lo programado</t>
  </si>
  <si>
    <t>12-09-2025: No se reporta actividades, se solicita mediante correo el diligenciamiento de la información faltante</t>
  </si>
  <si>
    <t>Publicación de datasets en el portal de datos abiertos Bogotá.</t>
  </si>
  <si>
    <t>4 reportes de dataset publicados.</t>
  </si>
  <si>
    <r>
      <t xml:space="preserve">28/07/2025 VLNP: </t>
    </r>
    <r>
      <rPr>
        <sz val="10"/>
        <color rgb="FF000000"/>
        <rFont val="Arial"/>
      </rPr>
      <t>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marzo y junio 2025, se observa reporte del proceso y seguimiento por la segunda línea de defensa, se alojan como soporte los pantallazos de evidencia de publicación en el portal de datos abiertos. Se valida la implementación de la acción.</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18/02/2026 DPRV:</t>
    </r>
    <r>
      <rPr>
        <sz val="10"/>
        <color rgb="FF000000"/>
        <rFont val="Arial"/>
      </rPr>
      <t xml:space="preserve"> Se evidencia el</t>
    </r>
    <r>
      <rPr>
        <b/>
        <sz val="10"/>
        <color rgb="FF000000"/>
        <rFont val="Arial"/>
        <family val="2"/>
      </rPr>
      <t xml:space="preserve"> cumplimiento</t>
    </r>
    <r>
      <rPr>
        <sz val="10"/>
        <color rgb="FF000000"/>
        <rFont val="Arial"/>
      </rPr>
      <t xml:space="preserve"> de la acción propuesta, publicando de manera cuatrimestral información de la entidad en el portal de datos abiertos.</t>
    </r>
  </si>
  <si>
    <t>Estandarización de datos abiertos para intercambio de información.</t>
  </si>
  <si>
    <t>Elaborar los lineamientos de estandarización de datos, en el marco de la política de gobernanza de datos.</t>
  </si>
  <si>
    <t>Documento de lineamientos</t>
  </si>
  <si>
    <t>Gestión del Conocimiento y la Innovación</t>
  </si>
  <si>
    <t>Se anexa documento</t>
  </si>
  <si>
    <r>
      <t xml:space="preserve">28/07/2025 VLNP: </t>
    </r>
    <r>
      <rPr>
        <sz val="10"/>
        <color rgb="FF000000"/>
        <rFont val="Arial"/>
      </rPr>
      <t>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25/08/2025 VLNP:</t>
    </r>
    <r>
      <rPr>
        <sz val="10"/>
        <color rgb="FF000000"/>
        <rFont val="Arial"/>
      </rPr>
      <t xml:space="preserve"> De acuerdo con la revisión realizada por la OCI, se evidencia programación para agosto de 2025, la actividad se encuentra dentro de los tiempos de ejecución.</t>
    </r>
    <r>
      <rPr>
        <b/>
        <sz val="10"/>
        <color rgb="FF000000"/>
        <rFont val="Arial"/>
      </rPr>
      <t xml:space="preserve">
20/01/2026 VLNP: </t>
    </r>
    <r>
      <rPr>
        <sz val="10"/>
        <color rgb="FF000000"/>
        <rFont val="Arial"/>
      </rPr>
      <t>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18/02/2026 DPRV:</t>
    </r>
    <r>
      <rPr>
        <sz val="10"/>
        <color rgb="FF000000"/>
        <rFont val="Arial"/>
      </rPr>
      <t xml:space="preserve"> Se evidencia </t>
    </r>
    <r>
      <rPr>
        <b/>
        <sz val="10"/>
        <color rgb="FF000000"/>
        <rFont val="Arial"/>
        <family val="2"/>
      </rPr>
      <t>cumplimiento</t>
    </r>
    <r>
      <rPr>
        <sz val="10"/>
        <color rgb="FF000000"/>
        <rFont val="Arial"/>
      </rPr>
      <t xml:space="preserve"> de la acción, en tanto se elaboró el documento “Lineamientos de Estandarización de Datos” (septiembre 2025), el cual establece directrices técnicas y operativas para la estructuración, publicación, interoperabilidad y calidad de los datos abiertos, en coherencia con la Política de Gobernanza de Datos y los lineamientos de Gobierno Digital del MinTIC.</t>
    </r>
  </si>
  <si>
    <t>Realizar seguimiento al intercambio de información de los diferentes observatorios distritales en los que participa la UAESP.</t>
  </si>
  <si>
    <t>3 Actas de reunión</t>
  </si>
  <si>
    <t>Se anexa acta de reunión</t>
  </si>
  <si>
    <t>Se anexan las actas desarrolladas en el periodo</t>
  </si>
  <si>
    <t>Componente 6: PARTICIPACIÓN E INNOVACIÓN EN LA GESTIÓN PÚBLICA</t>
  </si>
  <si>
    <t>Ciudadanía en la toma de decisiones públicas</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</si>
  <si>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junio 2025, se observa reporte del proceso y seguimiento por la segunda línea de defensa, sin embargo no se valida el avance del mes de abril, no se aloja soporte del avance reportado. No se logra validar la implementación de la acción.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junio y diciembre de 2025, se observa reporte del proceso, sin embargo, no es validado por la segunda línea de defensa. Se evidencian actas entre el mes de junio y julio para la actualización del plan de gestión social perteneciente a la subdirección de Disposición Final.  Para el mes de diciembre se observa acta de actualización PGIRS comité coordinador. Se valida la ejecución de la acción con 100%, sin embargo, se recomienda ajustar la validación de la segunda línea. </t>
    </r>
  </si>
  <si>
    <t>Identificación de  necesidades y problemas  de la comunidad el Mochuelo mediante ejercicios de cocreación con este grupo de interés dentro del marco de la PGCI de la entidad</t>
  </si>
  <si>
    <t>En cumplimiento de la Política de Gestión del Conocimiento y la Innovación (PGCI), se llevó a cabo la fase de diagnóstico participativo con la comunidad El Mochuelo. A través de ejercicios de cocreación, se identificaron de manera concertada las necesidades y problemáticas prioritarias del sector, permitiendo que el grupo de interés sea actor activo en la búsqueda de soluciones.</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</si>
  <si>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25/08/2025 VLNP: </t>
    </r>
    <r>
      <rPr>
        <sz val="10"/>
        <color rgb="FF000000"/>
        <rFont val="Arial"/>
      </rPr>
      <t xml:space="preserve">De acuerdo con la revisión realizada por la OCI, se evidencia programación para diciembre de 2025, la actividad se encuentra dentro de los tiempos de ejecución.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diciembre de 2025, se observa reporte del proceso, sin embargo, no es validado por la segunda línea de defensa, se evidencian actas, presentaciones, invitaciones en torno a la creación del diagnóstico participativo con la comunidad El Mochuelo, durante la vigencia 2025. Se valida la ejecución de la acción con 100%, sin embargo, se recomienda ajustar la validación de la segunda línea.</t>
    </r>
  </si>
  <si>
    <t>Formulación  de las iniciativas de innovación y conocimiento requerido para implementar las soluciones priorizadas para la Comunidad El Mochuelo.</t>
  </si>
  <si>
    <t>Presentación y aprobación para su ejecución de al menos un (1)  Proyectos de Innovación  para resolver los problemas priorizados de la comunidad el Mochuelo</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</si>
  <si>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25/08/2025 VLNP: </t>
    </r>
    <r>
      <rPr>
        <sz val="10"/>
        <color rgb="FF000000"/>
        <rFont val="Arial"/>
      </rPr>
      <t xml:space="preserve">De acuerdo con la revisión realizada por la OCI, se evidencia programación para diciembre de 2025, la actividad se encuentra dentro de los tiempos de ejecución.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17/02/2026 VLNP: </t>
    </r>
    <r>
      <rPr>
        <sz val="10"/>
        <color rgb="FF000000"/>
        <rFont val="Arial"/>
      </rPr>
      <t xml:space="preserve">De acuerdo con la revisión realizada por la OCI, se evidencia programación para diciembre de 2025, no se observa reporte ni soportes del proceso ni validación por la segunda línea. No se logra validar la ejecución de la acción, se recomienda incluirla en la vigencia 2026. </t>
    </r>
  </si>
  <si>
    <t>1.4</t>
  </si>
  <si>
    <t>Presentación a las partes interesadas de los procesos misionales, los datos abiertos disponibles en los portales de datos del gobierno y el distrito</t>
  </si>
  <si>
    <t>Realización de (2) Eventos de Divulgación con las partes interesadas y videos informativos sobre los canales de acceso a datos abiertos de la entidad"</t>
  </si>
  <si>
    <t>Se anexa evidencias de socialización interna de que son los datos abiertos</t>
  </si>
  <si>
    <t>Se anexa evidencias de la capacitación de datos abiertos</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</si>
  <si>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junio 2025, se observa reporte del proceso y seguimiento por la segunda línea de defensa, se aloja soporte de la socialización por correo electrónico de un video sobre datos abiertos el 24 de junio. Se valida la implementación de la acción.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17/02/2026 VLNP: </t>
    </r>
    <r>
      <rPr>
        <sz val="10"/>
        <color rgb="FF000000"/>
        <rFont val="Arial"/>
      </rPr>
      <t xml:space="preserve">De acuerdo con la revisión realizada por la OCI, se evidencia programación para junio y diciembre de 2025, se observa reporte y soportes por parte del proceso y validación por la segunda línea. Se valida la ejecución de la acción con 100%. </t>
    </r>
  </si>
  <si>
    <t>Iniciativas de innovación por articulación institucional</t>
  </si>
  <si>
    <r>
      <rPr>
        <b/>
        <sz val="10"/>
        <color rgb="FF000000"/>
        <rFont val="Arial"/>
      </rPr>
      <t xml:space="preserve">28/07/2025 VLNP: </t>
    </r>
    <r>
      <rPr>
        <sz val="10"/>
        <color rgb="FF000000"/>
        <rFont val="Arial"/>
      </rPr>
      <t xml:space="preserve">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diciembre de 2025, la actividad se encuentra dentro de los tiempos de ejecución.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participación en espacios de identificación de proyectos organizado por la secretaria de hábitat, sin embargo, no se logra validar el cumplimiento de la acción por cuanto no se evidencia ningún proyecto.  Se recomienda incluir en las acciones de la vigencia 2026. </t>
    </r>
  </si>
  <si>
    <t>Realizar laboratorios de innovación  en torno al manejo de residuos y cuidado del medio ambiente, que implique la identificación de la problemática y resolución de la misma a partir de herramientas de participación ciudadana.</t>
  </si>
  <si>
    <t>1 laboratorios de innovación en el año</t>
  </si>
  <si>
    <t>Se desarrolló un laboratorio de innovación orientado al manejo de residuos y el cuidado del medioambiente, que incorporó herramientas de participación ciudadana para la identificación y resolución de problemáticas territoriales. Este ejercicio se realizó con jóvenes del área de influencia del relleno sanitario Doña Juana, a través de cinco (5) sesiones, en las cuales los participantes identificaron una problemática de su entorno y formularon una propuesta de solución mediante la metodología de innovación Design Thinking, incluyendo el diseño de un prototipo y su respectiva ejecución. Como resultado del proceso, se seleccionó un equipo ganador denominado “Matriarca”, y se cargaron las evidencias correspondientes del desarrollo de la actividad.</t>
  </si>
  <si>
    <r>
      <rPr>
        <b/>
        <sz val="10"/>
        <color rgb="FF000000"/>
        <rFont val="Arial"/>
      </rPr>
      <t xml:space="preserve">28/07/2025 VLNP: </t>
    </r>
    <r>
      <rPr>
        <sz val="10"/>
        <color rgb="FF000000"/>
        <rFont val="Arial"/>
      </rPr>
      <t xml:space="preserve">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diciembre de 2025, la actividad se encuentra dentro de los tiempos de ejecución.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diciembre de 2025. Se observa reporte y soportes por parte del proceso y validación por la segunda línea. Se evidencian actas de soporte de abril y mayo que se denomina laboratorio de innovación jóvenes Mochuelo. Se valida la ejecución de la acción con 100%.</t>
    </r>
  </si>
  <si>
    <t>Redes de innovación pública</t>
  </si>
  <si>
    <t>Participación en las Redes de innovación Pública de las entidades distritales</t>
  </si>
  <si>
    <t>Documentar, Presentar y Compartir en las redes de innovación pública en que se participe, el conocimiento generado por la entidad, al menos un caso (lecciones aprendidas, buenas prácticas, Proyectos, Investigaciones, Libros).</t>
  </si>
  <si>
    <t xml:space="preserve">Se compartió con la Subdirección de Información Sectorial de la Secretaría de Hábitat, lecciones aprendidas y buenas prácticas que se encuentran registradas en la intranet de la UAESP. Tienen como propósito fortalecer los procesos de aprendizaje organizacional, transferencia de conocimiento y articulación sectorial, </t>
  </si>
  <si>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diciembre de 2025, la actividad se encuentra dentro de los tiempos de ejecución.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diciembre de 2025. Se observa reporte y soportes por parte del proceso y validación por la segunda línea. Se evidencia correo electrónico remitido por parte de la unidad hacia la secretaria de hábitat, compartiendo las lecciones aprendidas y buenas prácticas. Se valida la ejecución de la acción con 100%.</t>
    </r>
  </si>
  <si>
    <t>Componente 7: PROMOCIÓN DE LA INTEGRIDAD Y LA ÉTICA PÚBLICA</t>
  </si>
  <si>
    <t>Programas Gestión de Integridad</t>
  </si>
  <si>
    <t>Ejecutar actividades del Programa de integridad</t>
  </si>
  <si>
    <t>4 informes de actividades ejecutadas.</t>
  </si>
  <si>
    <t>Se realiza informe de seguimiento a Programa de Integridad primer trimestre 2025, se carga borrador dado que se encuentra en proceso de revisión y aprobación.</t>
  </si>
  <si>
    <t>El informe trimestral de integridad es anexo del Informe trimestral del Plan de Bienestar, por lo cual, se consolidará y publicará en respuesta a PAI, alineando las fechas de entrega del mismo. Se carga cronograma de ejecución de actividades para contrastar registro contra informe.</t>
  </si>
  <si>
    <t>Secretaría Distrital del Hábitat</t>
  </si>
  <si>
    <t>13-01-2026: No se realizan actividades conforme a lo programado</t>
  </si>
  <si>
    <r>
      <rPr>
        <b/>
        <sz val="10"/>
        <color rgb="FF000000"/>
        <rFont val="Arial"/>
      </rPr>
      <t xml:space="preserve">28/07/2025 VLNP: </t>
    </r>
    <r>
      <rPr>
        <sz val="10"/>
        <color rgb="FF000000"/>
        <rFont val="Arial"/>
      </rPr>
      <t xml:space="preserve">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marzo y junio 2025, se observa reporte del proceso y seguimiento por la segunda línea de defensa, se aloja informe trimestral de integridad en marzo, hace falta alojar el informe de junio. Se valida la implementación de la acción.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17/02/2026 VLNP: </t>
    </r>
    <r>
      <rPr>
        <sz val="10"/>
        <color rgb="FF000000"/>
        <rFont val="Arial"/>
      </rPr>
      <t xml:space="preserve">De acuerdo con la revisión realizada por la OCI, se evidencia programación para marzo, junio, septiembre y diciembre de 2025. Se observa reportes parciales por parte del proceso, sin embargo, no se da validación por la segunda línea ni se alojan evidencias en el drive. No se logra validar la ejecución de la acción para la vigencia 2025. Se recomienda realizar el registro en la matriz y alojar los informes correspondientes. </t>
    </r>
  </si>
  <si>
    <t>Promoción de la integridad en las instituciones y grupos de interés</t>
  </si>
  <si>
    <t>Fortalecer el conocimiento en temas de integridad, transparencia y políticas públicas asociadas.</t>
  </si>
  <si>
    <t xml:space="preserve">Reporte de  jornadas de capacitación desarrolladas </t>
  </si>
  <si>
    <t>18-12-2025: Se registra cumplimiento de actividades conforme a lo programado</t>
  </si>
  <si>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noviembre 2025, la actividad se encuentra dentro de los tiempos de ejecución.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17/02/2026 VLNP: </t>
    </r>
    <r>
      <rPr>
        <sz val="10"/>
        <color rgb="FF000000"/>
        <rFont val="Arial"/>
      </rPr>
      <t xml:space="preserve">De acuerdo con la revisión realizada por la OCI, se evidencia reporte de avance en noviembre, sin embargo, se evidencian jornadas durante los diferentes meses de la vigencia 2025.  Se observa reportes parciales por parte del proceso, sin embargo, se da validación por la segunda. Se logra validar la ejecución de la acción para la vigencia 2025 con un cumplimiento del 100%. Se recomienda realizar los registros más precisos en la matriz y alojar los soportes correspondientes. </t>
    </r>
  </si>
  <si>
    <t>Participación en las estrategias distritales de Integridad</t>
  </si>
  <si>
    <t>Ejecutar actividades de articulación interinstitucional en el Programa de integridad</t>
  </si>
  <si>
    <t>1 informe de estrategias aplicadas.</t>
  </si>
  <si>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diciembre de 2025, la actividad se encuentra dentro de los tiempos de ejecución.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17/02/2026 VLNP: </t>
    </r>
    <r>
      <rPr>
        <sz val="10"/>
        <color rgb="FF000000"/>
        <rFont val="Arial"/>
      </rPr>
      <t>De acuerdo con la revisión realizada por la OCI, se evidencia programación para diciembre 2025, sin embargo, no se evidencia registro ni soportes por parte del proceso. No se registra validación por la segunda línea. No se logra validar la ejecución de la acción para la vigencia 2025. Se recomienda incluir la acción incumplida en la siguiente vigencia.</t>
    </r>
  </si>
  <si>
    <t>Gestión preventiva de conflicto de interés</t>
  </si>
  <si>
    <t>1 política actualizada y publicada</t>
  </si>
  <si>
    <t>Se solicita ajuste de fecha para entrega de la actividad</t>
  </si>
  <si>
    <t>Se efectúa modificación de la actividad para generar reporte en el mes de Junio. Lo anterior, se dio aprobación mediante CIGD del mes de mayo</t>
  </si>
  <si>
    <t>Actualizar la estrategia de conflicto de intereses</t>
  </si>
  <si>
    <t>1 estrategia actualizada y publicada</t>
  </si>
  <si>
    <t>4.3</t>
  </si>
  <si>
    <t>Elaborar informe a la estrategia de conflicto de intereses.</t>
  </si>
  <si>
    <t>1 informe de seguimiento.</t>
  </si>
  <si>
    <r>
      <rPr>
        <b/>
        <sz val="10"/>
        <color rgb="FF000000"/>
        <rFont val="Arial"/>
      </rPr>
      <t xml:space="preserve">28/07/2025 VLNP: </t>
    </r>
    <r>
      <rPr>
        <sz val="10"/>
        <color rgb="FF000000"/>
        <rFont val="Arial"/>
      </rPr>
      <t xml:space="preserve">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25/08/2025 VLNP: </t>
    </r>
    <r>
      <rPr>
        <sz val="10"/>
        <color rgb="FF000000"/>
        <rFont val="Arial"/>
      </rPr>
      <t xml:space="preserve">De acuerdo con la revisión realizada por la OCI, se evidencia programación para diciembre de 2025, la actividad se encuentra dentro de los tiempos de ejecución.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diciembre de 2025, no se evidencia registro ni soportes completos por parte del proceso. No se registra validación por la segunda línea. No se logra validar la ejecución de la acción para la vigencia 2025 toda vez que no se evidencia ningún informe de la implementación de la estrategia. Se recomienda incluir la acción incumplida en la siguiente vigencia.</t>
    </r>
  </si>
  <si>
    <t>Gestión prácticas Antisoborno, Antifraude</t>
  </si>
  <si>
    <t>Actualización de la política anticorrupción.</t>
  </si>
  <si>
    <t>Se anexa el borrador de la política</t>
  </si>
  <si>
    <t xml:space="preserve">22-08-2025: Se efectuaron las actividades conforme a lo programado </t>
  </si>
  <si>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25/08/2025 VLNP: </t>
    </r>
    <r>
      <rPr>
        <sz val="10"/>
        <color rgb="FF000000"/>
        <rFont val="Arial"/>
      </rPr>
      <t xml:space="preserve">De acuerdo con la revisión realizada por la OCI, se evidencia programación para julio de 2025, la actividad se encuentra dentro de los tiempos de ejecución. 
</t>
    </r>
    <r>
      <rPr>
        <b/>
        <sz val="10"/>
        <color rgb="FF000000"/>
        <rFont val="Arial"/>
      </rPr>
      <t>17/02/2026 VLNP:</t>
    </r>
    <r>
      <rPr>
        <sz val="10"/>
        <color rgb="FF000000"/>
        <rFont val="Arial"/>
      </rPr>
      <t xml:space="preserve"> De acuerdo con la revisión realizada por la OCI, se evidencia programación para julio de 2025, se evidencia registro y soportes parciales por parte del proceso. Se registra validación por la segunda línea. Sin embargo, sin reportes completos ni evidencias claras de la actualización de la política anticorrupción, no se logra validar la ejecución de la acción para la vigencia 2025. Se recomienda incluir la acción incumplida en la siguiente vigencia.</t>
    </r>
  </si>
  <si>
    <t>Componente 8: GESTIÓN DE RIESGOS DE CORRUPCIÓN - MAPAS DE RIESGO</t>
  </si>
  <si>
    <t>Política de Administración de Riesgos</t>
  </si>
  <si>
    <t>Realizar la revisión y aprobación de los  riesgos de corrupción por el CIGD.</t>
  </si>
  <si>
    <t>Acta de aprobación y publicación de riesgos</t>
  </si>
  <si>
    <t>Se aprueban los riesgos para el 2025 en el CIGD del 6 de diciembre del 2024. Los riesgos se publican en el link https://www.uaesp.gov.co/transparencia/planeacion/planes en el Programa de Transparencia y Ética Pública</t>
  </si>
  <si>
    <t>Construcción del mapa de riesgo anticorrupción</t>
  </si>
  <si>
    <t>Actualización de riegos para la vigencia 2026</t>
  </si>
  <si>
    <t>Matriz de riesgos actualizada</t>
  </si>
  <si>
    <t>Se anexan matrices 2026</t>
  </si>
  <si>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diciembre de 2025, la actividad se encuentra dentro de los tiempos de ejecución.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adelantó la verificación de las matrices actualizadas, sobre las cuales se efectuó la verificación aleatoria de la publicación en la página web de la entidad confirmando que se encuentran en cada proceso. Dado lo anterior, se evidencia el </t>
    </r>
    <r>
      <rPr>
        <b/>
        <sz val="10"/>
        <color rgb="FF000000"/>
        <rFont val="Arial"/>
      </rPr>
      <t xml:space="preserve">cumplimiento </t>
    </r>
    <r>
      <rPr>
        <sz val="10"/>
        <color rgb="FF000000"/>
        <rFont val="Arial"/>
      </rPr>
      <t xml:space="preserve"> de lo formulado en el PTEP de la vigencia.</t>
    </r>
  </si>
  <si>
    <t>Consulta y divulgación</t>
  </si>
  <si>
    <t>Consulta ciudadana para la formulación de riesgos de la vigencia 2025</t>
  </si>
  <si>
    <t>Consulta ciudadana desarrollada</t>
  </si>
  <si>
    <t>Se realiza consulta ciudadana de riesgos de corrupción para el 2025</t>
  </si>
  <si>
    <t>Monitoreo, revisión y seguimiento</t>
  </si>
  <si>
    <t>Realizar seguimiento las matrices de riesgos</t>
  </si>
  <si>
    <t>3 Reportes de seguimiento.</t>
  </si>
  <si>
    <t>Se realizó seguimiento y evaluación cuatrimestral a los riesgos de corrupción de todos los procesos de la Entidad por parte de la OCI, con corte al 31/12/2024. El reporte de los resultados se presentó en el Informe de auditoría comunicado mediante el memorando con radicado 20251100003223.</t>
  </si>
  <si>
    <t xml:space="preserve">Conforme a lo programado por la OCI (seguimiento y evaluación cuatrimestral), para este mes no se programó ni aplica seguimiento y, por lo tanto, tampoco hay avance de la actividad. </t>
  </si>
  <si>
    <t xml:space="preserve">Se realizó seguimiento y evaluación cuatrimestral a los riesgos de corrupción de todos los procesos de la Entidad, por parte de OCI, con corte al 30/04/2025. El reporte de los resultados se presentó en el informe de auditoria comunicado mediante el memorando con radicado 20251100038543
</t>
  </si>
  <si>
    <t xml:space="preserve">Conforme a lo programado por OCI (seguimiento y evaluación cuatrimestral), para este mes no se programó ni aplica seguimiento y, por lo tanto, tampoco hay avance de la actividad.
</t>
  </si>
  <si>
    <t xml:space="preserve">Conforme a lo programado por OCI (seguimiento y evaluación cuatrimestral), para este mes no se programó ni aplica seguimiento y, por lo tanto, tampoco hay avance de la actividad. El seguimiento se programo inicialmente para septiembre
</t>
  </si>
  <si>
    <t xml:space="preserve">Conforme a programación inicial, se realizo seguimiento y evaluación cuatrimestral a los riesgos de corrupción de todos los procesos de la Entidad por parte de la OCI , con corte al 31 de agosto 2025. El reporte de los resultados se presentó en el informe de auditoría comunicado mediante el memorando con radicado 20251100072433
</t>
  </si>
  <si>
    <t xml:space="preserve">Conforme a la programación de OCI, en el mes de diciembre no aplica este seguimiento, por lo tanto tampoco se realiza avance de esta actividad
</t>
  </si>
  <si>
    <t xml:space="preserve">12-09-2025: No se efectúa actividad conforme a lo programado </t>
  </si>
  <si>
    <t xml:space="preserve">15-10-2025: Se realiza registro de evidencias de actividad programada para el mes de agosto y que se tenían programada para dicho mes. </t>
  </si>
  <si>
    <r>
      <rPr>
        <b/>
        <sz val="10"/>
        <color rgb="FF000000"/>
        <rFont val="Arial"/>
      </rPr>
      <t xml:space="preserve">28/07/2025 VLNP: </t>
    </r>
    <r>
      <rPr>
        <sz val="10"/>
        <color rgb="FF000000"/>
        <rFont val="Arial"/>
      </rPr>
      <t xml:space="preserve">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enero, mayo y agosto 2025, se observa reporte del proceso y seguimiento por la segunda línea de defensa, se aloja como soporte informe de auditoria por parte de la OCI en enero comunicado con memorando 20251100003223 e informe de auditoria por parte de la OCI en mayo comunicado con memorando 20251100038543. Se sugiere revisar los porcentajes de avance que presentan error. Se valida la implementación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16/02/2026 JHGR: </t>
    </r>
    <r>
      <rPr>
        <sz val="10"/>
        <color rgb="FF000000"/>
        <rFont val="Arial"/>
      </rPr>
      <t xml:space="preserve">Se adelanta la verificación de la emisión de </t>
    </r>
    <r>
      <rPr>
        <i/>
        <sz val="10"/>
        <color rgb="FF000000"/>
        <rFont val="Arial"/>
      </rPr>
      <t>"Comunicación Informe de Auditoría – Verificación y evaluación de seguimiento de los riegos y oportunidades de la Entidad con corte al 31 de agosto de 2025"</t>
    </r>
    <r>
      <rPr>
        <sz val="10"/>
        <color rgb="FF000000"/>
        <rFont val="Arial"/>
      </rPr>
      <t xml:space="preserve">  con radicado número 20251100072433 del 26 de septiembre de 2025, cual se encuentra publicado en la página web de la entidad, por lo que se observa el </t>
    </r>
    <r>
      <rPr>
        <b/>
        <sz val="10"/>
        <color rgb="FF000000"/>
        <rFont val="Arial"/>
      </rPr>
      <t>cumplimiento</t>
    </r>
    <r>
      <rPr>
        <sz val="10"/>
        <color rgb="FF000000"/>
        <rFont val="Arial"/>
      </rPr>
      <t xml:space="preserve"> de la acción formulada. </t>
    </r>
  </si>
  <si>
    <t>Componente 9: MEDIDAS DE DEBIDA DILIGENCIA Y PREVENCIÓN DE LAVADO DE ACTIVOS</t>
  </si>
  <si>
    <t>Adecuación institucional para cumplir con la debida diligencia</t>
  </si>
  <si>
    <t>2 actas de reunión</t>
  </si>
  <si>
    <t>Se adjunta actas de reuniones realizadas por el grupo de contratación, en donde se evidencia la verificación de los procedimientos que pueden ser objeto de modificaciones relacionadas con la incorporación de lineamientos de la debida diligencia SARLAF/FT. Correspondientes a los meses de marzo, abril, junio.</t>
  </si>
  <si>
    <t xml:space="preserve">Se adjunta acta reuniones llevadas a cabo con el grupo de contratos y calidad, validado la modificación del procedimiento de contratación </t>
  </si>
  <si>
    <r>
      <t xml:space="preserve">22-08-2025: No se evidencia las  actas  de reunión  en la carpeta de </t>
    </r>
    <r>
      <rPr>
        <b/>
        <sz val="10"/>
        <color rgb="FF000000"/>
        <rFont val="Arial"/>
      </rPr>
      <t xml:space="preserve">EVIDENCIAS </t>
    </r>
  </si>
  <si>
    <r>
      <rPr>
        <b/>
        <sz val="10"/>
        <color rgb="FF000000"/>
        <rFont val="Arial"/>
      </rPr>
      <t xml:space="preserve">28/07/2025 VLNP: </t>
    </r>
    <r>
      <rPr>
        <sz val="10"/>
        <color rgb="FF000000"/>
        <rFont val="Arial"/>
      </rPr>
      <t xml:space="preserve">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junio y diciembre 2025, se observa reporte del proceso y seguimiento por la segunda línea de defensa, se aloja como soporte actas de reuniones  de marzo, abril y junio. Se valida la implementación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adelantó la verificación de las actas de reunión las cuales registran del 25 de julio de 2025 y del 19 de diciembre de 2025, en las cuales se adelanta la revisión de documentos asociados con la gestión contractual, evidenciando el </t>
    </r>
    <r>
      <rPr>
        <b/>
        <sz val="10"/>
        <color rgb="FF000000"/>
        <rFont val="Arial"/>
      </rPr>
      <t>cumplimiento</t>
    </r>
    <r>
      <rPr>
        <sz val="10"/>
        <color rgb="FF000000"/>
        <rFont val="Arial"/>
      </rPr>
      <t xml:space="preserve"> de las actividades formuladas en el PTEP de la presente vigencia. </t>
    </r>
  </si>
  <si>
    <t>Declaración de conocimiento y aceptación SARLAFT por la alta dirección</t>
  </si>
  <si>
    <t>Acto administrativo publicado</t>
  </si>
  <si>
    <t>Se anexa borrador de la resolución</t>
  </si>
  <si>
    <t xml:space="preserve">13-01-2026: Se registra cumplimiento parcial de la actividad, ya que no se identifica el acto administrativo publicado, dicha actividad se tenía programada para el mes de junio </t>
  </si>
  <si>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junio 2025, no se observa reporte del proceso y seguimiento correspondiente por la segunda línea de defensa, no se aloja soporte de la ejecución de la acción. No se logra validar la implementación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observa el borrador del acto administrativo </t>
    </r>
    <r>
      <rPr>
        <i/>
        <sz val="10"/>
        <color rgb="FF000000"/>
        <rFont val="Arial"/>
      </rPr>
      <t xml:space="preserve">“Por la cual se crea una Instancia de Apoyo de la Unidad Administrativa Especial de Servicios Públicos- UAESP en el marco de las dimensiones operativas MIPG” </t>
    </r>
    <r>
      <rPr>
        <sz val="10"/>
        <color rgb="FF000000"/>
        <rFont val="Arial"/>
      </rPr>
      <t xml:space="preserve">el cual relaciona la creación de la </t>
    </r>
    <r>
      <rPr>
        <i/>
        <sz val="10"/>
        <color rgb="FF000000"/>
        <rFont val="Arial"/>
      </rPr>
      <t>"Instancia de Apoyo del Órgano de Cumplimiento del Modelo de Gestión Jurídica Anticorrupción - MGJA"</t>
    </r>
    <r>
      <rPr>
        <sz val="10"/>
        <color rgb="FF000000"/>
        <rFont val="Arial"/>
      </rPr>
      <t xml:space="preserve">, por lo que se observa el </t>
    </r>
    <r>
      <rPr>
        <b/>
        <sz val="10"/>
        <color rgb="FF000000"/>
        <rFont val="Arial"/>
      </rPr>
      <t>incumplimiento</t>
    </r>
    <r>
      <rPr>
        <sz val="10"/>
        <color rgb="FF000000"/>
        <rFont val="Arial"/>
      </rPr>
      <t xml:space="preserve"> de la actividad formulada en el Programa de Transparencia y Ética Pública - PTEP de la vigencia 2025. </t>
    </r>
  </si>
  <si>
    <t>Construcción del plan de trabajo para adaptar y/o desarrollar la debida diligencia</t>
  </si>
  <si>
    <t>Plan de trabajo Incentivos a la innovación y buenas prácticas en materia de integridad y ética de lo público.</t>
  </si>
  <si>
    <t>Plan de trabajo formulado para ejecución en el 2026</t>
  </si>
  <si>
    <t>Se anexa plan para 2026</t>
  </si>
  <si>
    <t>Gestión de la debida diligencia</t>
  </si>
  <si>
    <t>Realizar seguimiento a la hoja de ruta de implementación MGJA</t>
  </si>
  <si>
    <t>3 informes de resultados</t>
  </si>
  <si>
    <t>Se anexa informe de avance</t>
  </si>
  <si>
    <t>Se anexa informe del ultimo cuatrimestre</t>
  </si>
  <si>
    <t>12-09-2025: No se efectúan las actividades conforme a lo programado</t>
  </si>
  <si>
    <t xml:space="preserve">13-01-2026: Se reporta avance de la actividad, pero no se registra evidencia respectiva </t>
  </si>
  <si>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adelantó la verificación de los soportes, dentro de lo cual se encuentra un informe del 14 de enero de 2026 de implementación del modelo de gestión jurídica anticorrupción - MGJA del periodo septiembre a diciembre de 2025; sin embargo, no se observa a lo largo de la vigencia los dos (2) informes adicionales, teniendo en cuenta lo formulado en el PTEP. Teniendo en cuenta lo indicado, se evidencia el </t>
    </r>
    <r>
      <rPr>
        <b/>
        <sz val="10"/>
        <color rgb="FF000000"/>
        <rFont val="Arial"/>
      </rPr>
      <t xml:space="preserve">incumplimiento </t>
    </r>
    <r>
      <rPr>
        <sz val="10"/>
        <color rgb="FF000000"/>
        <rFont val="Arial"/>
      </rPr>
      <t>de lo proyectado por el responsable.</t>
    </r>
  </si>
  <si>
    <t>Totales</t>
  </si>
  <si>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25/08/2025 VLNP: </t>
    </r>
    <r>
      <rPr>
        <sz val="10"/>
        <color rgb="FF000000"/>
        <rFont val="Arial"/>
      </rPr>
      <t>De acuerdo con la revisión realizada por la OCI, se evidencia programación para abril, agosto y diciembre 2025, se observa reporte del proceso en abril y seguimiento por la segunda línea de defensa quien no valida el avance, se aloja como soporte acta del mes de marzo, acuerdo 067. Se valida la implementación de la acción.</t>
    </r>
    <r>
      <rPr>
        <b/>
        <sz val="10"/>
        <color rgb="FF000000"/>
        <rFont val="Arial"/>
      </rPr>
      <t xml:space="preserve">
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family val="2"/>
      </rPr>
      <t>16/02/2026 DPRV:</t>
    </r>
    <r>
      <rPr>
        <sz val="10"/>
        <color rgb="FF000000"/>
        <rFont val="Arial"/>
      </rPr>
      <t xml:space="preserve">  Se evidencia el </t>
    </r>
    <r>
      <rPr>
        <b/>
        <sz val="10"/>
        <color rgb="FF000000"/>
        <rFont val="Arial"/>
        <family val="2"/>
      </rPr>
      <t>cumplimiento</t>
    </r>
    <r>
      <rPr>
        <sz val="10"/>
        <color rgb="FF000000"/>
        <rFont val="Arial"/>
      </rPr>
      <t xml:space="preserve"> de la acción propuesta.</t>
    </r>
  </si>
  <si>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mayo de 2025,se observa reporte del proceso y seguimiento por la segunda línea de defensa, se alojan como soporte el documento de la estrategia de lenguaje claro formulada. Se valida la implementación de la acción.</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family val="2"/>
      </rPr>
      <t>18/02/2026 DPRV:</t>
    </r>
    <r>
      <rPr>
        <sz val="10"/>
        <color rgb="FF000000"/>
        <rFont val="Arial"/>
      </rPr>
      <t xml:space="preserve"> La acción </t>
    </r>
    <r>
      <rPr>
        <b/>
        <sz val="10"/>
        <color rgb="FF000000"/>
        <rFont val="Arial"/>
        <family val="2"/>
      </rPr>
      <t>se cumplió</t>
    </r>
    <r>
      <rPr>
        <sz val="10"/>
        <color rgb="FF000000"/>
        <rFont val="Arial"/>
      </rPr>
      <t xml:space="preserve"> en el primer semestre.</t>
    </r>
  </si>
  <si>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mayo de 2025,se observa reporte del proceso y seguimiento por la segunda línea de defensa, se alojan como soporte el documento de la estrategia de datos abiertos formulada. Se valida la implementación de la acción.</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family val="2"/>
      </rPr>
      <t>18/02/2026 DPRV:</t>
    </r>
    <r>
      <rPr>
        <sz val="10"/>
        <color rgb="FF000000"/>
        <rFont val="Arial"/>
      </rPr>
      <t xml:space="preserve"> La acción </t>
    </r>
    <r>
      <rPr>
        <b/>
        <sz val="10"/>
        <color rgb="FF000000"/>
        <rFont val="Arial"/>
        <family val="2"/>
      </rPr>
      <t>se cumplió</t>
    </r>
    <r>
      <rPr>
        <sz val="10"/>
        <color rgb="FF000000"/>
        <rFont val="Arial"/>
      </rPr>
      <t xml:space="preserve"> en el primer semestre.</t>
    </r>
  </si>
  <si>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febrero de 2025, no se observa reporte del proceso ni seguimiento acorde por la segunda línea de defensa. No se logra validar la implementación de la acción.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family val="2"/>
      </rPr>
      <t xml:space="preserve">16/02/2026 JHGR: </t>
    </r>
    <r>
      <rPr>
        <sz val="10"/>
        <color rgb="FF000000"/>
        <rFont val="Arial"/>
      </rPr>
      <t xml:space="preserve">Se observa que a lo largo de la vigencia 2025 no se remitieron los soportes, avances y monitoreos de segunda línea frente a la actividad formulada, por lo que </t>
    </r>
    <r>
      <rPr>
        <b/>
        <sz val="10"/>
        <color rgb="FF000000"/>
        <rFont val="Arial"/>
      </rPr>
      <t>no fue posible determinar el cumplimiento</t>
    </r>
    <r>
      <rPr>
        <sz val="10"/>
        <color rgb="FF000000"/>
        <rFont val="Arial"/>
      </rPr>
      <t xml:space="preserve"> de la actividad. Se recomienda a los responsables efectuar la revisión y reformulación en el PTEP de la vigencia 2026. </t>
    </r>
  </si>
  <si>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junio de 2025, se observa reporte del proceso y seguimiento por la segunda línea de defensa. Se evidencian soportes de la encuesta realizada el 24 de abril. Se valida la implementación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family val="2"/>
      </rPr>
      <t>16/02/2026 JHGR:</t>
    </r>
    <r>
      <rPr>
        <sz val="10"/>
        <color rgb="FF000000"/>
        <rFont val="Arial"/>
      </rPr>
      <t xml:space="preserve"> Se evidencia la consolidación de reportes de las encuestas de percepción de los ciudadanos para octubre, noviembre y diciembre; sin embargo, se recomienda adelantar la presentación de la información desagregada, que le permita a la entidad tomar decisiones, ejemplo: cantidad, sexo, edad, localidad, presentación de resultados por pregunta, conclusiones y recomendaciones. Dado lo indicado a lo largo de la vigencia se observa el </t>
    </r>
    <r>
      <rPr>
        <b/>
        <sz val="10"/>
        <color rgb="FF000000"/>
        <rFont val="Arial"/>
      </rPr>
      <t>cumplimiento</t>
    </r>
    <r>
      <rPr>
        <sz val="10"/>
        <color rgb="FF000000"/>
        <rFont val="Arial"/>
      </rPr>
      <t xml:space="preserve"> de la actividad, de conformidad con lo formulado. </t>
    </r>
  </si>
  <si>
    <t>Se anexan evidencias de las publicaciones de información del micrositio para el primer trimestre del año 2025</t>
  </si>
  <si>
    <t>Se anexan evidencias de las publicaciones de información del micrositio para el cuarto trimestre del año 2025</t>
  </si>
  <si>
    <t>10-04-2025: Se efectúan las actividades conforme a lo programado</t>
  </si>
  <si>
    <t xml:space="preserve">14-07-2025: Se efectúan las actividades conforme a lo programado </t>
  </si>
  <si>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mensual, para lo cual se evidencia reporte del proceso y seguimiento de la segunda línea. Se alojan soportes de la publicación, además del seguimiento en meses donde no se registra programación. Se valida el cumplimiento de la actividad.   </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17/02/2026 DPRV:  </t>
    </r>
    <r>
      <rPr>
        <sz val="10"/>
        <color rgb="FF000000"/>
        <rFont val="Arial"/>
      </rPr>
      <t xml:space="preserve">Se evidencia que se generaron los reportes de manera trimestral de la información que se publicó  en la página web de la entidad, por lo tanto, la acción se evalúa como  </t>
    </r>
    <r>
      <rPr>
        <b/>
        <sz val="10"/>
        <color rgb="FF000000"/>
        <rFont val="Arial"/>
        <family val="2"/>
      </rPr>
      <t>Cumplida.</t>
    </r>
  </si>
  <si>
    <t>Se adjunta  en PDF evidencia de publicación  relación de contratación suscrita en el mes de mayo, así como, archivos en Excel contratación y procesos de selección aperturados.</t>
  </si>
  <si>
    <t>Se adjunta  en PDF evidencia de publicación  relación de contratación suscrita en el mes de junio, así como, archivos en Excel contratación y procesos de selección aperturados.</t>
  </si>
  <si>
    <t>Se adjunta  en PDF evidencia de publicación de la contratación suscrita en el mes de julio, así como, archivos en Excel de contratación y procesos de selección aperturados.</t>
  </si>
  <si>
    <t>Se adjunta  en PDF evidencia de publicación de la contratación suscrita en el mes de agosto, así como, archivos en Excel de contratación y procesos de selección aperturados, durante ese mes .</t>
  </si>
  <si>
    <t>Se adjunta  en PDF evidencia de publicación de la contratación suscrita en el mes de septiembre, así como el  archivo en Excel de la  contratación.</t>
  </si>
  <si>
    <t>Se adjunta  en PDF evidencia de publicación de la contratación suscrita en el mes de octubre, así como el  archivo en Excel de la  contratación.</t>
  </si>
  <si>
    <t>Se adjunta en PDF, evidencia de publicación de contratación suscrita en el mes de noviembre , así como archivo en Excel, contentivo de la información contractual</t>
  </si>
  <si>
    <t>Se adjunta en PDF, evidencia de publicación de contratación suscrita en el mes de diciembre, así como archivo en Excel, contentivo de la información contractual</t>
  </si>
  <si>
    <t xml:space="preserve">14-02-2025: Si bien se programó una publicación para el mes de enero, no se registra publicación de relación de contratación </t>
  </si>
  <si>
    <r>
      <t xml:space="preserve">28/07/2025 VLNP: </t>
    </r>
    <r>
      <rPr>
        <sz val="10"/>
        <color rgb="FF000000"/>
        <rFont val="Arial"/>
      </rPr>
      <t>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mensual, para lo cual se evidencia reporte del proceso y seguimiento de la segunda línea. Se alojan soportes de la publicación, además del seguimiento en meses donde no se registra programación. Se valida el cumplimiento de la actividad.</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17/02/2026 DPRV:</t>
    </r>
    <r>
      <rPr>
        <sz val="10"/>
        <color rgb="FF000000"/>
        <rFont val="Arial"/>
      </rPr>
      <t xml:space="preserve"> Se verificó en el menú de transparencia: https://www.uaesp.gov.co/content/publicacion-la-informacion-contractual, la publicación mensual de los contratos suscritos por la entidad. por lo tanto, la acción se evalúa como  </t>
    </r>
    <r>
      <rPr>
        <b/>
        <sz val="10"/>
        <color rgb="FF000000"/>
        <rFont val="Arial"/>
        <family val="2"/>
      </rPr>
      <t>Cumplida.</t>
    </r>
  </si>
  <si>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el mes de noviembre de 2025, sin embargo se debe tener en cuenta las recomendaciones del informe de auditoria comunicado mediante memorando 20251100031363 del 30 de abril donde se establecieron 3 seguimientos anuales a la información publicada en plataforma SUIT. Según lo programado la actividad se encuentra en términos.</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17/02/2026 DPRV: </t>
    </r>
    <r>
      <rPr>
        <sz val="10"/>
        <color rgb="FF000000"/>
        <rFont val="Arial"/>
        <family val="2"/>
      </rPr>
      <t>Verificado el repositorio de evidencias de los meses de Noviembre y Diciembre, no se encontró que se haya cargado "el informe final donde se registran los cambios realizados en el SUIT", por lo tanto,</t>
    </r>
    <r>
      <rPr>
        <b/>
        <sz val="10"/>
        <color rgb="FF000000"/>
        <rFont val="Arial"/>
        <family val="2"/>
      </rPr>
      <t xml:space="preserve"> no fue posible verificar el cumplimiento de la acción.</t>
    </r>
  </si>
  <si>
    <t>Se anexa el informe de solicitudes de información del mes de ABRIL</t>
  </si>
  <si>
    <t>Se anexa el informe de solicitudes de información del mes de MAYO</t>
  </si>
  <si>
    <t>Se anexa el informe de solicitudes de información del mes de JUNIO</t>
  </si>
  <si>
    <t>Se anexa el informe de solicitudes de información del mes de JULIO</t>
  </si>
  <si>
    <t>Se anexa el informe de solicitudes de información del mes de AGOSTO</t>
  </si>
  <si>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 </t>
    </r>
    <r>
      <rPr>
        <sz val="10"/>
        <color rgb="FF000000"/>
        <rFont val="Arial"/>
      </rPr>
      <t xml:space="preserve">De acuerdo con la revisión realizada por la OCI, se evidencia programación para los meses de marzo y junio de 2025, se evidencia seguimiento del proceso y de la segunda línea de defensa. Se alojan los informes sobre el Tratamiento de Datos y Preferencias de Comunicaciones para el mes de marzo (Dice primer trimestre 2024) no se evidencia el informe de junio. Se valida el cumplimiento de la actividad parcialmente.  </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17/02/2026 DPRV: </t>
    </r>
    <r>
      <rPr>
        <sz val="10"/>
        <color rgb="FF000000"/>
        <rFont val="Arial"/>
      </rPr>
      <t xml:space="preserve"> Se evidencia que se generaron los informes de manera trimestral de la información que requiere conocer la ciudadanía  de la entidad, por lo tanto, </t>
    </r>
    <r>
      <rPr>
        <b/>
        <sz val="10"/>
        <color rgb="FF000000"/>
        <rFont val="Arial"/>
        <family val="2"/>
      </rPr>
      <t xml:space="preserve">la acción se evalúa como  Cumplida. </t>
    </r>
  </si>
  <si>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junio de 2025, se evidencia seguimiento del proceso y de la segunda línea de defensa. Se aloja como soporte una pieza remitida por correo electrónico el 23 de abril de 2025 acerca del rol del defensor del ciudadano remitido de manera interna al personal de planta y contratistas, se sugiere que la segunda campaña sea dirigida a los grupos de interés externos a la unidad. Se valida el cumplimiento de la acción.</t>
    </r>
    <r>
      <rPr>
        <b/>
        <sz val="10"/>
        <color rgb="FF000000"/>
        <rFont val="Arial"/>
      </rPr>
      <t xml:space="preserve">
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family val="2"/>
      </rPr>
      <t xml:space="preserve">17/02/2026 DPRV: </t>
    </r>
    <r>
      <rPr>
        <sz val="10"/>
        <color rgb="FF000000"/>
        <rFont val="Arial"/>
      </rPr>
      <t xml:space="preserve"> Se evidencia cumplimiento formal de la acción, en tanto el área realizó la divulgación del procedimiento SCI-PC-05 V2 mediante correo electrónico institucional, garantizando el acceso a la información relacionada con el objeto, alcance, actividades y responsabilidades del defensor del ciudadano. Por lo tanto, se avalúa la acción como</t>
    </r>
    <r>
      <rPr>
        <b/>
        <sz val="10"/>
        <color rgb="FF000000"/>
        <rFont val="Arial"/>
        <family val="2"/>
      </rPr>
      <t xml:space="preserve"> Cumplida.</t>
    </r>
  </si>
  <si>
    <r>
      <t xml:space="preserve">28/07/2025 VLNP: </t>
    </r>
    <r>
      <rPr>
        <sz val="10"/>
        <color rgb="FF000000"/>
        <rFont val="Arial"/>
      </rPr>
      <t>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diciembre de 2025, la actividad se encuentra dentro de los tiempos de ejecución.</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07/02/2026 DPRV:</t>
    </r>
    <r>
      <rPr>
        <sz val="10"/>
        <color rgb="FF000000"/>
        <rFont val="Arial"/>
        <family val="2"/>
      </rPr>
      <t xml:space="preserve"> Se evidencia </t>
    </r>
    <r>
      <rPr>
        <b/>
        <sz val="10"/>
        <color rgb="FF000000"/>
        <rFont val="Arial"/>
        <family val="2"/>
      </rPr>
      <t>cumplimiento</t>
    </r>
    <r>
      <rPr>
        <sz val="10"/>
        <color rgb="FF000000"/>
        <rFont val="Arial"/>
        <family val="2"/>
      </rPr>
      <t xml:space="preserve"> de la acción, toda vez que la Oficina Asesora de Comunicaciones y Relaciones Interinstitucionales elaboró y remitió el “Informe de Relaciones con Medios – Acciones 2025”, en el cual se documentan las acciones desarrolladas para la socialización de la gestión institucional a través de relacionamiento con medios de comunicación y periodistas, adjuntando las respectivas evidencias.</t>
    </r>
    <r>
      <rPr>
        <b/>
        <sz val="10"/>
        <color rgb="FF000000"/>
        <rFont val="Arial"/>
        <family val="2"/>
      </rPr>
      <t xml:space="preserve">
Recomendación: </t>
    </r>
    <r>
      <rPr>
        <sz val="10"/>
        <color rgb="FF000000"/>
        <rFont val="Arial"/>
        <family val="2"/>
      </rPr>
      <t>Para futuras vigencias, se recomienda precisar en la formulación de la acción el alcance del término “alianza institucional”, estableciendo si se trata de convenios formales, mesas de articulación o estrategias de relacionamiento, con el fin de facilitar la trazabilidad y medición del cumplimiento.</t>
    </r>
  </si>
  <si>
    <t xml:space="preserve">17-06-2025: No se reportan actividades relacionadas al componente </t>
  </si>
  <si>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 </t>
    </r>
    <r>
      <rPr>
        <sz val="10"/>
        <color rgb="FF000000"/>
        <rFont val="Arial"/>
      </rPr>
      <t>De acuerdo con la revisión realizada por la OCI, se evidencia programación para mayo de 2025, la actividad se registra ejecutada en el mes de mayo por el proceso pero no se valida el documento por parte de la segunda línea. El proceso reporta la publicación en https://datosabiertos.bogota.gov.co/dataset/registro-de-publicaciones-uaesp-2025. Por favor validar la ejecución.</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17/02/2026 DPRV: Si bien, la actividad estaba programada para el mes de Mayo, el link reportado como evidencia no daba cumplimiento a la acción propuesta. En la carpeta de evidencia se cargó un Excel denominado "Esquema de publicación 2025" sin embargo, este documento no está versionado o tiene fecha de elaboración o aprobación que permita evidenciar si es una versión actualizada como lo proponía la acción,  por lo tanto,</t>
    </r>
    <r>
      <rPr>
        <b/>
        <sz val="10"/>
        <color rgb="FF000000"/>
        <rFont val="Arial"/>
        <family val="2"/>
      </rPr>
      <t xml:space="preserve"> no fue posible verificar el cumplimiento de la acción.
Recomendación: </t>
    </r>
    <r>
      <rPr>
        <sz val="10"/>
        <color rgb="FF000000"/>
        <rFont val="Arial"/>
        <family val="2"/>
      </rPr>
      <t>Se recomienda a la dependencia responsable formalizar la actualización del Esquema de Publicación de Información mediante un documento debidamente controlado, que incluya versión, fecha de elaboración, fecha de aprobación, responsable y acto de validación correspondiente, garantizando su trazabilidad en el Sistema de Gestión Documental.
Así mismo, se sugiere publicar la versión actualizada en el enlace oficial de transparencia y dejar evidencia verificable (link funcional y documento aprobado), asegurando coherencia entre la acción formulada y el soporte reportado.</t>
    </r>
  </si>
  <si>
    <r>
      <t xml:space="preserve">28/07/2025 VLNP: </t>
    </r>
    <r>
      <rPr>
        <sz val="10"/>
        <color rgb="FF000000"/>
        <rFont val="Arial"/>
      </rPr>
      <t>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junio de 2025, se evidencia reporte del proceso y seguimiento de la segunda línea de defensa. Se aloja como soporte el informe semestral de condiciones de accesibilidad portal web. Se valida la cumplimiento de la acción.</t>
    </r>
    <r>
      <rPr>
        <b/>
        <sz val="10"/>
        <color rgb="FF000000"/>
        <rFont val="Arial"/>
      </rPr>
      <t xml:space="preserve">
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family val="2"/>
      </rPr>
      <t>17/02/206 DPRV:</t>
    </r>
    <r>
      <rPr>
        <sz val="10"/>
        <color rgb="FF000000"/>
        <rFont val="Arial"/>
      </rPr>
      <t xml:space="preserve">  Se videncia el</t>
    </r>
    <r>
      <rPr>
        <b/>
        <sz val="10"/>
        <color rgb="FF000000"/>
        <rFont val="Arial"/>
        <family val="2"/>
      </rPr>
      <t xml:space="preserve"> cumplimiento</t>
    </r>
    <r>
      <rPr>
        <sz val="10"/>
        <color rgb="FF000000"/>
        <rFont val="Arial"/>
      </rPr>
      <t xml:space="preserve"> de acción propuesta.</t>
    </r>
  </si>
  <si>
    <r>
      <t xml:space="preserve">28/07/2025 VLNP: </t>
    </r>
    <r>
      <rPr>
        <sz val="10"/>
        <color rgb="FF000000"/>
        <rFont val="Arial"/>
      </rPr>
      <t>Seguimiento PAI,</t>
    </r>
    <r>
      <rPr>
        <b/>
        <sz val="10"/>
        <color rgb="FF000000"/>
        <rFont val="Arial"/>
      </rPr>
      <t xml:space="preserve"> </t>
    </r>
    <r>
      <rPr>
        <sz val="10"/>
        <color rgb="FF000000"/>
        <rFont val="Arial"/>
      </rPr>
      <t>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junio de 2025, se evidencia reporte del proceso y seguimiento de la segunda línea de defensa. No se aloja soporte de la acción en el mes de junio. Por favor validar soporte.</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17/02/2026 DPRV</t>
    </r>
    <r>
      <rPr>
        <sz val="10"/>
        <color rgb="FF000000"/>
        <rFont val="Arial"/>
        <family val="2"/>
      </rPr>
      <t xml:space="preserve">: El soporte cargado como evidencia para el mes de diciembre indica en el encabezado que es del segundo semestre, pero en el desarrollo  habla del primer semestre de 2025. Adicionalmente, el documento no tiene fecha de firma o elaboración lo que no permite evidenciar cuando realmente se realizó. Se evidencia la elaboración de un reporte sobre criterios de accesibilidad, en el cual se describen acciones relacionadas con textos alternativos, subtítulos y contraste en piezas comunicativas. </t>
    </r>
    <r>
      <rPr>
        <b/>
        <sz val="10"/>
        <color rgb="FF000000"/>
        <rFont val="Arial"/>
        <family val="2"/>
      </rPr>
      <t>Por lo tanto, se evalúa la acción con un 50% de cumplimiento.</t>
    </r>
  </si>
  <si>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marzo y junio de 2025, se evidencia reporte del proceso y seguimiento de la segunda línea de defensa. Se aloja como soporte en el mes de marzo la matriz de monitoreo de medios, sin embargo no se soporta el seguimiento de junio. Se valida la ejecución de la acción parcialmente.</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18/02/2026 DPRV:</t>
    </r>
    <r>
      <rPr>
        <sz val="10"/>
        <color rgb="FF000000"/>
        <rFont val="Arial"/>
      </rPr>
      <t xml:space="preserve"> Se evidencia el </t>
    </r>
    <r>
      <rPr>
        <b/>
        <sz val="10"/>
        <color rgb="FF000000"/>
        <rFont val="Arial"/>
        <family val="2"/>
      </rPr>
      <t>cumplimiento</t>
    </r>
    <r>
      <rPr>
        <sz val="10"/>
        <color rgb="FF000000"/>
        <rFont val="Arial"/>
      </rPr>
      <t xml:space="preserve"> de la acción propuesta para el periodo evaluado.</t>
    </r>
  </si>
  <si>
    <t>10-04-2025: No Se efectúan las actividades conforme a lo programado</t>
  </si>
  <si>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para marzo y junio de 2025, se evidencia reporte del proceso y seguimiento de la segunda línea de defensa. No se alojan soportes para el mes de marzo, en la carpeta del mes de junio se evidencian los soportes de los dos trimestres a través de diapositivas, listas de asistencia y actas de la mesa técnica de transparencia. Se valida la ejecución de la acción. </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18/02/2026 DPRV: </t>
    </r>
    <r>
      <rPr>
        <sz val="10"/>
        <color rgb="FF000000"/>
        <rFont val="Arial"/>
        <family val="2"/>
      </rPr>
      <t xml:space="preserve">Se evidencia </t>
    </r>
    <r>
      <rPr>
        <b/>
        <sz val="10"/>
        <color rgb="FF000000"/>
        <rFont val="Arial"/>
        <family val="2"/>
      </rPr>
      <t>cumplimient</t>
    </r>
    <r>
      <rPr>
        <sz val="10"/>
        <color rgb="FF000000"/>
        <rFont val="Arial"/>
        <family val="2"/>
      </rPr>
      <t>o de la acción, toda vez que se realizaron y documentaron dos (2) Mesas Técnicas de Transparencia correspondientes al III y IV trimestre de 2025, en las cuales se efectuó seguimiento a la publicación de información en el micrositio de transparencia, racionalización de trámites, SUIT, publicación contractual, presupuestal y demás componentes asociados al acceso a la información pública</t>
    </r>
  </si>
  <si>
    <t>Se realizó monitoreo a la gestión de PQRS, con corte al 31/12/2024. El reporte de los resultados se presentó en el Informe de auditoría comunicado mediante el memorando con radicado 20251100011993</t>
  </si>
  <si>
    <t>Se realizó monitoreo a la gestión de PQRS, con corte al 30/06/2024. El reporte de los resultados se presentó en el Informe de auditoría comunicado mediante el memorando con radicado 20251100063773</t>
  </si>
  <si>
    <r>
      <t xml:space="preserve">28/07/2025 VLNP: </t>
    </r>
    <r>
      <rPr>
        <sz val="10"/>
        <color rgb="FF000000"/>
        <rFont val="Arial"/>
      </rPr>
      <t>Seguimiento PAI,</t>
    </r>
    <r>
      <rPr>
        <b/>
        <sz val="10"/>
        <color rgb="FF000000"/>
        <rFont val="Arial"/>
      </rPr>
      <t xml:space="preserve"> </t>
    </r>
    <r>
      <rPr>
        <sz val="10"/>
        <color rgb="FF000000"/>
        <rFont val="Arial"/>
      </rPr>
      <t>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 </t>
    </r>
    <r>
      <rPr>
        <sz val="10"/>
        <color rgb="FF000000"/>
        <rFont val="Arial"/>
      </rPr>
      <t>De acuerdo con la revisión realizada por la OCI, se evidencia programación para febrero, agosto y diciembre de 2025, sin embargo se establecen 2 informes de entregables. Se evidencia reporte del proceso en el mes de febrero, sin embargo no se aloja soporte. Por favor ajustar la programación, no se puede evidenciar ejecución de la acción.</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18/02/2026</t>
    </r>
    <r>
      <rPr>
        <sz val="10"/>
        <color rgb="FF000000"/>
        <rFont val="Arial"/>
      </rPr>
      <t xml:space="preserve"> </t>
    </r>
    <r>
      <rPr>
        <b/>
        <sz val="10"/>
        <color rgb="FF000000"/>
        <rFont val="Arial"/>
        <family val="2"/>
      </rPr>
      <t>DPRV:</t>
    </r>
    <r>
      <rPr>
        <sz val="10"/>
        <color rgb="FF000000"/>
        <rFont val="Arial"/>
      </rPr>
      <t xml:space="preserve"> Se evidencia </t>
    </r>
    <r>
      <rPr>
        <b/>
        <sz val="10"/>
        <color rgb="FF000000"/>
        <rFont val="Arial"/>
        <family val="2"/>
      </rPr>
      <t>cumplimiento</t>
    </r>
    <r>
      <rPr>
        <sz val="10"/>
        <color rgb="FF000000"/>
        <rFont val="Arial"/>
      </rPr>
      <t xml:space="preserve"> de la acción, toda vez que se realizó el informe de seguimiento a las PQRS por parte de la OCI.</t>
    </r>
  </si>
  <si>
    <t>Se anexa metodología de rendición de cuentas PGIRS</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</si>
  <si>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marzo, mayo y junio de 2025, se observa reporte del proceso y seguimiento por parte de la segunda línea de defensa, se alojan los soportes de las metodologías. Se valida la ejecución de la acción.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septiembre y noviembre de 2025, se observa reporte del proceso y seguimiento por parte de la segunda línea de defensa, se alojan los soportes de las metodologías: para septiembre metodología dialogo ciudadano área de influencia doña Juana Gestión 2024 y en noviembre rendición de cuentas PGIRS 2020. Se valida la ejecución de la acción con 100%. </t>
    </r>
  </si>
  <si>
    <t>Se anexa el informe de la audiencia y el informe de relatoría sectorial</t>
  </si>
  <si>
    <t>Se anexa informe de Dialogo Ciudadano de Rendición de Cuentas Doña Juana</t>
  </si>
  <si>
    <t>Se anexa informe de espacio de dialogo rendición de cuentas PGIRS</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</si>
  <si>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22/08/2025 VLNP: </t>
    </r>
    <r>
      <rPr>
        <sz val="10"/>
        <color rgb="FF000000"/>
        <rFont val="Arial"/>
      </rPr>
      <t xml:space="preserve">De acuerdo con la revisión realizada por la OCI, se evidencia programación abril (2) y junio de 2025, se observa reporte del proceso y seguimiento por parte de la segunda línea de defensa, se alojan los informes en el mes de abril, pero no se evidencia el informe del mes de junio. Se valida la ejecución de la acción parcialmente.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julio, septiembre y diciembre de 2025, se observa reporte del proceso y seguimiento por parte de la segunda línea de defensa, se alojan los informe de Dialogo alumbrado, informe dialogo ciudadano rendición de cuentas Doña Juana 2024 el informe de rendición de cuentas PGIR. Se valida la ejecución de la acción con 100%. </t>
    </r>
  </si>
  <si>
    <r>
      <rPr>
        <b/>
        <sz val="10"/>
        <color rgb="FF000000"/>
        <rFont val="Arial"/>
      </rPr>
      <t xml:space="preserve">28/07/2025 VLNP: </t>
    </r>
    <r>
      <rPr>
        <sz val="10"/>
        <color rgb="FF000000"/>
        <rFont val="Arial"/>
      </rPr>
      <t xml:space="preserve">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febrero de 2025, se observa reporte del proceso sin embargo no es validado por la segunda línea de defensa, se alojan soportes de la capacitación realizada en febrero, por favor validar el seguimiento de segunda línea de defensa. Se valida la ejecución de la acción.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febrero de 2025, se observa reporte del proceso, sin embargo, no es validado por la segunda línea de defensa, se alojan soportes de la capacitación realizada en febrero en referencia a rendición de cuentas dirigida a servidores y colaboradores de la unidad . Se valida la ejecución de la acción con 100%.
</t>
    </r>
  </si>
  <si>
    <t>Se realiza la consultar para recibir retroalimentación de la gestión institucional con los grupos de interés a partir de dos variables, calificación de la gestión en una escala de 1 a 5 y la percepción del nivel de confianza. PÁGINA 11</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</si>
  <si>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22/08/2025 VLNP: </t>
    </r>
    <r>
      <rPr>
        <sz val="10"/>
        <color rgb="FF000000"/>
        <rFont val="Arial"/>
      </rPr>
      <t xml:space="preserve">De acuerdo con la revisión realizada por la OCI, se evidencia programación para diciembre de 2025, la actividad se encuentra dentro de los tiempos de ejecución.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17/02/2026 VLNP: </t>
    </r>
    <r>
      <rPr>
        <sz val="10"/>
        <color rgb="FF000000"/>
        <rFont val="Arial"/>
      </rPr>
      <t>De acuerdo con la revisión realizada por la OCI, se evidencia programación para diciembre de 2025, se observa reporte del proceso y seguimiento por la segunda línea de defensa, se evidencia informe de evaluación de los espacios de rendición de cuentas y de gestión 2025, que incluye en su desarrollo el análisis de la aplicación de la encuesta que evaluó la calidad de la información presentada, el dialogo de doble vía, nivel de confianza, evaluación de la gestión . Se valida la ejecución de la acción con 100%.</t>
    </r>
  </si>
  <si>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22/08/2025 VLNP: </t>
    </r>
    <r>
      <rPr>
        <sz val="10"/>
        <color rgb="FF000000"/>
        <rFont val="Arial"/>
      </rPr>
      <t xml:space="preserve">De acuerdo con la revisión realizada por la OCI, se evidencia programación para febrero de 2025, se observa reporte del proceso sin embargo no es validado por la segunda línea de defensa, no se alojan soportes de la rendición de cuentas reportada en febrero, por favor validar los soportes. No se logra validar la ejecución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17/02/2026 VLNP: </t>
    </r>
    <r>
      <rPr>
        <sz val="10"/>
        <color rgb="FF000000"/>
        <rFont val="Arial"/>
      </rPr>
      <t xml:space="preserve"> De acuerdo con la revisión realizada por la OCI, se evidencia programación para febrero de 2025, se observa reporte del proceso sin embargo no es validado por la segunda línea de defensa, se evidencia documento con la estrategia alojado en agosto 2025. Se valida la ejecución de la acción con 100%, sin embargo, se recomienda ajustar la validación de la segunda línea. </t>
    </r>
  </si>
  <si>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diciembre de 2025, la actividad se encuentra dentro de los tiempos de ejecución.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abril de 2025, se observa reporte del proceso sin embargo no es validado por la segunda línea de defensa, se evidencia informe de Audiencia Pública de Rendición de Cuentas Sector Hábitat – Nodo Distrital de Rendición de Cuentas en abril. Se valida la ejecución de la acción con 100%, sin embargo, se recomienda ajustar la validación de la segunda línea. </t>
    </r>
  </si>
  <si>
    <t>Se realiza informe de seguimiento a las peticiones en modalidad de cliente incógnito</t>
  </si>
  <si>
    <t>Se cargan evidencia de la socialización de la encuesta de trámites y servicios, se adjunta formulario y QR</t>
  </si>
  <si>
    <t>Agosto: el 13 de agosto se lleva a cabo jornada de capacitación 🎓 Jornada de Formación: Lineamientos Técnicos y Normativos para Atender PQRSD, La correcta gestión de las Peticiones, Quejas, Reclamos, Sugerencias y Denuncias (PQRSD) es fundamental para fortalecer la confianza ciudadana, garantizar la transparencia institucional y cumplir con nuestras obligaciones legales. 📆 Fecha: Miércoles 13 de agosto, 🕙 Hora: 10:00 a.m. a 11:00 a.m., 💻 Modalidad: Virtual – Plataforma Microsoft Teams, con la asistencia de 24 personas
Se anexa informe de asistencia de la jornada e informe de forms</t>
  </si>
  <si>
    <t>15-102025: Se registran actividades realizadas en el mes de agosto. Sin embargo, dichas acciones fueron programadas para el mes de septiembre. Se da cumplimiento de manera extemporánea</t>
  </si>
  <si>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junio de 2025, no se observa reporte del proceso ni seguimiento acorde por la segunda línea de defensa. No se logra validar la implementación de la acción.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Dado que a la fecha de cierre de las actividades del PTEP no se observa la remisión de avances y soportes por parte de la primera línea, así como tampoco el registro de monitoreo de segunda línea de defensa, por lo que no es posible determinar que se efectuó el cumplimiento de la actividad formulada, dado lo indicado se registra el </t>
    </r>
    <r>
      <rPr>
        <b/>
        <sz val="10"/>
        <color rgb="FF000000"/>
        <rFont val="Arial"/>
      </rPr>
      <t>0%</t>
    </r>
    <r>
      <rPr>
        <sz val="10"/>
        <color rgb="FF000000"/>
        <rFont val="Arial"/>
      </rPr>
      <t xml:space="preserve"> de avance. Se recomienda revisar y reformular en el PTEP de la vigencia 2026. </t>
    </r>
  </si>
  <si>
    <r>
      <rPr>
        <b/>
        <sz val="10"/>
        <color rgb="FF000000"/>
        <rFont val="Arial"/>
      </rPr>
      <t xml:space="preserve">28/07/2025 VLNP: </t>
    </r>
    <r>
      <rPr>
        <sz val="10"/>
        <color rgb="FF000000"/>
        <rFont val="Arial"/>
      </rPr>
      <t xml:space="preserve">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22/08/2025 VLNP: </t>
    </r>
    <r>
      <rPr>
        <sz val="10"/>
        <color rgb="FF000000"/>
        <rFont val="Arial"/>
      </rPr>
      <t xml:space="preserve">De acuerdo con la revisión realizada por la OCI, se evidencia programación para el mes de noviembre de 2025, sin embargo se debe tener en cuenta las recomendaciones del informe de auditoria comunicado mediante memorando 20251100031363 del 30 de abril donde se establecieron 3 seguimientos anuales a la información publicada en plataforma SUIT. Según lo programado la actividad se encuentra en términos.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adelanta la entrega del soporte del registro del seguimiento a las estrategias de racionalización de trámites incluidas en la plataforma SUIT, lo anterior, con corte a 30 de diciembre de 2025, lo que refleja una ejecución extemporánea de la actividad, teniendo en cuenta lo programado. Sin embargo, dado lo indicado se evidencia el </t>
    </r>
    <r>
      <rPr>
        <b/>
        <sz val="10"/>
        <color rgb="FF000000"/>
        <rFont val="Arial"/>
      </rPr>
      <t xml:space="preserve">cumplimiento </t>
    </r>
    <r>
      <rPr>
        <sz val="10"/>
        <color rgb="FF000000"/>
        <rFont val="Arial"/>
      </rPr>
      <t xml:space="preserve">al 100% de la actividad. </t>
    </r>
  </si>
  <si>
    <r>
      <rPr>
        <b/>
        <sz val="10"/>
        <color rgb="FF000000"/>
        <rFont val="Arial"/>
      </rP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22/08/2025 VLNP:</t>
    </r>
    <r>
      <rPr>
        <sz val="10"/>
        <color rgb="FF000000"/>
        <rFont val="Arial"/>
      </rPr>
      <t xml:space="preserve"> De acuerdo con la revisión realizada por la OCI, se evidencia programación para mayo de 2025, se observa reporte del proceso y seguimiento  por la segunda línea de defensa. No se logra validar la implementación de la acción ya que la acción menciona la publicación de los flujogramas, además de que no se evidencia reporte por parte de la subdirección de RBL y Aprovechamiento.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observa que a lo largo de la vigencia 2025 </t>
    </r>
    <r>
      <rPr>
        <b/>
        <sz val="10"/>
        <color rgb="FF000000"/>
        <rFont val="Arial"/>
      </rPr>
      <t>no se dio cumplimiento</t>
    </r>
    <r>
      <rPr>
        <sz val="10"/>
        <color rgb="FF000000"/>
        <rFont val="Arial"/>
      </rPr>
      <t xml:space="preserve"> a lo formulado en el PTEP, dado que no fueron entregados los avances, soportes y monitoreos de segunda línea, por lo que deberá revisarse por parte de los responsables y reformular en el programa de la vigencia 2026. </t>
    </r>
  </si>
  <si>
    <t>12-05-2025: Se solicita corrección de la acción mediante correo del 12-05-2025</t>
  </si>
  <si>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25/08/2025 VLNP:</t>
    </r>
    <r>
      <rPr>
        <sz val="10"/>
        <color rgb="FF000000"/>
        <rFont val="Arial"/>
      </rPr>
      <t xml:space="preserve"> De acuerdo con la revisión realizada por la OCI, se evidencia programación para junio de 2025, se observa reporte del proceso y seguimiento por la segunda línea de defensa, se alojan soportes del análisis de los resultados de la encuesta de datos abiertos aplicada a 8 personas. Se valida la implementación de la acción, se sugiere ampliar la muestra para la segunda encuesta.</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18/02/2026 DPRV:</t>
    </r>
    <r>
      <rPr>
        <sz val="10"/>
        <color rgb="FF000000"/>
        <rFont val="Arial"/>
      </rPr>
      <t xml:space="preserve"> Se evidencia el desarrollo de un mecanismo de medición del uso y aprovechamiento de los datos abiertos mediante encuesta aplicada en el segundo semestre de 2025, lo cual da cumplimiento al producto establecido en la acción.</t>
    </r>
    <r>
      <rPr>
        <b/>
        <sz val="10"/>
        <color rgb="FF000000"/>
        <rFont val="Arial"/>
        <family val="2"/>
      </rPr>
      <t xml:space="preserve">
Recomendación: </t>
    </r>
    <r>
      <rPr>
        <sz val="10"/>
        <color rgb="FF000000"/>
        <rFont val="Arial"/>
        <family val="2"/>
      </rPr>
      <t>Se recomienda que futuras mediciones incluyan un informe consolidado con análisis estadístico básico, conclusiones sobre nivel de uso, perfil de usuarios, oportunidades de mejora y acciones derivadas, así como validación institucional (fecha y responsable), garantizando trazabilidad y verificabilidad del cumplimiento.</t>
    </r>
  </si>
  <si>
    <t>Se realiza la publicación del dataset del mes de enero en el portal de datos abiertos Bogotá en el link: https://datosabiertos.bogota.gov.co/dataset/informes-ejecucion-presupuestal-enero-de-2025</t>
  </si>
  <si>
    <r>
      <t>28/07/2025 VLNP:</t>
    </r>
    <r>
      <rPr>
        <sz val="10"/>
        <color rgb="FF000000"/>
        <rFont val="Arial"/>
      </rPr>
      <t xml:space="preserve"> 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rPr>
      <t xml:space="preserve">
22/08/2025 VLNP:</t>
    </r>
    <r>
      <rPr>
        <sz val="10"/>
        <color rgb="FF000000"/>
        <rFont val="Arial"/>
      </rPr>
      <t xml:space="preserve"> De acuerdo con la revisión realizada por la OCI, se evidencia programación mensual para la vigencia 2025, se observa reporte del proceso y seguimiento por la segunda línea de defensa, se alojan como soporte el link de la  publicación de los dataset con información presupuestal en el portal de datos abiertos. Se valida la implementación de la acción.</t>
    </r>
    <r>
      <rPr>
        <b/>
        <sz val="10"/>
        <color rgb="FF000000"/>
        <rFont val="Arial"/>
      </rPr>
      <t xml:space="preserve">
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family val="2"/>
      </rPr>
      <t>18/02/2026 DPRV:</t>
    </r>
    <r>
      <rPr>
        <sz val="10"/>
        <color rgb="FF000000"/>
        <rFont val="Arial"/>
      </rPr>
      <t xml:space="preserve"> Se evidencia el </t>
    </r>
    <r>
      <rPr>
        <b/>
        <sz val="10"/>
        <color rgb="FF000000"/>
        <rFont val="Arial"/>
        <family val="2"/>
      </rPr>
      <t>cumplimiento</t>
    </r>
    <r>
      <rPr>
        <sz val="10"/>
        <color rgb="FF000000"/>
        <rFont val="Arial"/>
      </rPr>
      <t xml:space="preserve"> de la acción propuesta, publicando de manera mensual la ejecución presupuestal en el portal de datos abiertos.</t>
    </r>
  </si>
  <si>
    <t>Se evidencian las publicaciones de datasets realizadas durante el primer trimestre del año 2025
https://datosabiertos.bogota.gov.co/</t>
  </si>
  <si>
    <t>Se evidencian las publicaciones de datasets realizadas durante el segundo trimestre del año 2025
https://datosabiertos.bogota.gov.co/</t>
  </si>
  <si>
    <t>Se evidencian las publicaciones de datasets realizadas durante el tercer trimestre del año 2025
https://datosabiertos.bogota.gov.co/</t>
  </si>
  <si>
    <t>Se evidencian las publicaciones de datasets realizadas durante el cuarto trimestre del año 2025
https://datosabiertos.bogota.gov.co/</t>
  </si>
  <si>
    <t>Se anexa acta de reunión de indicadores con el observatorio ambiental</t>
  </si>
  <si>
    <t>Realizar participación incidente en el marco de la formulación o actualización de los  productos estratégicos de la entidad tal como planes, programas, proyectos o estrategias de participación ciudadana en las áreas misionales.</t>
  </si>
  <si>
    <t xml:space="preserve">Asegurar una participación incidente en la formulación actualización, implementación o seguimientos de dos productos estratégicos por la UAESP.
</t>
  </si>
  <si>
    <t>Se anexan actas de seguimiento del plan de gestión social con comunidad</t>
  </si>
  <si>
    <t>Evidencia de participación ciudadana consolidada en las actas de la Rendición de Cuentas PGIRS con el comité coordinador</t>
  </si>
  <si>
    <t>Documentación del tipo de conocimiento por proceso de la entidad, requerido para gestionar y resolver los problemas de la comunidad.</t>
  </si>
  <si>
    <t>Identificación de proyectos de innovación transversal  con las entidades que componen la Secretaria del Hábitat del Distrito Capital que impacten a las partes interesadas de esta sector.</t>
  </si>
  <si>
    <t>Aprobación de proyectos conjuntos de innovación en el Banco de Proyectos de Innovación de la Secretaria del Hábitat.</t>
  </si>
  <si>
    <t>Se realizó por parte de la Subdirección de Información Sectorial
Secretaría Distrital del Hábitat, un Hacker Spaces, como un espacio para desarrollar nuevas formas de pensar sobre los planes de desarrollo con el propósito de identificar a futuro proyectos de innovación transversales que impacten sector de Hábitat</t>
  </si>
  <si>
    <t>Se participó en el evento realizado por parte de la Subdirección de Información Sectorial
Secretaría Distrital del Hábitat: un Hacker Spaces, concebido como un espacio para desarrollar nuevas formas de pensar sobre los planes de desarrollo con el propósito de identificar a futuro proyectos de innovación transversales que impacten sector de Hábitat</t>
  </si>
  <si>
    <t xml:space="preserve">13-01-2026: Se identifica evidencia de participación en espacio de identificación de proyectos de innovación transversal, sin embargo la evidencia no es claro con respecto a la meta del producto, por lo que no se logra identificar la respectiva meta en cuanto a dicha aprobación de proyectos, por lo anterior no se puede garantizar el cumplimiento de la actividad </t>
  </si>
  <si>
    <t>07-04-2025: Se efectúan las actividades conforme a lo programado</t>
  </si>
  <si>
    <t>Marzo: Se hace la divulgación de la  Jornada de Capacitación sobre la implementación de lineamientos de cultura de integridad, conflictos de interés, transparencia y acceso a la información en la administración pública distrital, realizada el 28 de marzo en horario de 9:00 a 10:30 am
Abril: se divulga la oferta de la ESAP, Curso: Transparencia, Integridad, Prevención y Lucha contra la Corrupción Fecha: 08/04/2025 | ⏳Horas: 100 | Modalidad: Moodle, Cierre de inscripciones: 07/04/2025
Mayo: se realiza la ✨ Socialización del Modelo de Gestión Jurídico Anticorrupción (Compliance Público Distrital) y riesgos SARLAFT ✨🗓 Fecha: 8 de mayo, ⏰ Horario: 2:00 p.m. a 3:00 p.m, 💻 Modalidad: Virtual , con la participación de la doctora Martha Cecilia Espejo Gómez, líder del Modelo de Gestión Jurídica Anticorrupción de la Secretaría Jurídica del Distrito.
Julio: Se convocó a jornada de capacitación articulada con la Secretaria de Hábitat y el Programa de integridad, Charla: Conflictos de intereses en el sector Hábitat, 🗓️ Fecha: 17 de julio,🕙 Horario: 10:00 a.m. – 11:00 a.m, 💻 Modalidad: Virtual – Plataforma Teams,👥 Dirigido a: Personal de planta y contratistas, contando con la participación de 18 asistentes.
Septiembre: 🧾 Jornada de Capacitación: Transparencia y Accesibilidad en la Información Pública, 🔍Porque es importante fortalecer el conocimiento, la comprensión y el compromiso de los funcionarios frente a la Ley de Transparencia y Acceso a la Información Pública, 📅 Fecha: viernes, 26 de septiembre de 2025, 🕙 Hora: 10:00 a.m. – 11:00 a.m., 💻 Modalidad: Virtual – Microsoft Teams, contando con 10 asistentes.
Octubre: Se realizo la divulgación de los diplomados y cursos ofertados por el Consejo de Bogotá, entre ellos el CURSO ESTATUTO ANTICORRUPCIÓN, TRANSPARENCIA Y ACCESO A LA INFORMACIÓN PUBLICA , contando con una persona inscrita.</t>
  </si>
  <si>
    <t>Actualizar la política para la identificación, declaración y gestión de posibles conflictos de intereses</t>
  </si>
  <si>
    <t>Se presenta proyecto de ajuste a la Estrategia de Conflictos de intereses. Este documento incorpora lo solicitado en informe de auditoria que refiere la construcción de un "procedimiento", se presenta a mesa de transparencia para validación conjunta. Una vez avalado por los procesos intervinientes y publicado se dará por validado el 100% de cumplimiento.</t>
  </si>
  <si>
    <t xml:space="preserve">12-05-2025: No se efectúa actividades conforme a lo programado </t>
  </si>
  <si>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abril y junio de 2025, la actividad se encuentra reprogramada con aprobación del CIGD, sin embargo a la fecha, la política, no se encuentra aprobada ni publicada. Se valida la ejecución de la actividad parcialmente.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marzo y reprogramación en junio de 2025, sin embargo, no se evidencia registro ni soportes completos por parte del proceso. Se registra validación por la segunda línea. No se logra validar la ejecución de la acción para la vigencia 2025 toda vez que no se evidencia la aprobación ni publicación de la política. Se recomienda incluir la acción incumplida en la siguiente vigencia.</t>
    </r>
  </si>
  <si>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abril y junio de 2025, la actividad se encuentra reprogramada con aprobación del CIGD, sin embargo a la fecha, la estrategia, no se encuentra aprobada ni publicada. Se valida la ejecución de la actividad parcialmente.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17/02/2026 VLNP:</t>
    </r>
    <r>
      <rPr>
        <sz val="10"/>
        <color rgb="FF000000"/>
        <rFont val="Arial"/>
      </rPr>
      <t xml:space="preserve"> De acuerdo con la revisión realizada por la OCI, se evidencia programación para abril y reprogramación en junio de 2025, sin embargo, no se evidencia registro ni soportes completos por parte del proceso. Se registra validación por la segunda línea. No se logra validar la ejecución de la acción para la vigencia 2025 toda vez que no se evidencia la aprobación ni publicación del documento borrador de la estrategia. Se recomienda incluir la acción incumplida en la siguiente vigencia.</t>
    </r>
  </si>
  <si>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25/08/2025 VLNP: </t>
    </r>
    <r>
      <rPr>
        <sz val="10"/>
        <color rgb="FF000000"/>
        <rFont val="Arial"/>
      </rPr>
      <t xml:space="preserve">De acuerdo con la revisión realizada por la OCI, se evidencia programación para enero 2025, se observa reporte del proceso y seguimiento por la segunda línea de defensa, se aloja acta del CIGD de diciembre 2024  ajustada al 29 de enero de 2025 con la aprobación de riesgos y se relaciona el link de la publicación de los mismos. Se valida la implementación de la acción.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 xml:space="preserve">16/02/2026 JHGR: </t>
    </r>
    <r>
      <rPr>
        <sz val="10"/>
        <color rgb="FF000000"/>
        <rFont val="Arial"/>
      </rPr>
      <t xml:space="preserve">Teniendo en cuenta que para el presente corte no se adelanta remisión de información adicional que evidencie la ejecución de la actividad, y, de conformidad con el análisis de la tercera línea durante agosto de 2025, se dio </t>
    </r>
    <r>
      <rPr>
        <b/>
        <sz val="10"/>
        <color rgb="FF000000"/>
        <rFont val="Arial"/>
      </rPr>
      <t>cumplimiento</t>
    </r>
    <r>
      <rPr>
        <sz val="10"/>
        <color rgb="FF000000"/>
        <rFont val="Arial"/>
      </rPr>
      <t xml:space="preserve"> a la actividad formulada.</t>
    </r>
  </si>
  <si>
    <r>
      <rPr>
        <b/>
        <sz val="10"/>
        <color rgb="FF000000"/>
        <rFont val="Arial"/>
      </rPr>
      <t>28/07/2025 VLNP:</t>
    </r>
    <r>
      <rPr>
        <sz val="10"/>
        <color rgb="FF000000"/>
        <rFont val="Arial"/>
      </rPr>
      <t xml:space="preserve"> 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 xml:space="preserve">25/08/2025 VLNP: </t>
    </r>
    <r>
      <rPr>
        <sz val="10"/>
        <color rgb="FF000000"/>
        <rFont val="Arial"/>
      </rPr>
      <t xml:space="preserve">De acuerdo con la revisión realizada por la OCI, se evidencia programación para enero 2025, se observa reporte del proceso y seguimiento por la segunda línea de defensa, se aloja como soporte convocatoria y resultados de la consulta desarrollada, se sugiere fortalecer la divulgación de la consulta ya que solo se observan 13 respuestas. Se valida la implementación de la acción.
</t>
    </r>
    <r>
      <rPr>
        <b/>
        <sz val="10"/>
        <color rgb="FF000000"/>
        <rFont val="Arial"/>
      </rPr>
      <t>20/01/2026 VLNP:</t>
    </r>
    <r>
      <rPr>
        <sz val="10"/>
        <color rgb="FF000000"/>
        <rFont val="Arial"/>
      </rPr>
      <t xml:space="preserve"> 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Teniendo en cuenta que para el presente corte no se adelanta remisión de información adicional que evidencie la ejecución de la actividad, y, de conformidad con el análisis de la tercera línea durante agosto de 2025, se dio </t>
    </r>
    <r>
      <rPr>
        <b/>
        <sz val="10"/>
        <color rgb="FF000000"/>
        <rFont val="Arial"/>
      </rPr>
      <t xml:space="preserve">cumplimiento </t>
    </r>
    <r>
      <rPr>
        <sz val="10"/>
        <color rgb="FF000000"/>
        <rFont val="Arial"/>
      </rPr>
      <t>a la actividad formulada.</t>
    </r>
  </si>
  <si>
    <t>Revisar documentos controlados asociados a la gestión contractual, validando la incorporación de los criterios de debida diligencia SARLAF/FT, procediendo a su actualización, en el evento de que así se requiera.</t>
  </si>
  <si>
    <t>Se adjuntan actas de reunión, validando la incorporación de los criterios de debida diligencia SARLAF/FT.</t>
  </si>
  <si>
    <t xml:space="preserve">14-07-2025: No   se efectuaron actividades para dicho mes </t>
  </si>
  <si>
    <r>
      <rPr>
        <b/>
        <sz val="10"/>
        <color rgb="FF000000"/>
        <rFont val="Arial"/>
      </rPr>
      <t xml:space="preserve">28/07/2025 VLNP: </t>
    </r>
    <r>
      <rPr>
        <sz val="10"/>
        <color rgb="FF000000"/>
        <rFont val="Arial"/>
      </rPr>
      <t xml:space="preserve">Teniendo en cuenta el número de actividades registradas en el PTEP para la vigencia 2025 y según el plan anual de auditorias 2025, se ha programado de manera independiente auditoria de seguimiento al PTEP para el mes de agosto de 2025.
</t>
    </r>
    <r>
      <rPr>
        <b/>
        <sz val="10"/>
        <color rgb="FF000000"/>
        <rFont val="Arial"/>
      </rPr>
      <t>25/08/2025 VLNP:</t>
    </r>
    <r>
      <rPr>
        <sz val="10"/>
        <color rgb="FF000000"/>
        <rFont val="Arial"/>
      </rPr>
      <t xml:space="preserve"> De acuerdo con la revisión realizada por la OCI, se evidencia programación para diciembre de 2025, la actividad se encuentra dentro de los tiempos de ejecución.
</t>
    </r>
    <r>
      <rPr>
        <b/>
        <sz val="10"/>
        <color rgb="FF000000"/>
        <rFont val="Arial"/>
      </rPr>
      <t xml:space="preserve">20/01/2026 VLNP: </t>
    </r>
    <r>
      <rPr>
        <sz val="10"/>
        <color rgb="FF000000"/>
        <rFont val="Arial"/>
      </rPr>
      <t xml:space="preserve">Seguimiento PAI, Teniendo en cuenta el número de actividades registradas en el PTEP para la vigencia 2025 y según el plan anual de auditorias 2026, se ha programado de manera independiente auditoria de seguimiento al PTEP para el mes de febrero de 2026.
</t>
    </r>
    <r>
      <rPr>
        <b/>
        <sz val="10"/>
        <color rgb="FF000000"/>
        <rFont val="Arial"/>
      </rPr>
      <t>16/02/2026 JHGR:</t>
    </r>
    <r>
      <rPr>
        <sz val="10"/>
        <color rgb="FF000000"/>
        <rFont val="Arial"/>
      </rPr>
      <t xml:space="preserve"> Se adelantó la verificación los soportes relacionados para el cierre de la vigencia 2025 en el cual se comparte una presentación en power point con cinco (5) actividades; sin embargo, es importante que se adelante el ajuste de lo formulado, incluyendo los productos esperados, los indicadores que permiten medir las actividades y una sección de monitoreo de las actividades formuladas. Se observa el </t>
    </r>
    <r>
      <rPr>
        <b/>
        <sz val="10"/>
        <color rgb="FF000000"/>
        <rFont val="Arial"/>
      </rPr>
      <t xml:space="preserve">cumplimiento </t>
    </r>
    <r>
      <rPr>
        <sz val="10"/>
        <color rgb="FF000000"/>
        <rFont val="Arial"/>
      </rPr>
      <t xml:space="preserve">de la actividad con oportunidad de mejora. </t>
    </r>
  </si>
  <si>
    <r>
      <t xml:space="preserve">28/07/2025 VLNP: </t>
    </r>
    <r>
      <rPr>
        <sz val="10"/>
        <color rgb="FF000000"/>
        <rFont val="Arial"/>
        <family val="2"/>
      </rPr>
      <t>Seguimiento PAI, Teniendo en cuenta el número de actividades registradas en el PTEP para la vigencia 2025 y según el plan anual de auditorias 2025, se ha programado de manera independiente auditoria de seguimiento al PTEP para el mes de agosto de 2025.</t>
    </r>
    <r>
      <rPr>
        <b/>
        <sz val="10"/>
        <color rgb="FF000000"/>
        <rFont val="Arial"/>
        <family val="2"/>
      </rPr>
      <t xml:space="preserve">
22/08/2025 VLNP: </t>
    </r>
    <r>
      <rPr>
        <sz val="10"/>
        <color rgb="FF000000"/>
        <rFont val="Arial"/>
        <family val="2"/>
      </rPr>
      <t>De acuerdo con la revisión realizada por la OCI, se evidencia programación mensual, se evidencia reporte del proceso y de la segunda línea de defensa, se aloja como soporte el informe solicitud acceso a la información, por favor revisar el informe de marzo ya que esta duplicado con el mes de febrero. Se valida el cumplimiento de la actividad.</t>
    </r>
    <r>
      <rPr>
        <b/>
        <sz val="10"/>
        <color rgb="FF000000"/>
        <rFont val="Arial"/>
        <family val="2"/>
      </rPr>
      <t xml:space="preserve">
20/01/2026 VLNP: </t>
    </r>
    <r>
      <rPr>
        <sz val="10"/>
        <color rgb="FF000000"/>
        <rFont val="Arial"/>
        <family val="2"/>
      </rPr>
      <t>Seguimiento PAI, Teniendo en cuenta el número de actividades registradas en el PTEP para la vigencia 2025 y según el plan anual de auditorias 2026, se ha programado de manera independiente auditoria de seguimiento al PTEP para el mes de febrero de 2026.</t>
    </r>
    <r>
      <rPr>
        <b/>
        <sz val="10"/>
        <color rgb="FF000000"/>
        <rFont val="Arial"/>
        <family val="2"/>
      </rPr>
      <t xml:space="preserve">
17/02/2026 DPRV:  </t>
    </r>
    <r>
      <rPr>
        <sz val="10"/>
        <color rgb="FF000000"/>
        <rFont val="Arial"/>
        <family val="2"/>
      </rPr>
      <t>Se evidencia que se generaron los reportes de manera mensual de la información que se publicó  en la página web de la entidad, sin embargo, la actividad se formuló como: "Elaborar y publicar",  y no se remiten los enlaces de publicación de los informes en la página web. Por lo tanto, se evalúa la acción con un 50% de cumplimiento.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</si>
</sst>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1"/>
      <color theme="1"/>
      <name val="Calibri"/>
      <family val="2"/>
      <scheme val="minor"/>
    </font>
    <font>
      <sz val="10"/>
      <color theme="1"/>
      <name val="Arial"/>
    </font>
    <font>
      <b/>
      <sz val="10"/>
      <color theme="1"/>
      <name val="Arial"/>
    </font>
    <font>
      <b/>
      <sz val="10"/>
      <color rgb="FF000000"/>
      <name val="Arial"/>
    </font>
    <font>
      <sz val="10"/>
      <color rgb="FF000000"/>
      <name val="Arial"/>
    </font>
    <font>
      <b/>
      <sz val="10"/>
      <color rgb="FF000000"/>
      <name val="Arial"/>
      <family val="2"/>
    </font>
    <font>
      <sz val="10"/>
      <color rgb="FF000000"/>
      <name val="Arial"/>
      <family val="2"/>
    </font>
    <font>
      <sz val="10"/>
      <color rgb="FF242424"/>
      <name val="Arial"/>
    </font>
    <font>
      <i/>
      <sz val="10"/>
      <color rgb="FF000000"/>
      <name val="Arial"/>
    </font>
    <font>
      <sz val="10"/>
      <color rgb="FF68BC94"/>
      <name val="Arial"/>
    </font>
    <font>
      <b/>
      <sz val="9"/>
      <color indexed="81"/>
      <name val="Tahoma"/>
      <family val="2"/>
    </font>
    <font>
      <b/>
      <sz val="9"/>
      <color rgb="FF000000"/>
      <name val="Tahoma"/>
      <family val="2"/>
    </font>
    <font>
      <sz val="10"/>
      <color theme="1"/>
      <name val="Arial"/>
      <family val="2"/>
    </font>
  </fonts>
  <fills count="12">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rgb="FFFFB71B"/>
        <bgColor indexed="64"/>
      </patternFill>
    </fill>
    <fill>
      <patternFill patternType="solid">
        <fgColor theme="5" tint="0.39997558519241921"/>
        <bgColor indexed="64"/>
      </patternFill>
    </fill>
    <fill>
      <patternFill patternType="solid">
        <fgColor rgb="FFFFFFFF"/>
        <bgColor indexed="64"/>
      </patternFill>
    </fill>
    <fill>
      <patternFill patternType="solid">
        <fgColor theme="7" tint="0.39997558519241921"/>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rgb="FF000000"/>
      </left>
      <right/>
      <top style="thin">
        <color rgb="FF000000"/>
      </top>
      <bottom style="thin">
        <color rgb="FF000000"/>
      </bottom>
      <diagonal/>
    </border>
    <border>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63">
    <xf numFmtId="0" fontId="0" fillId="0" borderId="0" xfId="0"/>
    <xf numFmtId="0" fontId="2" fillId="0" borderId="0" xfId="0" applyFont="1" applyAlignment="1">
      <alignment vertical="center"/>
    </xf>
    <xf numFmtId="9" fontId="2" fillId="0" borderId="0" xfId="0" applyNumberFormat="1" applyFont="1" applyAlignment="1">
      <alignment vertical="center"/>
    </xf>
    <xf numFmtId="0" fontId="2" fillId="0" borderId="0" xfId="0" applyFont="1" applyAlignment="1">
      <alignment horizontal="center" vertical="center"/>
    </xf>
    <xf numFmtId="9" fontId="2" fillId="0" borderId="0" xfId="1" applyFont="1" applyAlignment="1" applyProtection="1">
      <alignment vertical="center"/>
    </xf>
    <xf numFmtId="0" fontId="3" fillId="4"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9" fontId="3" fillId="3" borderId="2" xfId="0" applyNumberFormat="1" applyFont="1" applyFill="1" applyBorder="1" applyAlignment="1">
      <alignment horizontal="center" vertical="center" wrapText="1"/>
    </xf>
    <xf numFmtId="0" fontId="2" fillId="0" borderId="13" xfId="0" applyFont="1" applyBorder="1" applyAlignment="1">
      <alignment vertical="center" wrapText="1"/>
    </xf>
    <xf numFmtId="0" fontId="2" fillId="0" borderId="13" xfId="0" applyFont="1" applyBorder="1" applyAlignment="1">
      <alignment horizontal="center" vertical="center"/>
    </xf>
    <xf numFmtId="0" fontId="2" fillId="0" borderId="13" xfId="0" applyFont="1" applyBorder="1" applyAlignment="1">
      <alignment horizontal="left" vertical="center" wrapText="1"/>
    </xf>
    <xf numFmtId="0" fontId="2" fillId="0" borderId="13" xfId="0" applyFont="1" applyBorder="1" applyAlignment="1">
      <alignment horizontal="center" vertical="center" wrapText="1"/>
    </xf>
    <xf numFmtId="14" fontId="2" fillId="0" borderId="13" xfId="0" applyNumberFormat="1" applyFont="1" applyBorder="1" applyAlignment="1">
      <alignment horizontal="center" vertical="center" wrapText="1"/>
    </xf>
    <xf numFmtId="9" fontId="2" fillId="0" borderId="13" xfId="1" applyFont="1" applyFill="1" applyBorder="1" applyAlignment="1" applyProtection="1">
      <alignment horizontal="center" vertical="center"/>
    </xf>
    <xf numFmtId="9" fontId="2" fillId="0" borderId="13" xfId="0" applyNumberFormat="1" applyFont="1" applyBorder="1" applyAlignment="1">
      <alignment horizontal="center" vertical="center"/>
    </xf>
    <xf numFmtId="0" fontId="2" fillId="0" borderId="13" xfId="0" applyFont="1" applyBorder="1" applyAlignment="1" applyProtection="1">
      <alignment horizontal="center" vertical="center"/>
      <protection locked="0"/>
    </xf>
    <xf numFmtId="9" fontId="2" fillId="0" borderId="13" xfId="0" applyNumberFormat="1" applyFont="1" applyBorder="1" applyAlignment="1" applyProtection="1">
      <alignment horizontal="center" vertical="center"/>
      <protection locked="0"/>
    </xf>
    <xf numFmtId="0" fontId="2" fillId="0" borderId="13" xfId="0" applyFont="1" applyBorder="1" applyAlignment="1" applyProtection="1">
      <alignment horizontal="center" vertical="center" wrapText="1"/>
      <protection locked="0"/>
    </xf>
    <xf numFmtId="0" fontId="2" fillId="0" borderId="14" xfId="0" applyFont="1" applyBorder="1" applyAlignment="1">
      <alignment horizontal="center" vertical="center"/>
    </xf>
    <xf numFmtId="9" fontId="2" fillId="0" borderId="14" xfId="0" applyNumberFormat="1" applyFont="1" applyBorder="1" applyAlignment="1">
      <alignment horizontal="center" vertical="center"/>
    </xf>
    <xf numFmtId="0" fontId="2" fillId="0" borderId="4" xfId="0" applyFont="1" applyBorder="1" applyAlignment="1">
      <alignment vertical="center" wrapText="1"/>
    </xf>
    <xf numFmtId="0" fontId="2" fillId="0" borderId="14" xfId="0" applyFont="1" applyBorder="1" applyAlignment="1">
      <alignment vertical="center"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wrapText="1"/>
    </xf>
    <xf numFmtId="14" fontId="2" fillId="0" borderId="14" xfId="0" applyNumberFormat="1" applyFont="1" applyBorder="1" applyAlignment="1">
      <alignment horizontal="center" vertical="center" wrapText="1"/>
    </xf>
    <xf numFmtId="9" fontId="2" fillId="0" borderId="14" xfId="1" applyFont="1" applyFill="1" applyBorder="1" applyAlignment="1" applyProtection="1">
      <alignment horizontal="center" vertical="center"/>
    </xf>
    <xf numFmtId="9" fontId="2" fillId="0" borderId="14" xfId="1" applyFont="1" applyFill="1" applyBorder="1" applyAlignment="1">
      <alignment horizontal="center" vertical="center"/>
    </xf>
    <xf numFmtId="0" fontId="2" fillId="0" borderId="14" xfId="0" applyFont="1" applyBorder="1" applyAlignment="1" applyProtection="1">
      <alignment horizontal="center" vertical="center"/>
      <protection locked="0"/>
    </xf>
    <xf numFmtId="9" fontId="2" fillId="0" borderId="14" xfId="0" applyNumberFormat="1"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8" fillId="0" borderId="0" xfId="0" applyFont="1" applyAlignment="1">
      <alignment vertical="center" wrapText="1"/>
    </xf>
    <xf numFmtId="9" fontId="2" fillId="0" borderId="15" xfId="0" applyNumberFormat="1" applyFont="1" applyBorder="1" applyAlignment="1">
      <alignment horizontal="center" vertical="center"/>
    </xf>
    <xf numFmtId="0" fontId="2" fillId="0" borderId="16" xfId="0" applyFont="1" applyBorder="1" applyAlignment="1">
      <alignment horizontal="center" vertical="center"/>
    </xf>
    <xf numFmtId="9" fontId="2" fillId="0" borderId="3" xfId="0" applyNumberFormat="1" applyFont="1" applyBorder="1" applyAlignment="1">
      <alignment horizontal="center" vertical="center"/>
    </xf>
    <xf numFmtId="0" fontId="2" fillId="0" borderId="17" xfId="0" applyFont="1" applyBorder="1" applyAlignment="1" applyProtection="1">
      <alignment horizontal="center" vertical="center"/>
      <protection locked="0"/>
    </xf>
    <xf numFmtId="0" fontId="2" fillId="6" borderId="18" xfId="0" applyFont="1" applyFill="1" applyBorder="1" applyAlignment="1">
      <alignment horizontal="center" vertical="center" wrapText="1"/>
    </xf>
    <xf numFmtId="0" fontId="2" fillId="6" borderId="18" xfId="0" applyFont="1" applyFill="1" applyBorder="1" applyAlignment="1">
      <alignment vertical="center" wrapText="1"/>
    </xf>
    <xf numFmtId="0" fontId="2" fillId="6" borderId="18" xfId="0" applyFont="1" applyFill="1" applyBorder="1" applyAlignment="1">
      <alignment horizontal="center" vertical="center"/>
    </xf>
    <xf numFmtId="0" fontId="2" fillId="6" borderId="18" xfId="0" applyFont="1" applyFill="1" applyBorder="1" applyAlignment="1">
      <alignment horizontal="left" vertical="center" wrapText="1"/>
    </xf>
    <xf numFmtId="14" fontId="2" fillId="6" borderId="18" xfId="0" applyNumberFormat="1" applyFont="1" applyFill="1" applyBorder="1" applyAlignment="1">
      <alignment horizontal="center" vertical="center" wrapText="1"/>
    </xf>
    <xf numFmtId="9" fontId="2" fillId="6" borderId="18" xfId="1" applyFont="1" applyFill="1" applyBorder="1" applyAlignment="1" applyProtection="1">
      <alignment horizontal="center" vertical="center"/>
    </xf>
    <xf numFmtId="9" fontId="2" fillId="6" borderId="18" xfId="0" applyNumberFormat="1" applyFont="1" applyFill="1" applyBorder="1" applyAlignment="1">
      <alignment horizontal="center" vertical="center"/>
    </xf>
    <xf numFmtId="0" fontId="2" fillId="6" borderId="10" xfId="0" applyFont="1" applyFill="1" applyBorder="1" applyAlignment="1">
      <alignment horizontal="center" vertical="center"/>
    </xf>
    <xf numFmtId="9" fontId="2" fillId="6" borderId="10" xfId="0" applyNumberFormat="1" applyFont="1" applyFill="1" applyBorder="1" applyAlignment="1">
      <alignment horizontal="center" vertical="center"/>
    </xf>
    <xf numFmtId="0" fontId="2" fillId="6" borderId="18" xfId="0" applyFont="1" applyFill="1" applyBorder="1" applyAlignment="1" applyProtection="1">
      <alignment horizontal="center" vertical="center"/>
      <protection locked="0"/>
    </xf>
    <xf numFmtId="9" fontId="2" fillId="6" borderId="18" xfId="0" applyNumberFormat="1" applyFont="1" applyFill="1" applyBorder="1" applyAlignment="1" applyProtection="1">
      <alignment horizontal="center" vertical="center"/>
      <protection locked="0"/>
    </xf>
    <xf numFmtId="0" fontId="2" fillId="6" borderId="18" xfId="0" applyFont="1" applyFill="1" applyBorder="1" applyAlignment="1" applyProtection="1">
      <alignment horizontal="center" vertical="center" wrapText="1"/>
      <protection locked="0"/>
    </xf>
    <xf numFmtId="9" fontId="2" fillId="6" borderId="14" xfId="0" applyNumberFormat="1" applyFont="1" applyFill="1" applyBorder="1" applyAlignment="1">
      <alignment horizontal="center" vertical="center"/>
    </xf>
    <xf numFmtId="0" fontId="2" fillId="6" borderId="4" xfId="0" applyFont="1" applyFill="1" applyBorder="1" applyAlignment="1">
      <alignment vertical="center" wrapText="1"/>
    </xf>
    <xf numFmtId="0" fontId="2" fillId="6" borderId="0" xfId="0" applyFont="1" applyFill="1" applyAlignment="1">
      <alignment vertical="center"/>
    </xf>
    <xf numFmtId="0" fontId="2" fillId="6" borderId="13" xfId="0" applyFont="1" applyFill="1" applyBorder="1" applyAlignment="1">
      <alignment vertical="center" wrapText="1"/>
    </xf>
    <xf numFmtId="0" fontId="2" fillId="6" borderId="13" xfId="0" applyFont="1" applyFill="1" applyBorder="1" applyAlignment="1">
      <alignment horizontal="center" vertical="center"/>
    </xf>
    <xf numFmtId="0" fontId="2" fillId="6" borderId="13" xfId="0" applyFont="1" applyFill="1" applyBorder="1" applyAlignment="1">
      <alignment horizontal="left" vertical="center" wrapText="1"/>
    </xf>
    <xf numFmtId="0" fontId="2" fillId="6" borderId="13" xfId="0" applyFont="1" applyFill="1" applyBorder="1" applyAlignment="1">
      <alignment horizontal="center" vertical="center" wrapText="1"/>
    </xf>
    <xf numFmtId="14" fontId="2" fillId="6" borderId="13" xfId="0" applyNumberFormat="1" applyFont="1" applyFill="1" applyBorder="1" applyAlignment="1">
      <alignment horizontal="center" vertical="center" wrapText="1"/>
    </xf>
    <xf numFmtId="9" fontId="2" fillId="6" borderId="13" xfId="1" applyFont="1" applyFill="1" applyBorder="1" applyAlignment="1" applyProtection="1">
      <alignment horizontal="center" vertical="center"/>
    </xf>
    <xf numFmtId="9" fontId="2" fillId="6" borderId="13" xfId="0" applyNumberFormat="1" applyFont="1" applyFill="1" applyBorder="1" applyAlignment="1">
      <alignment horizontal="center" vertical="center"/>
    </xf>
    <xf numFmtId="0" fontId="2" fillId="6" borderId="13" xfId="0" applyFont="1" applyFill="1" applyBorder="1" applyAlignment="1" applyProtection="1">
      <alignment horizontal="center" vertical="center"/>
      <protection locked="0"/>
    </xf>
    <xf numFmtId="9" fontId="2" fillId="6" borderId="13" xfId="0" applyNumberFormat="1" applyFont="1" applyFill="1" applyBorder="1" applyAlignment="1" applyProtection="1">
      <alignment horizontal="center" vertical="center"/>
      <protection locked="0"/>
    </xf>
    <xf numFmtId="0" fontId="2" fillId="6" borderId="13" xfId="0" applyFont="1" applyFill="1" applyBorder="1" applyAlignment="1" applyProtection="1">
      <alignment horizontal="center" vertical="center" wrapText="1"/>
      <protection locked="0"/>
    </xf>
    <xf numFmtId="0" fontId="2" fillId="6" borderId="13" xfId="0" applyFont="1" applyFill="1" applyBorder="1" applyAlignment="1">
      <alignment horizontal="center" vertical="top" wrapText="1"/>
    </xf>
    <xf numFmtId="0" fontId="2" fillId="6" borderId="14" xfId="0" applyFont="1" applyFill="1" applyBorder="1" applyAlignment="1">
      <alignment vertical="center" wrapText="1"/>
    </xf>
    <xf numFmtId="0" fontId="2" fillId="6" borderId="14" xfId="0" applyFont="1" applyFill="1" applyBorder="1" applyAlignment="1">
      <alignment horizontal="center" vertical="center"/>
    </xf>
    <xf numFmtId="0" fontId="2" fillId="6" borderId="14" xfId="0" applyFont="1" applyFill="1" applyBorder="1" applyAlignment="1">
      <alignment horizontal="left" vertical="center" wrapText="1"/>
    </xf>
    <xf numFmtId="0" fontId="2" fillId="6" borderId="14" xfId="0" applyFont="1" applyFill="1" applyBorder="1" applyAlignment="1">
      <alignment horizontal="center" vertical="center" wrapText="1"/>
    </xf>
    <xf numFmtId="14" fontId="2" fillId="6" borderId="14" xfId="0" applyNumberFormat="1" applyFont="1" applyFill="1" applyBorder="1" applyAlignment="1">
      <alignment horizontal="center" vertical="center" wrapText="1"/>
    </xf>
    <xf numFmtId="9" fontId="2" fillId="6" borderId="14" xfId="1" applyFont="1" applyFill="1" applyBorder="1" applyAlignment="1" applyProtection="1">
      <alignment horizontal="center" vertical="center"/>
    </xf>
    <xf numFmtId="0" fontId="2" fillId="6" borderId="14" xfId="0" applyFont="1" applyFill="1" applyBorder="1" applyAlignment="1" applyProtection="1">
      <alignment horizontal="center" vertical="center"/>
      <protection locked="0"/>
    </xf>
    <xf numFmtId="9" fontId="2" fillId="6" borderId="14" xfId="0" applyNumberFormat="1" applyFont="1" applyFill="1" applyBorder="1" applyAlignment="1" applyProtection="1">
      <alignment horizontal="center" vertical="center"/>
      <protection locked="0"/>
    </xf>
    <xf numFmtId="0" fontId="2" fillId="6" borderId="14" xfId="0" applyFont="1" applyFill="1" applyBorder="1" applyAlignment="1" applyProtection="1">
      <alignment horizontal="center" vertical="center" wrapText="1"/>
      <protection locked="0"/>
    </xf>
    <xf numFmtId="0" fontId="2" fillId="6" borderId="14" xfId="0" applyFont="1" applyFill="1" applyBorder="1" applyAlignment="1">
      <alignment vertical="top" wrapText="1"/>
    </xf>
    <xf numFmtId="0" fontId="2" fillId="7" borderId="4" xfId="0" applyFont="1" applyFill="1" applyBorder="1" applyAlignment="1">
      <alignment vertical="center" wrapText="1"/>
    </xf>
    <xf numFmtId="0" fontId="2" fillId="7" borderId="14" xfId="0" applyFont="1" applyFill="1" applyBorder="1" applyAlignment="1">
      <alignment horizontal="center" vertical="center"/>
    </xf>
    <xf numFmtId="9" fontId="2" fillId="7" borderId="14" xfId="0" applyNumberFormat="1" applyFont="1" applyFill="1" applyBorder="1" applyAlignment="1">
      <alignment horizontal="center" vertical="center"/>
    </xf>
    <xf numFmtId="0" fontId="2" fillId="7" borderId="14" xfId="0" applyFont="1" applyFill="1" applyBorder="1" applyAlignment="1" applyProtection="1">
      <alignment horizontal="center" vertical="center"/>
      <protection locked="0"/>
    </xf>
    <xf numFmtId="9" fontId="2" fillId="7" borderId="14" xfId="0" applyNumberFormat="1" applyFont="1" applyFill="1" applyBorder="1" applyAlignment="1" applyProtection="1">
      <alignment horizontal="center" vertical="center"/>
      <protection locked="0"/>
    </xf>
    <xf numFmtId="0" fontId="2" fillId="7" borderId="4" xfId="0" applyFont="1" applyFill="1" applyBorder="1" applyAlignment="1">
      <alignment vertical="center"/>
    </xf>
    <xf numFmtId="0" fontId="2" fillId="8" borderId="13" xfId="0" applyFont="1" applyFill="1" applyBorder="1" applyAlignment="1">
      <alignment horizontal="center" vertical="center"/>
    </xf>
    <xf numFmtId="9" fontId="2" fillId="8" borderId="13" xfId="0" applyNumberFormat="1" applyFont="1" applyFill="1" applyBorder="1" applyAlignment="1">
      <alignment horizontal="center" vertical="center"/>
    </xf>
    <xf numFmtId="0" fontId="2" fillId="8" borderId="13" xfId="0" applyFont="1" applyFill="1" applyBorder="1" applyAlignment="1" applyProtection="1">
      <alignment horizontal="center" vertical="center"/>
      <protection locked="0"/>
    </xf>
    <xf numFmtId="9" fontId="2" fillId="8" borderId="13" xfId="0" applyNumberFormat="1" applyFont="1" applyFill="1" applyBorder="1" applyAlignment="1" applyProtection="1">
      <alignment horizontal="center" vertical="center"/>
      <protection locked="0"/>
    </xf>
    <xf numFmtId="0" fontId="2" fillId="8" borderId="13" xfId="0" applyFont="1" applyFill="1" applyBorder="1" applyAlignment="1" applyProtection="1">
      <alignment horizontal="center" vertical="center" wrapText="1"/>
      <protection locked="0"/>
    </xf>
    <xf numFmtId="0" fontId="2" fillId="9" borderId="4" xfId="0" applyFont="1" applyFill="1" applyBorder="1" applyAlignment="1">
      <alignment vertical="center" wrapText="1"/>
    </xf>
    <xf numFmtId="0" fontId="2" fillId="0" borderId="13" xfId="0" applyFont="1" applyBorder="1" applyAlignment="1">
      <alignment vertical="center"/>
    </xf>
    <xf numFmtId="0" fontId="2" fillId="0" borderId="0" xfId="0" applyFont="1" applyAlignment="1">
      <alignment wrapText="1"/>
    </xf>
    <xf numFmtId="9" fontId="2" fillId="0" borderId="14" xfId="0" applyNumberFormat="1" applyFont="1" applyBorder="1" applyAlignment="1" applyProtection="1">
      <alignment horizontal="center" vertical="center" wrapText="1"/>
      <protection locked="0"/>
    </xf>
    <xf numFmtId="0" fontId="2" fillId="0" borderId="14" xfId="0" applyFont="1" applyBorder="1" applyAlignment="1" applyProtection="1">
      <alignment vertical="center"/>
      <protection locked="0"/>
    </xf>
    <xf numFmtId="0" fontId="2" fillId="0" borderId="14" xfId="0" applyFont="1" applyBorder="1" applyAlignment="1">
      <alignment wrapText="1"/>
    </xf>
    <xf numFmtId="0" fontId="2" fillId="6" borderId="14" xfId="0" applyFont="1" applyFill="1" applyBorder="1" applyAlignment="1">
      <alignment horizontal="left" vertical="top" wrapText="1"/>
    </xf>
    <xf numFmtId="0" fontId="2" fillId="6" borderId="18" xfId="0" applyFont="1" applyFill="1" applyBorder="1" applyAlignment="1">
      <alignment wrapText="1"/>
    </xf>
    <xf numFmtId="0" fontId="10" fillId="10" borderId="0" xfId="0" applyFont="1" applyFill="1" applyAlignment="1">
      <alignment wrapText="1"/>
    </xf>
    <xf numFmtId="0" fontId="2" fillId="6" borderId="4" xfId="0" applyFont="1" applyFill="1" applyBorder="1" applyAlignment="1">
      <alignment horizontal="left" vertical="center" wrapText="1"/>
    </xf>
    <xf numFmtId="14" fontId="2" fillId="0" borderId="13" xfId="0" applyNumberFormat="1" applyFont="1" applyBorder="1" applyAlignment="1">
      <alignment horizontal="center" vertical="center"/>
    </xf>
    <xf numFmtId="0" fontId="2" fillId="0" borderId="18" xfId="0" applyFont="1" applyBorder="1" applyAlignment="1" applyProtection="1">
      <alignment horizontal="center" vertical="center" wrapText="1"/>
      <protection locked="0"/>
    </xf>
    <xf numFmtId="0" fontId="2" fillId="0" borderId="18" xfId="0" applyFont="1" applyBorder="1" applyAlignment="1">
      <alignment horizontal="center" vertical="center" wrapText="1"/>
    </xf>
    <xf numFmtId="0" fontId="5" fillId="0" borderId="4" xfId="0" applyFont="1" applyBorder="1" applyAlignment="1">
      <alignment vertical="center" wrapText="1"/>
    </xf>
    <xf numFmtId="14" fontId="2" fillId="0" borderId="14" xfId="0" applyNumberFormat="1" applyFont="1" applyBorder="1" applyAlignment="1">
      <alignment horizontal="center" vertical="center"/>
    </xf>
    <xf numFmtId="0" fontId="2" fillId="11" borderId="4" xfId="0" applyFont="1" applyFill="1" applyBorder="1" applyAlignment="1">
      <alignment vertical="center" wrapText="1"/>
    </xf>
    <xf numFmtId="0" fontId="2" fillId="0" borderId="18" xfId="0" applyFont="1" applyBorder="1" applyAlignment="1">
      <alignment vertical="center" wrapText="1"/>
    </xf>
    <xf numFmtId="0" fontId="2" fillId="0" borderId="18" xfId="0" applyFont="1" applyBorder="1" applyAlignment="1">
      <alignment horizontal="center" vertical="center"/>
    </xf>
    <xf numFmtId="0" fontId="2" fillId="0" borderId="18" xfId="0" applyFont="1" applyBorder="1" applyAlignment="1">
      <alignment horizontal="left" vertical="center" wrapText="1"/>
    </xf>
    <xf numFmtId="14" fontId="2" fillId="0" borderId="18" xfId="0" applyNumberFormat="1" applyFont="1" applyBorder="1" applyAlignment="1">
      <alignment horizontal="center" vertical="center" wrapText="1"/>
    </xf>
    <xf numFmtId="9" fontId="2" fillId="0" borderId="18" xfId="1" applyFont="1" applyFill="1" applyBorder="1" applyAlignment="1" applyProtection="1">
      <alignment horizontal="center" vertical="center"/>
    </xf>
    <xf numFmtId="9" fontId="2" fillId="0" borderId="18" xfId="0" applyNumberFormat="1" applyFont="1" applyBorder="1" applyAlignment="1">
      <alignment horizontal="center" vertical="center"/>
    </xf>
    <xf numFmtId="0" fontId="2" fillId="0" borderId="18" xfId="0" applyFont="1" applyBorder="1" applyAlignment="1" applyProtection="1">
      <alignment horizontal="center" vertical="center"/>
      <protection locked="0"/>
    </xf>
    <xf numFmtId="9" fontId="2" fillId="0" borderId="18" xfId="0" applyNumberFormat="1" applyFont="1" applyBorder="1" applyAlignment="1" applyProtection="1">
      <alignment horizontal="center" vertical="center"/>
      <protection locked="0"/>
    </xf>
    <xf numFmtId="0" fontId="2" fillId="0" borderId="20" xfId="0" applyFont="1" applyBorder="1" applyAlignment="1">
      <alignment vertical="center" wrapText="1"/>
    </xf>
    <xf numFmtId="0" fontId="2" fillId="0" borderId="20" xfId="0" applyFont="1" applyBorder="1" applyAlignment="1">
      <alignment vertical="center"/>
    </xf>
    <xf numFmtId="0" fontId="2" fillId="0" borderId="0" xfId="0" applyFont="1" applyAlignment="1">
      <alignment vertical="center" wrapText="1"/>
    </xf>
    <xf numFmtId="0" fontId="2" fillId="6" borderId="20" xfId="0" applyFont="1" applyFill="1" applyBorder="1" applyAlignment="1">
      <alignment horizontal="center" vertical="center"/>
    </xf>
    <xf numFmtId="164" fontId="2" fillId="0" borderId="21" xfId="1" applyNumberFormat="1" applyFont="1" applyBorder="1" applyAlignment="1" applyProtection="1">
      <alignment horizontal="center" vertical="center" wrapText="1"/>
    </xf>
    <xf numFmtId="9" fontId="2" fillId="6" borderId="22" xfId="0" applyNumberFormat="1" applyFont="1" applyFill="1" applyBorder="1" applyAlignment="1">
      <alignment horizontal="center" vertical="center"/>
    </xf>
    <xf numFmtId="0" fontId="2" fillId="0" borderId="23" xfId="0" applyFont="1" applyBorder="1" applyAlignment="1">
      <alignment horizontal="center" vertical="center"/>
    </xf>
    <xf numFmtId="9" fontId="2" fillId="0" borderId="20" xfId="0" applyNumberFormat="1" applyFont="1" applyBorder="1" applyAlignment="1">
      <alignment vertical="center"/>
    </xf>
    <xf numFmtId="9" fontId="2" fillId="6" borderId="4" xfId="1" applyFont="1" applyFill="1" applyBorder="1" applyAlignment="1" applyProtection="1">
      <alignment horizontal="center"/>
    </xf>
    <xf numFmtId="9" fontId="2" fillId="0" borderId="0" xfId="1" applyFont="1" applyAlignment="1">
      <alignment vertical="center"/>
    </xf>
    <xf numFmtId="0" fontId="3" fillId="4" borderId="9" xfId="0" applyFont="1" applyFill="1" applyBorder="1" applyAlignment="1">
      <alignment horizontal="center" vertical="center" wrapText="1"/>
    </xf>
    <xf numFmtId="0" fontId="3" fillId="4" borderId="12" xfId="0" applyFont="1" applyFill="1" applyBorder="1" applyAlignment="1">
      <alignment horizontal="center" vertical="center" wrapText="1"/>
    </xf>
    <xf numFmtId="9" fontId="2" fillId="0" borderId="15" xfId="0" applyNumberFormat="1" applyFont="1" applyBorder="1" applyAlignment="1">
      <alignment horizontal="center" vertical="center" wrapText="1"/>
    </xf>
    <xf numFmtId="9" fontId="2" fillId="0" borderId="19" xfId="0" applyNumberFormat="1" applyFont="1" applyBorder="1" applyAlignment="1">
      <alignment horizontal="center" vertical="center"/>
    </xf>
    <xf numFmtId="0" fontId="3" fillId="3" borderId="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3" xfId="0" applyFont="1" applyFill="1" applyBorder="1" applyAlignment="1">
      <alignment horizontal="center" vertical="center" wrapText="1"/>
    </xf>
    <xf numFmtId="0" fontId="2" fillId="0" borderId="0" xfId="0" applyFont="1" applyAlignment="1">
      <alignment horizontal="justify" vertical="center"/>
    </xf>
    <xf numFmtId="0" fontId="4" fillId="0" borderId="10" xfId="0" applyFont="1" applyBorder="1" applyAlignment="1" applyProtection="1">
      <alignment horizontal="justify" vertical="center" wrapText="1"/>
      <protection locked="0"/>
    </xf>
    <xf numFmtId="0" fontId="5" fillId="6" borderId="4" xfId="0" applyFont="1" applyFill="1" applyBorder="1" applyAlignment="1" applyProtection="1">
      <alignment horizontal="justify" vertical="center" wrapText="1"/>
      <protection locked="0"/>
    </xf>
    <xf numFmtId="0" fontId="5" fillId="0" borderId="4" xfId="0" applyFont="1" applyBorder="1" applyAlignment="1" applyProtection="1">
      <alignment horizontal="justify" vertical="center" wrapText="1"/>
      <protection locked="0"/>
    </xf>
    <xf numFmtId="0" fontId="6" fillId="0" borderId="10" xfId="0" applyFont="1" applyBorder="1" applyAlignment="1" applyProtection="1">
      <alignment horizontal="justify" vertical="center" wrapText="1"/>
      <protection locked="0"/>
    </xf>
    <xf numFmtId="0" fontId="7" fillId="0" borderId="4" xfId="0" applyFont="1" applyBorder="1" applyAlignment="1" applyProtection="1">
      <alignment horizontal="justify" vertical="center" wrapText="1"/>
      <protection locked="0"/>
    </xf>
    <xf numFmtId="0" fontId="6" fillId="5" borderId="10" xfId="0" applyFont="1" applyFill="1" applyBorder="1" applyAlignment="1" applyProtection="1">
      <alignment horizontal="justify" vertical="center" wrapText="1"/>
      <protection locked="0"/>
    </xf>
    <xf numFmtId="0" fontId="13" fillId="0" borderId="13" xfId="0" applyFont="1" applyBorder="1" applyAlignment="1" applyProtection="1">
      <alignment horizontal="center" vertical="center" wrapText="1"/>
      <protection locked="0"/>
    </xf>
    <xf numFmtId="0" fontId="13" fillId="0" borderId="4" xfId="0" applyFont="1" applyBorder="1" applyAlignment="1">
      <alignment vertical="center" wrapText="1"/>
    </xf>
    <xf numFmtId="0" fontId="6" fillId="0" borderId="4" xfId="0" applyFont="1" applyBorder="1" applyAlignment="1" applyProtection="1">
      <alignment horizontal="justify" vertical="center" wrapText="1"/>
      <protection locked="0"/>
    </xf>
    <xf numFmtId="0" fontId="13" fillId="0" borderId="14" xfId="0" applyFont="1" applyBorder="1" applyAlignment="1">
      <alignment horizontal="center" vertical="center" wrapText="1"/>
    </xf>
    <xf numFmtId="0" fontId="13" fillId="0" borderId="14" xfId="0" applyFont="1" applyBorder="1" applyAlignment="1" applyProtection="1">
      <alignment horizontal="center" vertical="center" wrapText="1"/>
      <protection locked="0"/>
    </xf>
    <xf numFmtId="0" fontId="13" fillId="6" borderId="4" xfId="0" applyFont="1" applyFill="1" applyBorder="1" applyAlignment="1">
      <alignment vertical="center" wrapText="1"/>
    </xf>
    <xf numFmtId="0" fontId="13" fillId="6" borderId="13" xfId="0" applyFont="1" applyFill="1" applyBorder="1" applyAlignment="1" applyProtection="1">
      <alignment horizontal="center" vertical="center" wrapText="1"/>
      <protection locked="0"/>
    </xf>
    <xf numFmtId="0" fontId="7" fillId="6" borderId="4" xfId="0" applyFont="1" applyFill="1" applyBorder="1" applyAlignment="1" applyProtection="1">
      <alignment horizontal="justify" vertical="center" wrapText="1"/>
      <protection locked="0"/>
    </xf>
    <xf numFmtId="0" fontId="13" fillId="6" borderId="14" xfId="0" applyFont="1" applyFill="1" applyBorder="1" applyAlignment="1">
      <alignment horizontal="center" vertical="center" wrapText="1"/>
    </xf>
    <xf numFmtId="0" fontId="13" fillId="6" borderId="14" xfId="0" applyFont="1" applyFill="1" applyBorder="1" applyAlignment="1" applyProtection="1">
      <alignment horizontal="center" vertical="center" wrapText="1"/>
      <protection locked="0"/>
    </xf>
    <xf numFmtId="0" fontId="13" fillId="6" borderId="14" xfId="0" applyFont="1" applyFill="1" applyBorder="1" applyAlignment="1">
      <alignment vertical="top" wrapText="1"/>
    </xf>
    <xf numFmtId="0" fontId="13" fillId="7" borderId="4" xfId="0" applyFont="1" applyFill="1" applyBorder="1" applyAlignment="1">
      <alignment vertical="center" wrapText="1"/>
    </xf>
    <xf numFmtId="0" fontId="13" fillId="7" borderId="14" xfId="0" applyFont="1" applyFill="1" applyBorder="1" applyAlignment="1" applyProtection="1">
      <alignment horizontal="center" vertical="center" wrapText="1"/>
      <protection locked="0"/>
    </xf>
    <xf numFmtId="0" fontId="13" fillId="6" borderId="18" xfId="0" applyFont="1" applyFill="1" applyBorder="1" applyAlignment="1" applyProtection="1">
      <alignment horizontal="center" vertical="center" wrapText="1"/>
      <protection locked="0"/>
    </xf>
    <xf numFmtId="0" fontId="13" fillId="6" borderId="13" xfId="0" applyFont="1" applyFill="1" applyBorder="1" applyAlignment="1">
      <alignment horizontal="left" vertical="center" wrapText="1"/>
    </xf>
    <xf numFmtId="0" fontId="13" fillId="0" borderId="14" xfId="0" applyFont="1" applyBorder="1" applyAlignment="1">
      <alignment vertical="center" wrapText="1"/>
    </xf>
    <xf numFmtId="0" fontId="13" fillId="0" borderId="14" xfId="0" applyFont="1" applyBorder="1" applyAlignment="1">
      <alignment horizontal="left" vertical="center" wrapText="1"/>
    </xf>
    <xf numFmtId="0" fontId="13" fillId="0" borderId="14" xfId="0" applyFont="1" applyBorder="1" applyAlignment="1">
      <alignment wrapText="1"/>
    </xf>
    <xf numFmtId="0" fontId="13" fillId="0" borderId="13" xfId="0" applyFont="1" applyBorder="1" applyAlignment="1">
      <alignment horizontal="left" vertical="center" wrapText="1"/>
    </xf>
    <xf numFmtId="0" fontId="6" fillId="0" borderId="10" xfId="0" applyFont="1" applyFill="1" applyBorder="1" applyAlignment="1" applyProtection="1">
      <alignment horizontal="justify" vertical="center" wrapText="1"/>
      <protection locked="0"/>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Eduardo Jose Ballesteros Castro" id="{F1F9768D-FA4C-47A7-A4AE-462AC42F6328}" userId="S::eduardo.ballesteros@uaesp.gov.co::311637e3-a8d1-4b0f-be67-bfbeb5f7f4a3"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V17" dT="2025-12-29T14:42:28.40" personId="{F1F9768D-FA4C-47A7-A4AE-462AC42F6328}" id="{9FEE9EBC-804A-4D84-A58D-41951C9A0F41}">
    <text>Revisar seguimiento. Sí se realizó actividad y cuenta con soporte cargado.</text>
  </threadedComment>
  <threadedComment ref="CB17" dT="2025-12-29T14:44:26.80" personId="{F1F9768D-FA4C-47A7-A4AE-462AC42F6328}" id="{C9BE7973-816C-47E3-8205-BC812666E2E8}">
    <text>Según revisión, se confirma el cargue de la evidencia.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F702B-CD82-42AB-9D92-AABF47550F69}">
  <sheetPr>
    <tabColor rgb="FF7030A0"/>
  </sheetPr>
  <dimension ref="A1:XEY78"/>
  <sheetViews>
    <sheetView showGridLines="0" tabSelected="1" zoomScale="90" zoomScaleNormal="90" zoomScaleSheetLayoutView="100" workbookViewId="0">
      <selection activeCell="A4" sqref="A4"/>
    </sheetView>
  </sheetViews>
  <sheetFormatPr baseColWidth="10" defaultColWidth="0" defaultRowHeight="13.2" x14ac:dyDescent="0.3"/>
  <cols>
    <col min="1" max="1" width="32.44140625" style="1" customWidth="1"/>
    <col min="2" max="2" width="24.77734375" style="108" customWidth="1"/>
    <col min="3" max="3" width="6.21875" style="1" customWidth="1"/>
    <col min="4" max="4" width="32.21875" style="108" customWidth="1"/>
    <col min="5" max="5" width="23.77734375" style="108" customWidth="1"/>
    <col min="6" max="6" width="19.5546875" style="108" bestFit="1" customWidth="1"/>
    <col min="7" max="7" width="15.77734375" style="108" customWidth="1"/>
    <col min="8" max="8" width="20.21875" style="1" customWidth="1"/>
    <col min="9" max="9" width="16" style="2" customWidth="1"/>
    <col min="10" max="10" width="11.44140625" style="1" customWidth="1"/>
    <col min="11" max="11" width="11.44140625" style="2" customWidth="1"/>
    <col min="12" max="12" width="27.44140625" style="1" customWidth="1"/>
    <col min="13" max="13" width="11.44140625" style="1" customWidth="1"/>
    <col min="14" max="14" width="11.44140625" style="2" customWidth="1"/>
    <col min="15" max="15" width="11.44140625" style="1" customWidth="1"/>
    <col min="16" max="16" width="11.44140625" style="2" customWidth="1"/>
    <col min="17" max="17" width="33" style="1" customWidth="1"/>
    <col min="18" max="18" width="11.44140625" style="1" customWidth="1"/>
    <col min="19" max="19" width="11.44140625" style="2" customWidth="1"/>
    <col min="20" max="20" width="11.44140625" style="1" customWidth="1"/>
    <col min="21" max="21" width="11.44140625" style="2" customWidth="1"/>
    <col min="22" max="22" width="33.77734375" style="1" customWidth="1"/>
    <col min="23" max="23" width="11.44140625" style="1" customWidth="1"/>
    <col min="24" max="24" width="11.44140625" style="2" customWidth="1"/>
    <col min="25" max="25" width="11.44140625" style="1" customWidth="1"/>
    <col min="26" max="26" width="11.44140625" style="2" customWidth="1"/>
    <col min="27" max="27" width="27.44140625" style="1" customWidth="1"/>
    <col min="28" max="28" width="11.44140625" style="1" customWidth="1"/>
    <col min="29" max="29" width="11.44140625" style="2" customWidth="1"/>
    <col min="30" max="30" width="11.44140625" style="1" customWidth="1"/>
    <col min="31" max="31" width="11.44140625" style="2" customWidth="1"/>
    <col min="32" max="32" width="27.44140625" style="3" customWidth="1"/>
    <col min="33" max="33" width="11.44140625" style="1" customWidth="1"/>
    <col min="34" max="34" width="11.44140625" style="2" customWidth="1"/>
    <col min="35" max="35" width="11.44140625" style="1" customWidth="1"/>
    <col min="36" max="36" width="11.44140625" style="2" customWidth="1"/>
    <col min="37" max="37" width="27.44140625" style="1" customWidth="1"/>
    <col min="38" max="38" width="11.44140625" style="1" customWidth="1"/>
    <col min="39" max="39" width="11.44140625" style="2" customWidth="1"/>
    <col min="40" max="40" width="11.44140625" style="1" customWidth="1"/>
    <col min="41" max="41" width="11.44140625" style="2" customWidth="1"/>
    <col min="42" max="42" width="27.44140625" style="1" customWidth="1"/>
    <col min="43" max="43" width="11.44140625" style="1" customWidth="1"/>
    <col min="44" max="44" width="11.44140625" style="2" customWidth="1"/>
    <col min="45" max="45" width="11.44140625" style="1" customWidth="1"/>
    <col min="46" max="46" width="11.44140625" style="2" customWidth="1"/>
    <col min="47" max="47" width="27.44140625" style="1" customWidth="1"/>
    <col min="48" max="48" width="11.44140625" style="1" customWidth="1"/>
    <col min="49" max="49" width="11.44140625" style="2" customWidth="1"/>
    <col min="50" max="50" width="11.44140625" style="1" customWidth="1"/>
    <col min="51" max="51" width="11.44140625" style="2" customWidth="1"/>
    <col min="52" max="52" width="27.44140625" style="1" customWidth="1"/>
    <col min="53" max="53" width="11.44140625" style="1" customWidth="1"/>
    <col min="54" max="54" width="11.44140625" style="2" customWidth="1"/>
    <col min="55" max="55" width="11.44140625" style="1" customWidth="1"/>
    <col min="56" max="56" width="11.44140625" style="2" customWidth="1"/>
    <col min="57" max="57" width="27.44140625" style="1" customWidth="1"/>
    <col min="58" max="58" width="11.44140625" style="1" customWidth="1"/>
    <col min="59" max="59" width="11.44140625" style="2" customWidth="1"/>
    <col min="60" max="60" width="11.44140625" style="1" customWidth="1"/>
    <col min="61" max="61" width="11.44140625" style="2" customWidth="1"/>
    <col min="62" max="62" width="27.44140625" style="1" customWidth="1"/>
    <col min="63" max="63" width="11.44140625" style="1" customWidth="1"/>
    <col min="64" max="64" width="11.44140625" style="2" customWidth="1"/>
    <col min="65" max="65" width="11.44140625" style="1" customWidth="1"/>
    <col min="66" max="66" width="11.44140625" style="2" customWidth="1"/>
    <col min="67" max="67" width="73" style="1" bestFit="1" customWidth="1"/>
    <col min="68" max="68" width="18.44140625" style="1" customWidth="1"/>
    <col min="69" max="69" width="18.44140625" style="4" customWidth="1"/>
    <col min="70" max="71" width="18.44140625" style="1" customWidth="1"/>
    <col min="72" max="72" width="19" style="1" customWidth="1"/>
    <col min="73" max="78" width="23" style="1" customWidth="1"/>
    <col min="79" max="79" width="39.77734375" style="1" customWidth="1"/>
    <col min="80" max="84" width="23" style="1" customWidth="1"/>
    <col min="85" max="85" width="99.109375" style="136" customWidth="1"/>
    <col min="86" max="86" width="11.44140625" style="1" customWidth="1"/>
    <col min="87" max="92" width="11.44140625" style="1" hidden="1" customWidth="1"/>
    <col min="93" max="135" width="0" style="1" hidden="1" customWidth="1"/>
    <col min="136" max="136" width="11.44140625" style="1" hidden="1" customWidth="1"/>
    <col min="137" max="16379" width="0" style="1" hidden="1"/>
    <col min="16380" max="16384" width="11.44140625" style="1" hidden="1"/>
  </cols>
  <sheetData>
    <row r="1" spans="1:85" ht="34.5" customHeight="1" thickBot="1" x14ac:dyDescent="0.35">
      <c r="A1" s="130" t="s">
        <v>0</v>
      </c>
      <c r="B1" s="130"/>
      <c r="C1" s="130"/>
      <c r="D1" s="130"/>
      <c r="E1" s="130"/>
      <c r="F1" s="130"/>
      <c r="G1" s="130"/>
    </row>
    <row r="2" spans="1:85" s="3" customFormat="1" ht="30.75" customHeight="1" x14ac:dyDescent="0.3">
      <c r="A2" s="131" t="s">
        <v>1</v>
      </c>
      <c r="B2" s="131" t="s">
        <v>2</v>
      </c>
      <c r="C2" s="133" t="s">
        <v>3</v>
      </c>
      <c r="D2" s="131" t="s">
        <v>4</v>
      </c>
      <c r="E2" s="135" t="s">
        <v>5</v>
      </c>
      <c r="F2" s="135" t="s">
        <v>6</v>
      </c>
      <c r="G2" s="135" t="s">
        <v>7</v>
      </c>
      <c r="H2" s="125" t="s">
        <v>8</v>
      </c>
      <c r="I2" s="125"/>
      <c r="J2" s="125"/>
      <c r="K2" s="125"/>
      <c r="L2" s="125"/>
      <c r="M2" s="125" t="s">
        <v>9</v>
      </c>
      <c r="N2" s="125"/>
      <c r="O2" s="125"/>
      <c r="P2" s="125"/>
      <c r="Q2" s="125"/>
      <c r="R2" s="125" t="s">
        <v>10</v>
      </c>
      <c r="S2" s="125"/>
      <c r="T2" s="125"/>
      <c r="U2" s="125"/>
      <c r="V2" s="125"/>
      <c r="W2" s="125" t="s">
        <v>11</v>
      </c>
      <c r="X2" s="125"/>
      <c r="Y2" s="125"/>
      <c r="Z2" s="125"/>
      <c r="AA2" s="125"/>
      <c r="AB2" s="129" t="s">
        <v>12</v>
      </c>
      <c r="AC2" s="129"/>
      <c r="AD2" s="129"/>
      <c r="AE2" s="129"/>
      <c r="AF2" s="129"/>
      <c r="AG2" s="125" t="s">
        <v>13</v>
      </c>
      <c r="AH2" s="125"/>
      <c r="AI2" s="125"/>
      <c r="AJ2" s="125"/>
      <c r="AK2" s="125"/>
      <c r="AL2" s="125" t="s">
        <v>14</v>
      </c>
      <c r="AM2" s="125"/>
      <c r="AN2" s="125"/>
      <c r="AO2" s="125"/>
      <c r="AP2" s="125"/>
      <c r="AQ2" s="125" t="s">
        <v>15</v>
      </c>
      <c r="AR2" s="125"/>
      <c r="AS2" s="125"/>
      <c r="AT2" s="125"/>
      <c r="AU2" s="125"/>
      <c r="AV2" s="125" t="s">
        <v>16</v>
      </c>
      <c r="AW2" s="125"/>
      <c r="AX2" s="125"/>
      <c r="AY2" s="125"/>
      <c r="AZ2" s="125"/>
      <c r="BA2" s="125" t="s">
        <v>17</v>
      </c>
      <c r="BB2" s="125"/>
      <c r="BC2" s="125"/>
      <c r="BD2" s="125"/>
      <c r="BE2" s="125"/>
      <c r="BF2" s="125" t="s">
        <v>18</v>
      </c>
      <c r="BG2" s="125"/>
      <c r="BH2" s="125"/>
      <c r="BI2" s="125"/>
      <c r="BJ2" s="125"/>
      <c r="BK2" s="126" t="s">
        <v>19</v>
      </c>
      <c r="BL2" s="127"/>
      <c r="BM2" s="127"/>
      <c r="BN2" s="127"/>
      <c r="BO2" s="128"/>
      <c r="BP2" s="120" t="s">
        <v>20</v>
      </c>
      <c r="BQ2" s="120" t="s">
        <v>21</v>
      </c>
      <c r="BR2" s="120" t="s">
        <v>22</v>
      </c>
      <c r="BS2" s="120" t="s">
        <v>23</v>
      </c>
      <c r="BT2" s="122" t="s">
        <v>24</v>
      </c>
      <c r="BU2" s="124" t="s">
        <v>25</v>
      </c>
      <c r="BV2" s="124"/>
      <c r="BW2" s="124"/>
      <c r="BX2" s="124"/>
      <c r="BY2" s="124"/>
      <c r="BZ2" s="124"/>
      <c r="CA2" s="124"/>
      <c r="CB2" s="124"/>
      <c r="CC2" s="124"/>
      <c r="CD2" s="124"/>
      <c r="CE2" s="124"/>
      <c r="CF2" s="124"/>
      <c r="CG2" s="116" t="s">
        <v>26</v>
      </c>
    </row>
    <row r="3" spans="1:85" s="3" customFormat="1" ht="26.4" x14ac:dyDescent="0.3">
      <c r="A3" s="132"/>
      <c r="B3" s="132"/>
      <c r="C3" s="134"/>
      <c r="D3" s="132"/>
      <c r="E3" s="135"/>
      <c r="F3" s="135"/>
      <c r="G3" s="135"/>
      <c r="H3" s="6" t="s">
        <v>27</v>
      </c>
      <c r="I3" s="7" t="s">
        <v>28</v>
      </c>
      <c r="J3" s="6" t="s">
        <v>29</v>
      </c>
      <c r="K3" s="7" t="s">
        <v>30</v>
      </c>
      <c r="L3" s="6" t="s">
        <v>31</v>
      </c>
      <c r="M3" s="6" t="s">
        <v>27</v>
      </c>
      <c r="N3" s="7" t="s">
        <v>28</v>
      </c>
      <c r="O3" s="6" t="s">
        <v>29</v>
      </c>
      <c r="P3" s="7" t="s">
        <v>30</v>
      </c>
      <c r="Q3" s="6" t="s">
        <v>31</v>
      </c>
      <c r="R3" s="6" t="s">
        <v>27</v>
      </c>
      <c r="S3" s="7" t="s">
        <v>28</v>
      </c>
      <c r="T3" s="6" t="s">
        <v>29</v>
      </c>
      <c r="U3" s="7" t="s">
        <v>30</v>
      </c>
      <c r="V3" s="6" t="s">
        <v>31</v>
      </c>
      <c r="W3" s="6" t="s">
        <v>27</v>
      </c>
      <c r="X3" s="7" t="s">
        <v>28</v>
      </c>
      <c r="Y3" s="6" t="s">
        <v>29</v>
      </c>
      <c r="Z3" s="7" t="s">
        <v>30</v>
      </c>
      <c r="AA3" s="6" t="s">
        <v>31</v>
      </c>
      <c r="AB3" s="6" t="s">
        <v>27</v>
      </c>
      <c r="AC3" s="7" t="s">
        <v>28</v>
      </c>
      <c r="AD3" s="6" t="s">
        <v>29</v>
      </c>
      <c r="AE3" s="7" t="s">
        <v>30</v>
      </c>
      <c r="AF3" s="6" t="s">
        <v>31</v>
      </c>
      <c r="AG3" s="6" t="s">
        <v>27</v>
      </c>
      <c r="AH3" s="7" t="s">
        <v>28</v>
      </c>
      <c r="AI3" s="6" t="s">
        <v>29</v>
      </c>
      <c r="AJ3" s="7" t="s">
        <v>30</v>
      </c>
      <c r="AK3" s="6" t="s">
        <v>31</v>
      </c>
      <c r="AL3" s="6" t="s">
        <v>27</v>
      </c>
      <c r="AM3" s="7" t="s">
        <v>28</v>
      </c>
      <c r="AN3" s="6" t="s">
        <v>29</v>
      </c>
      <c r="AO3" s="7" t="s">
        <v>30</v>
      </c>
      <c r="AP3" s="6" t="s">
        <v>31</v>
      </c>
      <c r="AQ3" s="6" t="s">
        <v>27</v>
      </c>
      <c r="AR3" s="7" t="s">
        <v>28</v>
      </c>
      <c r="AS3" s="6" t="s">
        <v>29</v>
      </c>
      <c r="AT3" s="7" t="s">
        <v>30</v>
      </c>
      <c r="AU3" s="6" t="s">
        <v>31</v>
      </c>
      <c r="AV3" s="6" t="s">
        <v>27</v>
      </c>
      <c r="AW3" s="7" t="s">
        <v>28</v>
      </c>
      <c r="AX3" s="6" t="s">
        <v>29</v>
      </c>
      <c r="AY3" s="7" t="s">
        <v>30</v>
      </c>
      <c r="AZ3" s="6" t="s">
        <v>31</v>
      </c>
      <c r="BA3" s="6" t="s">
        <v>27</v>
      </c>
      <c r="BB3" s="7" t="s">
        <v>28</v>
      </c>
      <c r="BC3" s="6" t="s">
        <v>29</v>
      </c>
      <c r="BD3" s="7" t="s">
        <v>30</v>
      </c>
      <c r="BE3" s="6" t="s">
        <v>31</v>
      </c>
      <c r="BF3" s="6" t="s">
        <v>27</v>
      </c>
      <c r="BG3" s="7" t="s">
        <v>28</v>
      </c>
      <c r="BH3" s="6" t="s">
        <v>29</v>
      </c>
      <c r="BI3" s="7" t="s">
        <v>30</v>
      </c>
      <c r="BJ3" s="6" t="s">
        <v>31</v>
      </c>
      <c r="BK3" s="6" t="s">
        <v>27</v>
      </c>
      <c r="BL3" s="7" t="s">
        <v>28</v>
      </c>
      <c r="BM3" s="6" t="s">
        <v>29</v>
      </c>
      <c r="BN3" s="7" t="s">
        <v>30</v>
      </c>
      <c r="BO3" s="6" t="s">
        <v>31</v>
      </c>
      <c r="BP3" s="121"/>
      <c r="BQ3" s="121"/>
      <c r="BR3" s="121"/>
      <c r="BS3" s="121"/>
      <c r="BT3" s="123"/>
      <c r="BU3" s="5" t="s">
        <v>8</v>
      </c>
      <c r="BV3" s="5" t="s">
        <v>9</v>
      </c>
      <c r="BW3" s="5" t="s">
        <v>10</v>
      </c>
      <c r="BX3" s="5" t="s">
        <v>11</v>
      </c>
      <c r="BY3" s="5" t="s">
        <v>12</v>
      </c>
      <c r="BZ3" s="5" t="s">
        <v>13</v>
      </c>
      <c r="CA3" s="5" t="s">
        <v>14</v>
      </c>
      <c r="CB3" s="5" t="s">
        <v>15</v>
      </c>
      <c r="CC3" s="5" t="s">
        <v>16</v>
      </c>
      <c r="CD3" s="5" t="s">
        <v>17</v>
      </c>
      <c r="CE3" s="5" t="s">
        <v>18</v>
      </c>
      <c r="CF3" s="5" t="s">
        <v>19</v>
      </c>
      <c r="CG3" s="117"/>
    </row>
    <row r="4" spans="1:85" ht="145.19999999999999" x14ac:dyDescent="0.3">
      <c r="A4" s="8" t="s">
        <v>32</v>
      </c>
      <c r="B4" s="8" t="s">
        <v>33</v>
      </c>
      <c r="C4" s="9" t="s">
        <v>34</v>
      </c>
      <c r="D4" s="10" t="s">
        <v>35</v>
      </c>
      <c r="E4" s="10" t="s">
        <v>36</v>
      </c>
      <c r="F4" s="11" t="s">
        <v>37</v>
      </c>
      <c r="G4" s="12">
        <v>46022</v>
      </c>
      <c r="H4" s="9"/>
      <c r="I4" s="13"/>
      <c r="J4" s="9"/>
      <c r="K4" s="13"/>
      <c r="L4" s="9"/>
      <c r="M4" s="9"/>
      <c r="N4" s="14"/>
      <c r="O4" s="9"/>
      <c r="P4" s="14"/>
      <c r="Q4" s="9"/>
      <c r="R4" s="9">
        <v>1</v>
      </c>
      <c r="S4" s="14">
        <v>0.25</v>
      </c>
      <c r="T4" s="15">
        <v>1</v>
      </c>
      <c r="U4" s="16">
        <v>0.25</v>
      </c>
      <c r="V4" s="143" t="s">
        <v>416</v>
      </c>
      <c r="W4" s="9"/>
      <c r="X4" s="14"/>
      <c r="Y4" s="9"/>
      <c r="Z4" s="14"/>
      <c r="AA4" s="9"/>
      <c r="AB4" s="9"/>
      <c r="AC4" s="14"/>
      <c r="AD4" s="9"/>
      <c r="AE4" s="14"/>
      <c r="AF4" s="9"/>
      <c r="AG4" s="9">
        <v>1</v>
      </c>
      <c r="AH4" s="14">
        <v>0.25</v>
      </c>
      <c r="AI4" s="15">
        <v>1</v>
      </c>
      <c r="AJ4" s="16">
        <v>0.25</v>
      </c>
      <c r="AK4" s="15" t="s">
        <v>38</v>
      </c>
      <c r="AL4" s="9"/>
      <c r="AM4" s="14"/>
      <c r="AN4" s="15"/>
      <c r="AO4" s="16"/>
      <c r="AP4" s="15"/>
      <c r="AQ4" s="9"/>
      <c r="AR4" s="14"/>
      <c r="AS4" s="9"/>
      <c r="AT4" s="14"/>
      <c r="AU4" s="9"/>
      <c r="AV4" s="9">
        <v>1</v>
      </c>
      <c r="AW4" s="14">
        <v>0.25</v>
      </c>
      <c r="AX4" s="15">
        <v>1</v>
      </c>
      <c r="AY4" s="16">
        <v>0.25</v>
      </c>
      <c r="AZ4" s="15" t="s">
        <v>39</v>
      </c>
      <c r="BA4" s="9"/>
      <c r="BB4" s="14"/>
      <c r="BC4" s="9"/>
      <c r="BD4" s="14"/>
      <c r="BE4" s="9"/>
      <c r="BF4" s="9"/>
      <c r="BG4" s="14"/>
      <c r="BH4" s="15"/>
      <c r="BI4" s="16"/>
      <c r="BJ4" s="15"/>
      <c r="BK4" s="9">
        <v>1</v>
      </c>
      <c r="BL4" s="14">
        <v>0.25</v>
      </c>
      <c r="BM4" s="15">
        <v>1</v>
      </c>
      <c r="BN4" s="16">
        <v>0.25</v>
      </c>
      <c r="BO4" s="143" t="s">
        <v>417</v>
      </c>
      <c r="BP4" s="9">
        <f t="shared" ref="BP4:BS35" si="0">SUM(H4,M4,R4,W4,AB4,AG4,AL4,AQ4,AV4,BA4,BF4,BK4)</f>
        <v>4</v>
      </c>
      <c r="BQ4" s="14">
        <f t="shared" si="0"/>
        <v>1</v>
      </c>
      <c r="BR4" s="18">
        <f t="shared" si="0"/>
        <v>4</v>
      </c>
      <c r="BS4" s="14">
        <f t="shared" si="0"/>
        <v>1</v>
      </c>
      <c r="BT4" s="19"/>
      <c r="BU4" s="20" t="s">
        <v>40</v>
      </c>
      <c r="BV4" s="20" t="s">
        <v>41</v>
      </c>
      <c r="BW4" s="144" t="s">
        <v>418</v>
      </c>
      <c r="BX4" s="20" t="s">
        <v>42</v>
      </c>
      <c r="BY4" s="20" t="s">
        <v>43</v>
      </c>
      <c r="BZ4" s="144" t="s">
        <v>419</v>
      </c>
      <c r="CA4" s="20" t="s">
        <v>44</v>
      </c>
      <c r="CB4" s="20" t="s">
        <v>45</v>
      </c>
      <c r="CC4" s="20" t="s">
        <v>46</v>
      </c>
      <c r="CD4" s="20" t="s">
        <v>47</v>
      </c>
      <c r="CE4" s="20" t="s">
        <v>48</v>
      </c>
      <c r="CF4" s="20" t="s">
        <v>49</v>
      </c>
      <c r="CG4" s="145" t="s">
        <v>420</v>
      </c>
    </row>
    <row r="5" spans="1:85" ht="158.4" x14ac:dyDescent="0.3">
      <c r="A5" s="21" t="s">
        <v>32</v>
      </c>
      <c r="B5" s="21" t="s">
        <v>33</v>
      </c>
      <c r="C5" s="18" t="s">
        <v>50</v>
      </c>
      <c r="D5" s="22" t="s">
        <v>51</v>
      </c>
      <c r="E5" s="22" t="s">
        <v>52</v>
      </c>
      <c r="F5" s="23" t="s">
        <v>53</v>
      </c>
      <c r="G5" s="24">
        <v>46022</v>
      </c>
      <c r="H5" s="18">
        <v>1</v>
      </c>
      <c r="I5" s="25">
        <v>0.09</v>
      </c>
      <c r="J5" s="18">
        <v>0</v>
      </c>
      <c r="K5" s="25">
        <v>0</v>
      </c>
      <c r="L5" s="23" t="s">
        <v>54</v>
      </c>
      <c r="M5" s="18">
        <v>1</v>
      </c>
      <c r="N5" s="25">
        <v>0.09</v>
      </c>
      <c r="O5" s="18">
        <v>1</v>
      </c>
      <c r="P5" s="19">
        <v>0.09</v>
      </c>
      <c r="Q5" s="23" t="s">
        <v>55</v>
      </c>
      <c r="R5" s="18">
        <v>1</v>
      </c>
      <c r="S5" s="26">
        <v>0.09</v>
      </c>
      <c r="T5" s="27">
        <v>1</v>
      </c>
      <c r="U5" s="28">
        <v>0.09</v>
      </c>
      <c r="V5" s="29" t="s">
        <v>56</v>
      </c>
      <c r="W5" s="18">
        <v>1</v>
      </c>
      <c r="X5" s="25">
        <v>0.08</v>
      </c>
      <c r="Y5" s="18">
        <v>1</v>
      </c>
      <c r="Z5" s="19">
        <v>0.08</v>
      </c>
      <c r="AA5" s="23" t="s">
        <v>57</v>
      </c>
      <c r="AB5" s="18">
        <v>1</v>
      </c>
      <c r="AC5" s="25">
        <v>0.09</v>
      </c>
      <c r="AD5" s="18">
        <v>1</v>
      </c>
      <c r="AE5" s="19">
        <v>0.09</v>
      </c>
      <c r="AF5" s="146" t="s">
        <v>421</v>
      </c>
      <c r="AG5" s="18">
        <v>1</v>
      </c>
      <c r="AH5" s="26">
        <v>0.08</v>
      </c>
      <c r="AI5" s="27">
        <v>1</v>
      </c>
      <c r="AJ5" s="28">
        <v>0.08</v>
      </c>
      <c r="AK5" s="147" t="s">
        <v>422</v>
      </c>
      <c r="AL5" s="18">
        <v>1</v>
      </c>
      <c r="AM5" s="26">
        <v>0.08</v>
      </c>
      <c r="AN5" s="27">
        <v>1</v>
      </c>
      <c r="AO5" s="28">
        <v>0.08</v>
      </c>
      <c r="AP5" s="147" t="s">
        <v>423</v>
      </c>
      <c r="AQ5" s="18">
        <v>1</v>
      </c>
      <c r="AR5" s="26">
        <v>0.08</v>
      </c>
      <c r="AS5" s="18">
        <v>1</v>
      </c>
      <c r="AT5" s="19">
        <v>0.08</v>
      </c>
      <c r="AU5" s="147" t="s">
        <v>424</v>
      </c>
      <c r="AV5" s="18">
        <v>1</v>
      </c>
      <c r="AW5" s="26">
        <v>0.08</v>
      </c>
      <c r="AX5" s="27">
        <v>1</v>
      </c>
      <c r="AY5" s="28">
        <v>0.08</v>
      </c>
      <c r="AZ5" s="147" t="s">
        <v>425</v>
      </c>
      <c r="BA5" s="18">
        <v>1</v>
      </c>
      <c r="BB5" s="25">
        <v>0.08</v>
      </c>
      <c r="BC5" s="18">
        <v>1</v>
      </c>
      <c r="BD5" s="19">
        <v>0.08</v>
      </c>
      <c r="BE5" s="146" t="s">
        <v>426</v>
      </c>
      <c r="BF5" s="18">
        <v>1</v>
      </c>
      <c r="BG5" s="26">
        <v>0.08</v>
      </c>
      <c r="BH5" s="27">
        <v>1</v>
      </c>
      <c r="BI5" s="28">
        <v>0.08</v>
      </c>
      <c r="BJ5" s="147" t="s">
        <v>427</v>
      </c>
      <c r="BK5" s="18">
        <v>1</v>
      </c>
      <c r="BL5" s="26">
        <v>0.08</v>
      </c>
      <c r="BM5" s="27">
        <v>1</v>
      </c>
      <c r="BN5" s="28">
        <v>0.08</v>
      </c>
      <c r="BO5" s="147" t="s">
        <v>428</v>
      </c>
      <c r="BP5" s="18">
        <f t="shared" si="0"/>
        <v>12</v>
      </c>
      <c r="BQ5" s="19">
        <f t="shared" si="0"/>
        <v>0.99999999999999978</v>
      </c>
      <c r="BR5" s="18">
        <f t="shared" si="0"/>
        <v>11</v>
      </c>
      <c r="BS5" s="19">
        <f t="shared" si="0"/>
        <v>0.90999999999999981</v>
      </c>
      <c r="BT5" s="19"/>
      <c r="BU5" s="144" t="s">
        <v>429</v>
      </c>
      <c r="BV5" s="20" t="s">
        <v>41</v>
      </c>
      <c r="BW5" s="144" t="s">
        <v>418</v>
      </c>
      <c r="BX5" s="20" t="s">
        <v>58</v>
      </c>
      <c r="BY5" s="20" t="s">
        <v>59</v>
      </c>
      <c r="BZ5" s="144" t="s">
        <v>419</v>
      </c>
      <c r="CA5" s="20" t="s">
        <v>60</v>
      </c>
      <c r="CB5" s="20" t="s">
        <v>61</v>
      </c>
      <c r="CC5" s="20" t="s">
        <v>46</v>
      </c>
      <c r="CD5" s="20" t="s">
        <v>62</v>
      </c>
      <c r="CE5" s="20" t="s">
        <v>63</v>
      </c>
      <c r="CF5" s="20" t="s">
        <v>49</v>
      </c>
      <c r="CG5" s="140" t="s">
        <v>430</v>
      </c>
    </row>
    <row r="6" spans="1:85" ht="171.6" x14ac:dyDescent="0.3">
      <c r="A6" s="21" t="s">
        <v>32</v>
      </c>
      <c r="B6" s="21" t="s">
        <v>33</v>
      </c>
      <c r="C6" s="18" t="s">
        <v>64</v>
      </c>
      <c r="D6" s="22" t="s">
        <v>65</v>
      </c>
      <c r="E6" s="22" t="s">
        <v>66</v>
      </c>
      <c r="F6" s="23" t="s">
        <v>67</v>
      </c>
      <c r="G6" s="24">
        <v>45989</v>
      </c>
      <c r="H6" s="18"/>
      <c r="I6" s="25"/>
      <c r="J6" s="18"/>
      <c r="K6" s="25"/>
      <c r="L6" s="18"/>
      <c r="M6" s="18"/>
      <c r="N6" s="19"/>
      <c r="O6" s="18"/>
      <c r="P6" s="19"/>
      <c r="Q6" s="18"/>
      <c r="R6" s="18"/>
      <c r="S6" s="19"/>
      <c r="T6" s="27"/>
      <c r="U6" s="28"/>
      <c r="V6" s="27"/>
      <c r="W6" s="18"/>
      <c r="X6" s="19"/>
      <c r="Y6" s="18"/>
      <c r="Z6" s="19"/>
      <c r="AA6" s="18"/>
      <c r="AB6" s="18"/>
      <c r="AC6" s="19"/>
      <c r="AD6" s="18"/>
      <c r="AE6" s="19"/>
      <c r="AF6" s="18"/>
      <c r="AG6" s="18"/>
      <c r="AH6" s="19"/>
      <c r="AI6" s="27"/>
      <c r="AJ6" s="28"/>
      <c r="AK6" s="27"/>
      <c r="AL6" s="18"/>
      <c r="AM6" s="19"/>
      <c r="AN6" s="27"/>
      <c r="AO6" s="28"/>
      <c r="AP6" s="27"/>
      <c r="AQ6" s="18"/>
      <c r="AR6" s="19"/>
      <c r="AS6" s="18"/>
      <c r="AT6" s="19"/>
      <c r="AU6" s="18"/>
      <c r="AV6" s="18"/>
      <c r="AW6" s="19"/>
      <c r="AX6" s="27"/>
      <c r="AY6" s="28"/>
      <c r="AZ6" s="27"/>
      <c r="BA6" s="18"/>
      <c r="BB6" s="19"/>
      <c r="BC6" s="18"/>
      <c r="BD6" s="19"/>
      <c r="BE6" s="18"/>
      <c r="BF6" s="18">
        <v>1</v>
      </c>
      <c r="BG6" s="19">
        <v>1</v>
      </c>
      <c r="BH6" s="27">
        <v>1</v>
      </c>
      <c r="BI6" s="28">
        <v>1</v>
      </c>
      <c r="BJ6" s="29" t="s">
        <v>68</v>
      </c>
      <c r="BK6" s="18"/>
      <c r="BL6" s="19"/>
      <c r="BM6" s="27"/>
      <c r="BN6" s="28"/>
      <c r="BO6" s="27"/>
      <c r="BP6" s="18">
        <f t="shared" si="0"/>
        <v>1</v>
      </c>
      <c r="BQ6" s="19">
        <f t="shared" si="0"/>
        <v>1</v>
      </c>
      <c r="BR6" s="18">
        <f t="shared" si="0"/>
        <v>1</v>
      </c>
      <c r="BS6" s="19">
        <f t="shared" si="0"/>
        <v>1</v>
      </c>
      <c r="BT6" s="19"/>
      <c r="BU6" s="20" t="s">
        <v>40</v>
      </c>
      <c r="BV6" s="20" t="s">
        <v>41</v>
      </c>
      <c r="BW6" s="20" t="s">
        <v>69</v>
      </c>
      <c r="BX6" s="20" t="s">
        <v>42</v>
      </c>
      <c r="BY6" s="20" t="s">
        <v>43</v>
      </c>
      <c r="BZ6" s="20" t="s">
        <v>70</v>
      </c>
      <c r="CA6" s="20" t="s">
        <v>44</v>
      </c>
      <c r="CB6" s="20" t="s">
        <v>45</v>
      </c>
      <c r="CC6" s="20" t="s">
        <v>71</v>
      </c>
      <c r="CD6" s="20" t="s">
        <v>47</v>
      </c>
      <c r="CE6" s="20" t="s">
        <v>63</v>
      </c>
      <c r="CF6" s="20" t="s">
        <v>72</v>
      </c>
      <c r="CG6" s="162" t="s">
        <v>431</v>
      </c>
    </row>
    <row r="7" spans="1:85" ht="184.8" x14ac:dyDescent="0.3">
      <c r="A7" s="21" t="s">
        <v>32</v>
      </c>
      <c r="B7" s="21" t="s">
        <v>73</v>
      </c>
      <c r="C7" s="18" t="s">
        <v>74</v>
      </c>
      <c r="D7" s="22" t="s">
        <v>75</v>
      </c>
      <c r="E7" s="22" t="s">
        <v>76</v>
      </c>
      <c r="F7" s="23" t="s">
        <v>77</v>
      </c>
      <c r="G7" s="24">
        <v>46022</v>
      </c>
      <c r="H7" s="18">
        <v>1</v>
      </c>
      <c r="I7" s="25">
        <v>0.09</v>
      </c>
      <c r="J7" s="18">
        <v>1</v>
      </c>
      <c r="K7" s="25">
        <v>0.09</v>
      </c>
      <c r="L7" s="23" t="s">
        <v>78</v>
      </c>
      <c r="M7" s="18">
        <v>1</v>
      </c>
      <c r="N7" s="25">
        <v>0.09</v>
      </c>
      <c r="O7" s="18">
        <v>1</v>
      </c>
      <c r="P7" s="19">
        <v>0.09</v>
      </c>
      <c r="Q7" s="23" t="s">
        <v>79</v>
      </c>
      <c r="R7" s="18">
        <v>1</v>
      </c>
      <c r="S7" s="26">
        <v>0.09</v>
      </c>
      <c r="T7" s="27">
        <v>1</v>
      </c>
      <c r="U7" s="28">
        <v>0.09</v>
      </c>
      <c r="V7" s="29" t="s">
        <v>80</v>
      </c>
      <c r="W7" s="18">
        <v>1</v>
      </c>
      <c r="X7" s="25">
        <v>0.08</v>
      </c>
      <c r="Y7" s="18">
        <v>1</v>
      </c>
      <c r="Z7" s="19">
        <v>0.09</v>
      </c>
      <c r="AA7" s="23" t="s">
        <v>81</v>
      </c>
      <c r="AB7" s="18">
        <v>1</v>
      </c>
      <c r="AC7" s="25">
        <v>0.09</v>
      </c>
      <c r="AD7" s="18">
        <v>1</v>
      </c>
      <c r="AE7" s="19">
        <v>0.09</v>
      </c>
      <c r="AF7" s="146" t="s">
        <v>432</v>
      </c>
      <c r="AG7" s="18">
        <v>1</v>
      </c>
      <c r="AH7" s="26">
        <v>0.08</v>
      </c>
      <c r="AI7" s="27">
        <v>1</v>
      </c>
      <c r="AJ7" s="28">
        <v>0.08</v>
      </c>
      <c r="AK7" s="147" t="s">
        <v>433</v>
      </c>
      <c r="AL7" s="18">
        <v>1</v>
      </c>
      <c r="AM7" s="26">
        <v>0.08</v>
      </c>
      <c r="AN7" s="27">
        <v>1</v>
      </c>
      <c r="AO7" s="28">
        <v>0.08</v>
      </c>
      <c r="AP7" s="147" t="s">
        <v>434</v>
      </c>
      <c r="AQ7" s="18">
        <v>1</v>
      </c>
      <c r="AR7" s="26">
        <v>0.08</v>
      </c>
      <c r="AS7" s="18">
        <v>1</v>
      </c>
      <c r="AT7" s="19">
        <v>0.08</v>
      </c>
      <c r="AU7" s="147" t="s">
        <v>435</v>
      </c>
      <c r="AV7" s="18">
        <v>1</v>
      </c>
      <c r="AW7" s="26">
        <v>0.08</v>
      </c>
      <c r="AX7" s="27">
        <v>1</v>
      </c>
      <c r="AY7" s="28">
        <v>0.08</v>
      </c>
      <c r="AZ7" s="147" t="s">
        <v>436</v>
      </c>
      <c r="BA7" s="18">
        <v>1</v>
      </c>
      <c r="BB7" s="25">
        <v>0.08</v>
      </c>
      <c r="BC7" s="18">
        <v>1</v>
      </c>
      <c r="BD7" s="19">
        <v>0.08</v>
      </c>
      <c r="BE7" s="23" t="s">
        <v>82</v>
      </c>
      <c r="BF7" s="18">
        <v>1</v>
      </c>
      <c r="BG7" s="26">
        <v>0.08</v>
      </c>
      <c r="BH7" s="27">
        <v>1</v>
      </c>
      <c r="BI7" s="28">
        <v>0.08</v>
      </c>
      <c r="BJ7" s="30" t="s">
        <v>83</v>
      </c>
      <c r="BK7" s="18">
        <v>1</v>
      </c>
      <c r="BL7" s="26">
        <v>0.08</v>
      </c>
      <c r="BM7" s="30" t="s">
        <v>84</v>
      </c>
      <c r="BN7" s="28"/>
      <c r="BO7" s="27"/>
      <c r="BP7" s="18">
        <f t="shared" si="0"/>
        <v>12</v>
      </c>
      <c r="BQ7" s="19">
        <f t="shared" si="0"/>
        <v>0.99999999999999978</v>
      </c>
      <c r="BR7" s="18">
        <f t="shared" si="0"/>
        <v>11</v>
      </c>
      <c r="BS7" s="19">
        <f t="shared" si="0"/>
        <v>0.92999999999999972</v>
      </c>
      <c r="BT7" s="19"/>
      <c r="BU7" s="20" t="s">
        <v>85</v>
      </c>
      <c r="BV7" s="20" t="s">
        <v>41</v>
      </c>
      <c r="BW7" s="144" t="s">
        <v>418</v>
      </c>
      <c r="BX7" s="20" t="s">
        <v>58</v>
      </c>
      <c r="BY7" s="20" t="s">
        <v>86</v>
      </c>
      <c r="BZ7" s="144" t="s">
        <v>419</v>
      </c>
      <c r="CA7" s="20" t="s">
        <v>60</v>
      </c>
      <c r="CB7" s="20" t="s">
        <v>61</v>
      </c>
      <c r="CC7" s="20" t="s">
        <v>46</v>
      </c>
      <c r="CD7" s="20" t="s">
        <v>62</v>
      </c>
      <c r="CE7" s="20" t="s">
        <v>87</v>
      </c>
      <c r="CF7" s="20" t="s">
        <v>72</v>
      </c>
      <c r="CG7" s="162" t="s">
        <v>500</v>
      </c>
    </row>
    <row r="8" spans="1:85" ht="158.4" x14ac:dyDescent="0.3">
      <c r="A8" s="21" t="s">
        <v>32</v>
      </c>
      <c r="B8" s="21" t="s">
        <v>73</v>
      </c>
      <c r="C8" s="18" t="s">
        <v>88</v>
      </c>
      <c r="D8" s="22" t="s">
        <v>89</v>
      </c>
      <c r="E8" s="22" t="s">
        <v>90</v>
      </c>
      <c r="F8" s="23" t="s">
        <v>91</v>
      </c>
      <c r="G8" s="24">
        <v>46022</v>
      </c>
      <c r="H8" s="18"/>
      <c r="I8" s="25"/>
      <c r="J8" s="18"/>
      <c r="K8" s="25"/>
      <c r="L8" s="18"/>
      <c r="M8" s="18"/>
      <c r="N8" s="19"/>
      <c r="O8" s="18"/>
      <c r="P8" s="19"/>
      <c r="Q8" s="18"/>
      <c r="R8" s="18">
        <v>1</v>
      </c>
      <c r="S8" s="19">
        <v>0.25</v>
      </c>
      <c r="T8" s="27">
        <v>1</v>
      </c>
      <c r="U8" s="28">
        <v>0.25</v>
      </c>
      <c r="V8" s="29" t="s">
        <v>92</v>
      </c>
      <c r="W8" s="18"/>
      <c r="X8" s="19"/>
      <c r="Y8" s="18"/>
      <c r="Z8" s="19"/>
      <c r="AA8" s="18"/>
      <c r="AB8" s="18"/>
      <c r="AC8" s="19"/>
      <c r="AD8" s="18"/>
      <c r="AE8" s="19"/>
      <c r="AF8" s="18"/>
      <c r="AG8" s="18">
        <v>1</v>
      </c>
      <c r="AH8" s="19">
        <v>0.25</v>
      </c>
      <c r="AI8" s="27">
        <v>1</v>
      </c>
      <c r="AJ8" s="28">
        <v>0.25</v>
      </c>
      <c r="AK8" s="27" t="s">
        <v>93</v>
      </c>
      <c r="AL8" s="18"/>
      <c r="AM8" s="19"/>
      <c r="AN8" s="27"/>
      <c r="AO8" s="28"/>
      <c r="AP8" s="27"/>
      <c r="AQ8" s="18"/>
      <c r="AR8" s="19"/>
      <c r="AS8" s="18"/>
      <c r="AT8" s="19"/>
      <c r="AU8" s="18"/>
      <c r="AV8" s="18">
        <v>1</v>
      </c>
      <c r="AW8" s="19">
        <v>0.25</v>
      </c>
      <c r="AX8" s="27">
        <v>1</v>
      </c>
      <c r="AY8" s="28">
        <v>0.25</v>
      </c>
      <c r="AZ8" s="27" t="s">
        <v>94</v>
      </c>
      <c r="BA8" s="18"/>
      <c r="BB8" s="19"/>
      <c r="BC8" s="18"/>
      <c r="BD8" s="19"/>
      <c r="BE8" s="18"/>
      <c r="BF8" s="18"/>
      <c r="BG8" s="19"/>
      <c r="BH8" s="27"/>
      <c r="BI8" s="28"/>
      <c r="BJ8" s="27"/>
      <c r="BK8" s="18">
        <v>1</v>
      </c>
      <c r="BL8" s="19">
        <v>0.25</v>
      </c>
      <c r="BM8" s="27">
        <v>1</v>
      </c>
      <c r="BN8" s="28">
        <v>0.25</v>
      </c>
      <c r="BO8" s="27" t="s">
        <v>95</v>
      </c>
      <c r="BP8" s="18">
        <f t="shared" si="0"/>
        <v>4</v>
      </c>
      <c r="BQ8" s="19">
        <f t="shared" si="0"/>
        <v>1</v>
      </c>
      <c r="BR8" s="18">
        <f t="shared" si="0"/>
        <v>4</v>
      </c>
      <c r="BS8" s="19">
        <f t="shared" si="0"/>
        <v>1</v>
      </c>
      <c r="BT8" s="19"/>
      <c r="BU8" s="20" t="s">
        <v>40</v>
      </c>
      <c r="BV8" s="20" t="s">
        <v>41</v>
      </c>
      <c r="BW8" s="144" t="s">
        <v>418</v>
      </c>
      <c r="BX8" s="20" t="s">
        <v>42</v>
      </c>
      <c r="BY8" s="20" t="s">
        <v>43</v>
      </c>
      <c r="BZ8" s="144" t="s">
        <v>419</v>
      </c>
      <c r="CA8" s="20" t="s">
        <v>44</v>
      </c>
      <c r="CB8" s="20" t="s">
        <v>45</v>
      </c>
      <c r="CC8" s="20" t="s">
        <v>46</v>
      </c>
      <c r="CD8" s="20" t="s">
        <v>47</v>
      </c>
      <c r="CE8" s="20" t="s">
        <v>48</v>
      </c>
      <c r="CF8" s="20" t="s">
        <v>49</v>
      </c>
      <c r="CG8" s="140" t="s">
        <v>437</v>
      </c>
    </row>
    <row r="9" spans="1:85" ht="198" x14ac:dyDescent="0.3">
      <c r="A9" s="21" t="s">
        <v>32</v>
      </c>
      <c r="B9" s="21" t="s">
        <v>73</v>
      </c>
      <c r="C9" s="18" t="s">
        <v>96</v>
      </c>
      <c r="D9" s="22" t="s">
        <v>97</v>
      </c>
      <c r="E9" s="22" t="s">
        <v>98</v>
      </c>
      <c r="F9" s="23" t="s">
        <v>77</v>
      </c>
      <c r="G9" s="24">
        <v>46022</v>
      </c>
      <c r="H9" s="18"/>
      <c r="I9" s="25"/>
      <c r="J9" s="18"/>
      <c r="K9" s="25"/>
      <c r="L9" s="18"/>
      <c r="M9" s="18"/>
      <c r="N9" s="19"/>
      <c r="O9" s="18"/>
      <c r="P9" s="19"/>
      <c r="Q9" s="18"/>
      <c r="R9" s="18"/>
      <c r="S9" s="19"/>
      <c r="T9" s="27"/>
      <c r="U9" s="28"/>
      <c r="V9" s="27"/>
      <c r="W9" s="18"/>
      <c r="X9" s="19"/>
      <c r="Y9" s="18"/>
      <c r="Z9" s="19"/>
      <c r="AA9" s="18"/>
      <c r="AB9" s="18"/>
      <c r="AC9" s="19"/>
      <c r="AD9" s="18"/>
      <c r="AE9" s="19"/>
      <c r="AF9" s="18"/>
      <c r="AG9" s="18">
        <v>1</v>
      </c>
      <c r="AH9" s="19">
        <v>0.5</v>
      </c>
      <c r="AI9" s="27">
        <v>1</v>
      </c>
      <c r="AJ9" s="28">
        <v>0.5</v>
      </c>
      <c r="AK9" s="29" t="s">
        <v>99</v>
      </c>
      <c r="AL9" s="18"/>
      <c r="AM9" s="19"/>
      <c r="AN9" s="27"/>
      <c r="AO9" s="28"/>
      <c r="AP9" s="27"/>
      <c r="AQ9" s="18"/>
      <c r="AR9" s="19"/>
      <c r="AS9" s="18"/>
      <c r="AT9" s="19"/>
      <c r="AU9" s="18"/>
      <c r="AV9" s="18"/>
      <c r="AW9" s="19"/>
      <c r="AX9" s="27"/>
      <c r="AY9" s="28"/>
      <c r="AZ9" s="27"/>
      <c r="BA9" s="18"/>
      <c r="BB9" s="19"/>
      <c r="BC9" s="18"/>
      <c r="BD9" s="19"/>
      <c r="BE9" s="18"/>
      <c r="BF9" s="18"/>
      <c r="BG9" s="19"/>
      <c r="BH9" s="27"/>
      <c r="BI9" s="28"/>
      <c r="BJ9" s="27"/>
      <c r="BK9" s="18">
        <v>1</v>
      </c>
      <c r="BL9" s="19">
        <v>0.5</v>
      </c>
      <c r="BM9" s="27">
        <v>1</v>
      </c>
      <c r="BN9" s="28">
        <v>0.5</v>
      </c>
      <c r="BO9" s="27" t="s">
        <v>100</v>
      </c>
      <c r="BP9" s="18">
        <f t="shared" si="0"/>
        <v>2</v>
      </c>
      <c r="BQ9" s="19">
        <f t="shared" si="0"/>
        <v>1</v>
      </c>
      <c r="BR9" s="18">
        <f t="shared" si="0"/>
        <v>2</v>
      </c>
      <c r="BS9" s="19">
        <f t="shared" si="0"/>
        <v>1</v>
      </c>
      <c r="BT9" s="19"/>
      <c r="BU9" s="20" t="s">
        <v>40</v>
      </c>
      <c r="BV9" s="20" t="s">
        <v>41</v>
      </c>
      <c r="BW9" s="20" t="s">
        <v>69</v>
      </c>
      <c r="BX9" s="20" t="s">
        <v>42</v>
      </c>
      <c r="BY9" s="20" t="s">
        <v>43</v>
      </c>
      <c r="BZ9" s="144" t="s">
        <v>419</v>
      </c>
      <c r="CA9" s="20" t="s">
        <v>44</v>
      </c>
      <c r="CB9" s="20" t="s">
        <v>45</v>
      </c>
      <c r="CC9" s="20" t="s">
        <v>71</v>
      </c>
      <c r="CD9" s="20" t="s">
        <v>47</v>
      </c>
      <c r="CE9" s="20" t="s">
        <v>48</v>
      </c>
      <c r="CF9" s="20" t="s">
        <v>49</v>
      </c>
      <c r="CG9" s="140" t="s">
        <v>438</v>
      </c>
    </row>
    <row r="10" spans="1:85" ht="198" x14ac:dyDescent="0.3">
      <c r="A10" s="21" t="s">
        <v>32</v>
      </c>
      <c r="B10" s="21" t="s">
        <v>73</v>
      </c>
      <c r="C10" s="18" t="s">
        <v>101</v>
      </c>
      <c r="D10" s="22" t="s">
        <v>102</v>
      </c>
      <c r="E10" s="22" t="s">
        <v>103</v>
      </c>
      <c r="F10" s="23" t="s">
        <v>91</v>
      </c>
      <c r="G10" s="24" t="s">
        <v>104</v>
      </c>
      <c r="H10" s="18"/>
      <c r="I10" s="25"/>
      <c r="J10" s="18"/>
      <c r="K10" s="25"/>
      <c r="L10" s="18"/>
      <c r="M10" s="18"/>
      <c r="N10" s="19"/>
      <c r="O10" s="18"/>
      <c r="P10" s="19"/>
      <c r="Q10" s="18"/>
      <c r="R10" s="18"/>
      <c r="S10" s="19"/>
      <c r="T10" s="27"/>
      <c r="U10" s="28"/>
      <c r="V10" s="27"/>
      <c r="W10" s="18"/>
      <c r="X10" s="19"/>
      <c r="Y10" s="18"/>
      <c r="Z10" s="19"/>
      <c r="AA10" s="18"/>
      <c r="AB10" s="18"/>
      <c r="AC10" s="19"/>
      <c r="AD10" s="18"/>
      <c r="AE10" s="19"/>
      <c r="AF10" s="18"/>
      <c r="AG10" s="18"/>
      <c r="AH10" s="19"/>
      <c r="AI10" s="27"/>
      <c r="AJ10" s="28"/>
      <c r="AK10" s="27"/>
      <c r="AL10" s="18"/>
      <c r="AM10" s="19"/>
      <c r="AN10" s="27"/>
      <c r="AO10" s="28"/>
      <c r="AP10" s="27"/>
      <c r="AQ10" s="18"/>
      <c r="AR10" s="19"/>
      <c r="AS10" s="18"/>
      <c r="AT10" s="19"/>
      <c r="AU10" s="18"/>
      <c r="AV10" s="18"/>
      <c r="AW10" s="19"/>
      <c r="AX10" s="27"/>
      <c r="AY10" s="28"/>
      <c r="AZ10" s="27"/>
      <c r="BA10" s="18"/>
      <c r="BB10" s="19"/>
      <c r="BC10" s="18"/>
      <c r="BD10" s="19"/>
      <c r="BE10" s="18"/>
      <c r="BF10" s="18"/>
      <c r="BG10" s="19"/>
      <c r="BH10" s="27"/>
      <c r="BI10" s="28"/>
      <c r="BJ10" s="27"/>
      <c r="BK10" s="18">
        <v>1</v>
      </c>
      <c r="BL10" s="19">
        <v>1</v>
      </c>
      <c r="BM10" s="27">
        <v>1</v>
      </c>
      <c r="BN10" s="28">
        <v>1</v>
      </c>
      <c r="BO10" s="27" t="s">
        <v>105</v>
      </c>
      <c r="BP10" s="18">
        <f t="shared" si="0"/>
        <v>1</v>
      </c>
      <c r="BQ10" s="19">
        <f t="shared" si="0"/>
        <v>1</v>
      </c>
      <c r="BR10" s="18">
        <f t="shared" si="0"/>
        <v>1</v>
      </c>
      <c r="BS10" s="19">
        <f t="shared" si="0"/>
        <v>1</v>
      </c>
      <c r="BT10" s="19"/>
      <c r="BU10" s="20" t="s">
        <v>40</v>
      </c>
      <c r="BV10" s="20" t="s">
        <v>41</v>
      </c>
      <c r="BW10" s="20" t="s">
        <v>69</v>
      </c>
      <c r="BX10" s="20" t="s">
        <v>42</v>
      </c>
      <c r="BY10" s="20" t="s">
        <v>43</v>
      </c>
      <c r="BZ10" s="20" t="s">
        <v>70</v>
      </c>
      <c r="CA10" s="20" t="s">
        <v>44</v>
      </c>
      <c r="CB10" s="20" t="s">
        <v>45</v>
      </c>
      <c r="CC10" s="20" t="s">
        <v>71</v>
      </c>
      <c r="CD10" s="20" t="s">
        <v>47</v>
      </c>
      <c r="CE10" s="20" t="s">
        <v>48</v>
      </c>
      <c r="CF10" s="20" t="s">
        <v>49</v>
      </c>
      <c r="CG10" s="140" t="s">
        <v>439</v>
      </c>
    </row>
    <row r="11" spans="1:85" ht="132" x14ac:dyDescent="0.3">
      <c r="A11" s="21" t="s">
        <v>32</v>
      </c>
      <c r="B11" s="21" t="s">
        <v>106</v>
      </c>
      <c r="C11" s="18" t="s">
        <v>107</v>
      </c>
      <c r="D11" s="22" t="s">
        <v>108</v>
      </c>
      <c r="E11" s="22" t="s">
        <v>109</v>
      </c>
      <c r="F11" s="23" t="s">
        <v>37</v>
      </c>
      <c r="G11" s="24">
        <v>45961</v>
      </c>
      <c r="H11" s="18"/>
      <c r="I11" s="25"/>
      <c r="J11" s="18"/>
      <c r="K11" s="25"/>
      <c r="L11" s="18"/>
      <c r="M11" s="18"/>
      <c r="N11" s="19"/>
      <c r="O11" s="18"/>
      <c r="P11" s="19"/>
      <c r="Q11" s="18"/>
      <c r="R11" s="18"/>
      <c r="S11" s="19"/>
      <c r="T11" s="27"/>
      <c r="U11" s="28"/>
      <c r="V11" s="27"/>
      <c r="W11" s="18"/>
      <c r="X11" s="19"/>
      <c r="Y11" s="18"/>
      <c r="Z11" s="19"/>
      <c r="AA11" s="18"/>
      <c r="AB11" s="18"/>
      <c r="AC11" s="19"/>
      <c r="AD11" s="18"/>
      <c r="AE11" s="19"/>
      <c r="AF11" s="18"/>
      <c r="AG11" s="18"/>
      <c r="AH11" s="19"/>
      <c r="AI11" s="27"/>
      <c r="AJ11" s="28"/>
      <c r="AK11" s="27"/>
      <c r="AL11" s="18"/>
      <c r="AM11" s="19"/>
      <c r="AN11" s="27"/>
      <c r="AO11" s="28"/>
      <c r="AP11" s="27"/>
      <c r="AQ11" s="18"/>
      <c r="AR11" s="19"/>
      <c r="AS11" s="18"/>
      <c r="AT11" s="19"/>
      <c r="AU11" s="18"/>
      <c r="AV11" s="18"/>
      <c r="AW11" s="19"/>
      <c r="AX11" s="27"/>
      <c r="AY11" s="28"/>
      <c r="AZ11" s="27"/>
      <c r="BA11" s="18">
        <v>1</v>
      </c>
      <c r="BB11" s="19">
        <v>1</v>
      </c>
      <c r="BC11" s="18">
        <v>1</v>
      </c>
      <c r="BD11" s="19">
        <v>1</v>
      </c>
      <c r="BE11" s="21" t="s">
        <v>110</v>
      </c>
      <c r="BF11" s="18"/>
      <c r="BG11" s="19"/>
      <c r="BH11" s="27"/>
      <c r="BI11" s="28"/>
      <c r="BJ11" s="27"/>
      <c r="BK11" s="18"/>
      <c r="BL11" s="19"/>
      <c r="BM11" s="27"/>
      <c r="BN11" s="28"/>
      <c r="BO11" s="27"/>
      <c r="BP11" s="18">
        <f t="shared" si="0"/>
        <v>1</v>
      </c>
      <c r="BQ11" s="19">
        <f t="shared" si="0"/>
        <v>1</v>
      </c>
      <c r="BR11" s="18">
        <f t="shared" si="0"/>
        <v>1</v>
      </c>
      <c r="BS11" s="19">
        <f t="shared" si="0"/>
        <v>1</v>
      </c>
      <c r="BT11" s="19"/>
      <c r="BU11" s="20" t="s">
        <v>40</v>
      </c>
      <c r="BV11" s="20" t="s">
        <v>41</v>
      </c>
      <c r="BW11" s="20" t="s">
        <v>69</v>
      </c>
      <c r="BX11" s="20" t="s">
        <v>42</v>
      </c>
      <c r="BY11" s="20" t="s">
        <v>43</v>
      </c>
      <c r="BZ11" s="20" t="s">
        <v>70</v>
      </c>
      <c r="CA11" s="20" t="s">
        <v>44</v>
      </c>
      <c r="CB11" s="20" t="s">
        <v>45</v>
      </c>
      <c r="CC11" s="20" t="s">
        <v>71</v>
      </c>
      <c r="CD11" s="20" t="s">
        <v>62</v>
      </c>
      <c r="CE11" s="20" t="s">
        <v>48</v>
      </c>
      <c r="CF11" s="20" t="s">
        <v>72</v>
      </c>
      <c r="CG11" s="137" t="s">
        <v>111</v>
      </c>
    </row>
    <row r="12" spans="1:85" ht="290.39999999999998" x14ac:dyDescent="0.3">
      <c r="A12" s="21" t="s">
        <v>32</v>
      </c>
      <c r="B12" s="21" t="s">
        <v>106</v>
      </c>
      <c r="C12" s="18" t="s">
        <v>112</v>
      </c>
      <c r="D12" s="22" t="s">
        <v>113</v>
      </c>
      <c r="E12" s="22" t="s">
        <v>109</v>
      </c>
      <c r="F12" s="23" t="s">
        <v>67</v>
      </c>
      <c r="G12" s="24">
        <v>45807</v>
      </c>
      <c r="H12" s="18"/>
      <c r="I12" s="25"/>
      <c r="J12" s="18"/>
      <c r="K12" s="25"/>
      <c r="L12" s="18"/>
      <c r="M12" s="18"/>
      <c r="N12" s="19"/>
      <c r="O12" s="18"/>
      <c r="P12" s="19"/>
      <c r="Q12" s="18"/>
      <c r="R12" s="18"/>
      <c r="S12" s="19"/>
      <c r="T12" s="27"/>
      <c r="U12" s="28"/>
      <c r="V12" s="27"/>
      <c r="W12" s="18"/>
      <c r="X12" s="19"/>
      <c r="Y12" s="18"/>
      <c r="Z12" s="19"/>
      <c r="AA12" s="18"/>
      <c r="AB12" s="18">
        <v>1</v>
      </c>
      <c r="AC12" s="19">
        <v>1</v>
      </c>
      <c r="AD12" s="27">
        <v>1</v>
      </c>
      <c r="AE12" s="28">
        <v>1</v>
      </c>
      <c r="AF12" s="29" t="s">
        <v>114</v>
      </c>
      <c r="AG12" s="18"/>
      <c r="AH12" s="19"/>
      <c r="AI12" s="27"/>
      <c r="AJ12" s="28"/>
      <c r="AK12" s="27"/>
      <c r="AL12" s="18"/>
      <c r="AM12" s="19"/>
      <c r="AN12" s="27"/>
      <c r="AO12" s="28"/>
      <c r="AP12" s="27"/>
      <c r="AQ12" s="18"/>
      <c r="AR12" s="19"/>
      <c r="AS12" s="18"/>
      <c r="AT12" s="19"/>
      <c r="AU12" s="18"/>
      <c r="AV12" s="18"/>
      <c r="AW12" s="19"/>
      <c r="AX12" s="27"/>
      <c r="AY12" s="28"/>
      <c r="AZ12" s="27"/>
      <c r="BA12" s="18"/>
      <c r="BB12" s="19"/>
      <c r="BC12" s="18"/>
      <c r="BD12" s="19"/>
      <c r="BE12" s="18"/>
      <c r="BF12" s="18"/>
      <c r="BG12" s="19"/>
      <c r="BH12" s="27"/>
      <c r="BI12" s="28"/>
      <c r="BJ12" s="27"/>
      <c r="BK12" s="18"/>
      <c r="BL12" s="19"/>
      <c r="BM12" s="27"/>
      <c r="BN12" s="28"/>
      <c r="BO12" s="27"/>
      <c r="BP12" s="18">
        <f t="shared" si="0"/>
        <v>1</v>
      </c>
      <c r="BQ12" s="19">
        <f t="shared" si="0"/>
        <v>1</v>
      </c>
      <c r="BR12" s="18">
        <f t="shared" si="0"/>
        <v>1</v>
      </c>
      <c r="BS12" s="19">
        <f t="shared" si="0"/>
        <v>1</v>
      </c>
      <c r="BT12" s="19"/>
      <c r="BU12" s="20" t="s">
        <v>40</v>
      </c>
      <c r="BV12" s="20" t="s">
        <v>41</v>
      </c>
      <c r="BW12" s="20" t="s">
        <v>69</v>
      </c>
      <c r="BX12" s="20" t="s">
        <v>42</v>
      </c>
      <c r="BY12" s="144" t="s">
        <v>440</v>
      </c>
      <c r="BZ12" s="20" t="s">
        <v>70</v>
      </c>
      <c r="CA12" s="20" t="s">
        <v>44</v>
      </c>
      <c r="CB12" s="20" t="s">
        <v>45</v>
      </c>
      <c r="CC12" s="20" t="s">
        <v>71</v>
      </c>
      <c r="CD12" s="20" t="s">
        <v>47</v>
      </c>
      <c r="CE12" s="20" t="s">
        <v>48</v>
      </c>
      <c r="CF12" s="20" t="s">
        <v>72</v>
      </c>
      <c r="CG12" s="142" t="s">
        <v>441</v>
      </c>
    </row>
    <row r="13" spans="1:85" ht="132" x14ac:dyDescent="0.3">
      <c r="A13" s="21" t="s">
        <v>32</v>
      </c>
      <c r="B13" s="21" t="s">
        <v>115</v>
      </c>
      <c r="C13" s="18" t="s">
        <v>116</v>
      </c>
      <c r="D13" s="22" t="s">
        <v>117</v>
      </c>
      <c r="E13" s="22" t="s">
        <v>118</v>
      </c>
      <c r="F13" s="23" t="s">
        <v>37</v>
      </c>
      <c r="G13" s="24">
        <v>46022</v>
      </c>
      <c r="H13" s="18"/>
      <c r="I13" s="25"/>
      <c r="J13" s="18"/>
      <c r="K13" s="25"/>
      <c r="L13" s="18"/>
      <c r="M13" s="18"/>
      <c r="N13" s="19"/>
      <c r="O13" s="18"/>
      <c r="P13" s="19"/>
      <c r="Q13" s="18"/>
      <c r="R13" s="18"/>
      <c r="S13" s="19"/>
      <c r="T13" s="27"/>
      <c r="U13" s="28"/>
      <c r="V13" s="27"/>
      <c r="W13" s="18"/>
      <c r="X13" s="19"/>
      <c r="Y13" s="18"/>
      <c r="Z13" s="19"/>
      <c r="AA13" s="18"/>
      <c r="AB13" s="18"/>
      <c r="AC13" s="19"/>
      <c r="AD13" s="18"/>
      <c r="AE13" s="19"/>
      <c r="AF13" s="18"/>
      <c r="AG13" s="18">
        <v>1</v>
      </c>
      <c r="AH13" s="19">
        <v>0.5</v>
      </c>
      <c r="AI13" s="27">
        <v>1</v>
      </c>
      <c r="AJ13" s="28">
        <v>0.5</v>
      </c>
      <c r="AK13" s="27" t="s">
        <v>93</v>
      </c>
      <c r="AL13" s="18"/>
      <c r="AM13" s="19"/>
      <c r="AN13" s="27"/>
      <c r="AO13" s="28"/>
      <c r="AP13" s="27"/>
      <c r="AQ13" s="18"/>
      <c r="AR13" s="19"/>
      <c r="AS13" s="18"/>
      <c r="AT13" s="19"/>
      <c r="AU13" s="18"/>
      <c r="AV13" s="18"/>
      <c r="AW13" s="19"/>
      <c r="AX13" s="27"/>
      <c r="AY13" s="28"/>
      <c r="AZ13" s="27"/>
      <c r="BA13" s="18"/>
      <c r="BB13" s="19"/>
      <c r="BC13" s="18"/>
      <c r="BD13" s="19"/>
      <c r="BE13" s="18"/>
      <c r="BF13" s="18"/>
      <c r="BG13" s="19"/>
      <c r="BH13" s="27"/>
      <c r="BI13" s="28"/>
      <c r="BJ13" s="27"/>
      <c r="BK13" s="18">
        <v>1</v>
      </c>
      <c r="BL13" s="19">
        <v>0.5</v>
      </c>
      <c r="BM13" s="27">
        <v>1</v>
      </c>
      <c r="BN13" s="28">
        <v>0.5</v>
      </c>
      <c r="BO13" s="27" t="s">
        <v>93</v>
      </c>
      <c r="BP13" s="18">
        <f t="shared" si="0"/>
        <v>2</v>
      </c>
      <c r="BQ13" s="19">
        <f t="shared" si="0"/>
        <v>1</v>
      </c>
      <c r="BR13" s="18">
        <f t="shared" si="0"/>
        <v>2</v>
      </c>
      <c r="BS13" s="19">
        <f t="shared" si="0"/>
        <v>1</v>
      </c>
      <c r="BT13" s="19"/>
      <c r="BU13" s="20" t="s">
        <v>40</v>
      </c>
      <c r="BV13" s="20" t="s">
        <v>41</v>
      </c>
      <c r="BW13" s="20" t="s">
        <v>69</v>
      </c>
      <c r="BX13" s="20" t="s">
        <v>42</v>
      </c>
      <c r="BY13" s="20" t="s">
        <v>43</v>
      </c>
      <c r="BZ13" s="144" t="s">
        <v>419</v>
      </c>
      <c r="CA13" s="20" t="s">
        <v>44</v>
      </c>
      <c r="CB13" s="20" t="s">
        <v>45</v>
      </c>
      <c r="CC13" s="20" t="s">
        <v>71</v>
      </c>
      <c r="CD13" s="20" t="s">
        <v>47</v>
      </c>
      <c r="CE13" s="20" t="s">
        <v>48</v>
      </c>
      <c r="CF13" s="20" t="s">
        <v>49</v>
      </c>
      <c r="CG13" s="142" t="s">
        <v>442</v>
      </c>
    </row>
    <row r="14" spans="1:85" ht="184.8" x14ac:dyDescent="0.3">
      <c r="A14" s="21" t="s">
        <v>32</v>
      </c>
      <c r="B14" s="21" t="s">
        <v>115</v>
      </c>
      <c r="C14" s="18" t="s">
        <v>119</v>
      </c>
      <c r="D14" s="22" t="s">
        <v>120</v>
      </c>
      <c r="E14" s="22" t="s">
        <v>121</v>
      </c>
      <c r="F14" s="23" t="s">
        <v>91</v>
      </c>
      <c r="G14" s="24">
        <v>46022</v>
      </c>
      <c r="H14" s="18"/>
      <c r="I14" s="25"/>
      <c r="J14" s="18"/>
      <c r="K14" s="25"/>
      <c r="L14" s="18"/>
      <c r="M14" s="18"/>
      <c r="N14" s="19"/>
      <c r="O14" s="18"/>
      <c r="P14" s="19"/>
      <c r="Q14" s="18"/>
      <c r="R14" s="18"/>
      <c r="S14" s="19"/>
      <c r="T14" s="27"/>
      <c r="U14" s="28"/>
      <c r="V14" s="27"/>
      <c r="W14" s="18"/>
      <c r="X14" s="19"/>
      <c r="Y14" s="18"/>
      <c r="Z14" s="19"/>
      <c r="AA14" s="18"/>
      <c r="AB14" s="18"/>
      <c r="AC14" s="19"/>
      <c r="AD14" s="18"/>
      <c r="AE14" s="19"/>
      <c r="AF14" s="18"/>
      <c r="AG14" s="18">
        <v>1</v>
      </c>
      <c r="AH14" s="19">
        <v>0.5</v>
      </c>
      <c r="AI14" s="27">
        <v>1</v>
      </c>
      <c r="AJ14" s="28">
        <v>0.5</v>
      </c>
      <c r="AK14" s="27" t="s">
        <v>93</v>
      </c>
      <c r="AL14" s="18"/>
      <c r="AM14" s="19"/>
      <c r="AN14" s="27"/>
      <c r="AO14" s="28"/>
      <c r="AP14" s="27"/>
      <c r="AQ14" s="18"/>
      <c r="AR14" s="19"/>
      <c r="AS14" s="18"/>
      <c r="AT14" s="19"/>
      <c r="AU14" s="18"/>
      <c r="AV14" s="18"/>
      <c r="AW14" s="19"/>
      <c r="AX14" s="27"/>
      <c r="AY14" s="28"/>
      <c r="AZ14" s="27"/>
      <c r="BA14" s="18"/>
      <c r="BB14" s="19"/>
      <c r="BC14" s="18"/>
      <c r="BD14" s="19"/>
      <c r="BE14" s="18"/>
      <c r="BF14" s="18"/>
      <c r="BG14" s="19"/>
      <c r="BH14" s="27"/>
      <c r="BI14" s="28"/>
      <c r="BJ14" s="27"/>
      <c r="BK14" s="18">
        <v>1</v>
      </c>
      <c r="BL14" s="19">
        <v>0.5</v>
      </c>
      <c r="BM14" s="27">
        <v>1</v>
      </c>
      <c r="BN14" s="28">
        <v>0.5</v>
      </c>
      <c r="BO14" s="27" t="s">
        <v>122</v>
      </c>
      <c r="BP14" s="18">
        <f t="shared" si="0"/>
        <v>2</v>
      </c>
      <c r="BQ14" s="19">
        <f t="shared" si="0"/>
        <v>1</v>
      </c>
      <c r="BR14" s="18">
        <f t="shared" si="0"/>
        <v>2</v>
      </c>
      <c r="BS14" s="19">
        <f t="shared" si="0"/>
        <v>1</v>
      </c>
      <c r="BT14" s="19"/>
      <c r="BU14" s="20" t="s">
        <v>40</v>
      </c>
      <c r="BV14" s="20" t="s">
        <v>41</v>
      </c>
      <c r="BW14" s="20" t="s">
        <v>69</v>
      </c>
      <c r="BX14" s="20" t="s">
        <v>42</v>
      </c>
      <c r="BY14" s="20" t="s">
        <v>43</v>
      </c>
      <c r="BZ14" s="144" t="s">
        <v>419</v>
      </c>
      <c r="CA14" s="20" t="s">
        <v>44</v>
      </c>
      <c r="CB14" s="20" t="s">
        <v>45</v>
      </c>
      <c r="CC14" s="20" t="s">
        <v>71</v>
      </c>
      <c r="CD14" s="20" t="s">
        <v>47</v>
      </c>
      <c r="CE14" s="20" t="s">
        <v>48</v>
      </c>
      <c r="CF14" s="20" t="s">
        <v>49</v>
      </c>
      <c r="CG14" s="162" t="s">
        <v>443</v>
      </c>
    </row>
    <row r="15" spans="1:85" ht="145.19999999999999" x14ac:dyDescent="0.3">
      <c r="A15" s="21" t="s">
        <v>32</v>
      </c>
      <c r="B15" s="21" t="s">
        <v>123</v>
      </c>
      <c r="C15" s="18" t="s">
        <v>124</v>
      </c>
      <c r="D15" s="22" t="s">
        <v>125</v>
      </c>
      <c r="E15" s="22" t="s">
        <v>126</v>
      </c>
      <c r="F15" s="23" t="s">
        <v>91</v>
      </c>
      <c r="G15" s="24">
        <v>46022</v>
      </c>
      <c r="H15" s="18"/>
      <c r="I15" s="25"/>
      <c r="J15" s="18"/>
      <c r="K15" s="25"/>
      <c r="L15" s="18"/>
      <c r="M15" s="18"/>
      <c r="N15" s="19"/>
      <c r="O15" s="18"/>
      <c r="P15" s="19"/>
      <c r="Q15" s="18"/>
      <c r="R15" s="18">
        <v>1</v>
      </c>
      <c r="S15" s="19">
        <v>0.25</v>
      </c>
      <c r="T15" s="27">
        <v>1</v>
      </c>
      <c r="U15" s="28">
        <v>0.25</v>
      </c>
      <c r="V15" s="29" t="s">
        <v>127</v>
      </c>
      <c r="W15" s="18"/>
      <c r="X15" s="19"/>
      <c r="Y15" s="18"/>
      <c r="Z15" s="19"/>
      <c r="AA15" s="18"/>
      <c r="AB15" s="18"/>
      <c r="AC15" s="19"/>
      <c r="AD15" s="18"/>
      <c r="AE15" s="19"/>
      <c r="AF15" s="18"/>
      <c r="AG15" s="18">
        <v>1</v>
      </c>
      <c r="AH15" s="19">
        <v>0.25</v>
      </c>
      <c r="AI15" s="27">
        <v>1</v>
      </c>
      <c r="AJ15" s="28">
        <v>0.25</v>
      </c>
      <c r="AK15" s="27" t="s">
        <v>93</v>
      </c>
      <c r="AL15" s="18"/>
      <c r="AM15" s="19"/>
      <c r="AN15" s="27"/>
      <c r="AO15" s="28"/>
      <c r="AP15" s="27"/>
      <c r="AQ15" s="18"/>
      <c r="AR15" s="19"/>
      <c r="AS15" s="18"/>
      <c r="AT15" s="19"/>
      <c r="AU15" s="18"/>
      <c r="AV15" s="18">
        <v>1</v>
      </c>
      <c r="AW15" s="19">
        <v>0.25</v>
      </c>
      <c r="AX15" s="27">
        <v>1</v>
      </c>
      <c r="AY15" s="28">
        <v>0.25</v>
      </c>
      <c r="AZ15" s="29" t="s">
        <v>128</v>
      </c>
      <c r="BA15" s="18"/>
      <c r="BB15" s="19"/>
      <c r="BC15" s="18"/>
      <c r="BD15" s="19"/>
      <c r="BE15" s="18"/>
      <c r="BF15" s="18"/>
      <c r="BG15" s="19"/>
      <c r="BH15" s="27"/>
      <c r="BI15" s="28"/>
      <c r="BJ15" s="27"/>
      <c r="BK15" s="18">
        <v>1</v>
      </c>
      <c r="BL15" s="19">
        <v>0.25</v>
      </c>
      <c r="BM15" s="27">
        <v>1</v>
      </c>
      <c r="BN15" s="28">
        <v>0.25</v>
      </c>
      <c r="BO15" s="27" t="s">
        <v>129</v>
      </c>
      <c r="BP15" s="18">
        <f t="shared" si="0"/>
        <v>4</v>
      </c>
      <c r="BQ15" s="19">
        <f t="shared" si="0"/>
        <v>1</v>
      </c>
      <c r="BR15" s="18">
        <f t="shared" si="0"/>
        <v>4</v>
      </c>
      <c r="BS15" s="19">
        <f t="shared" si="0"/>
        <v>1</v>
      </c>
      <c r="BT15" s="19"/>
      <c r="BU15" s="20" t="s">
        <v>40</v>
      </c>
      <c r="BV15" s="20" t="s">
        <v>41</v>
      </c>
      <c r="BW15" s="144" t="s">
        <v>418</v>
      </c>
      <c r="BX15" s="20" t="s">
        <v>42</v>
      </c>
      <c r="BY15" s="20" t="s">
        <v>43</v>
      </c>
      <c r="BZ15" s="144" t="s">
        <v>419</v>
      </c>
      <c r="CA15" s="20" t="s">
        <v>44</v>
      </c>
      <c r="CB15" s="20" t="s">
        <v>45</v>
      </c>
      <c r="CC15" s="20" t="s">
        <v>46</v>
      </c>
      <c r="CD15" s="20" t="s">
        <v>47</v>
      </c>
      <c r="CE15" s="20" t="s">
        <v>48</v>
      </c>
      <c r="CF15" s="20" t="s">
        <v>49</v>
      </c>
      <c r="CG15" s="140" t="s">
        <v>444</v>
      </c>
    </row>
    <row r="16" spans="1:85" ht="184.8" x14ac:dyDescent="0.3">
      <c r="A16" s="21" t="s">
        <v>32</v>
      </c>
      <c r="B16" s="21" t="s">
        <v>123</v>
      </c>
      <c r="C16" s="18" t="s">
        <v>130</v>
      </c>
      <c r="D16" s="22" t="s">
        <v>131</v>
      </c>
      <c r="E16" s="22" t="s">
        <v>132</v>
      </c>
      <c r="F16" s="23" t="s">
        <v>67</v>
      </c>
      <c r="G16" s="24">
        <v>46017</v>
      </c>
      <c r="H16" s="18"/>
      <c r="I16" s="25"/>
      <c r="J16" s="18"/>
      <c r="K16" s="25"/>
      <c r="L16" s="18"/>
      <c r="M16" s="18"/>
      <c r="N16" s="19"/>
      <c r="O16" s="18"/>
      <c r="P16" s="19"/>
      <c r="Q16" s="18"/>
      <c r="R16" s="18">
        <v>1</v>
      </c>
      <c r="S16" s="31">
        <v>0.25</v>
      </c>
      <c r="T16" s="27"/>
      <c r="U16" s="28"/>
      <c r="V16" s="27"/>
      <c r="W16" s="18"/>
      <c r="X16" s="19"/>
      <c r="Y16" s="18"/>
      <c r="Z16" s="19"/>
      <c r="AA16" s="18"/>
      <c r="AB16" s="18"/>
      <c r="AC16" s="19"/>
      <c r="AD16" s="18"/>
      <c r="AE16" s="19"/>
      <c r="AF16" s="18"/>
      <c r="AG16" s="18">
        <v>1</v>
      </c>
      <c r="AH16" s="19">
        <v>0.25</v>
      </c>
      <c r="AI16" s="27">
        <v>2</v>
      </c>
      <c r="AJ16" s="28">
        <v>0.5</v>
      </c>
      <c r="AK16" s="29" t="s">
        <v>133</v>
      </c>
      <c r="AL16" s="18"/>
      <c r="AM16" s="19"/>
      <c r="AN16" s="27"/>
      <c r="AO16" s="28"/>
      <c r="AP16" s="27"/>
      <c r="AQ16" s="18"/>
      <c r="AR16" s="19"/>
      <c r="AS16" s="18"/>
      <c r="AT16" s="19"/>
      <c r="AU16" s="18"/>
      <c r="AV16" s="18">
        <v>1</v>
      </c>
      <c r="AW16" s="19">
        <v>0.25</v>
      </c>
      <c r="AX16" s="27">
        <v>1</v>
      </c>
      <c r="AY16" s="28">
        <v>0.25</v>
      </c>
      <c r="AZ16" s="29" t="s">
        <v>134</v>
      </c>
      <c r="BA16" s="18"/>
      <c r="BB16" s="19"/>
      <c r="BC16" s="18"/>
      <c r="BD16" s="19"/>
      <c r="BE16" s="18"/>
      <c r="BF16" s="18"/>
      <c r="BG16" s="19"/>
      <c r="BH16" s="27"/>
      <c r="BI16" s="28"/>
      <c r="BJ16" s="27"/>
      <c r="BK16" s="18">
        <v>1</v>
      </c>
      <c r="BL16" s="19">
        <v>0.25</v>
      </c>
      <c r="BM16" s="27">
        <v>1</v>
      </c>
      <c r="BN16" s="28">
        <v>0.25</v>
      </c>
      <c r="BO16" s="29" t="s">
        <v>135</v>
      </c>
      <c r="BP16" s="18">
        <f t="shared" si="0"/>
        <v>4</v>
      </c>
      <c r="BQ16" s="19">
        <f t="shared" si="0"/>
        <v>1</v>
      </c>
      <c r="BR16" s="18">
        <f t="shared" si="0"/>
        <v>4</v>
      </c>
      <c r="BS16" s="19">
        <f t="shared" si="0"/>
        <v>1</v>
      </c>
      <c r="BT16" s="19"/>
      <c r="BU16" s="20" t="s">
        <v>40</v>
      </c>
      <c r="BV16" s="20" t="s">
        <v>41</v>
      </c>
      <c r="BW16" s="144" t="s">
        <v>445</v>
      </c>
      <c r="BX16" s="20" t="s">
        <v>42</v>
      </c>
      <c r="BY16" s="20" t="s">
        <v>43</v>
      </c>
      <c r="BZ16" s="144" t="s">
        <v>419</v>
      </c>
      <c r="CA16" s="20" t="s">
        <v>44</v>
      </c>
      <c r="CB16" s="20" t="s">
        <v>45</v>
      </c>
      <c r="CC16" s="20" t="s">
        <v>46</v>
      </c>
      <c r="CD16" s="20" t="s">
        <v>47</v>
      </c>
      <c r="CE16" s="20" t="s">
        <v>48</v>
      </c>
      <c r="CF16" s="20" t="s">
        <v>49</v>
      </c>
      <c r="CG16" s="140" t="s">
        <v>446</v>
      </c>
    </row>
    <row r="17" spans="1:85" ht="158.4" x14ac:dyDescent="0.3">
      <c r="A17" s="21" t="s">
        <v>32</v>
      </c>
      <c r="B17" s="21" t="s">
        <v>123</v>
      </c>
      <c r="C17" s="18" t="s">
        <v>136</v>
      </c>
      <c r="D17" s="22" t="s">
        <v>137</v>
      </c>
      <c r="E17" s="22" t="s">
        <v>138</v>
      </c>
      <c r="F17" s="23" t="s">
        <v>139</v>
      </c>
      <c r="G17" s="24">
        <v>46022</v>
      </c>
      <c r="H17" s="18"/>
      <c r="I17" s="25"/>
      <c r="J17" s="18"/>
      <c r="K17" s="25"/>
      <c r="L17" s="18"/>
      <c r="M17" s="18">
        <v>1</v>
      </c>
      <c r="N17" s="19">
        <v>0.5</v>
      </c>
      <c r="O17" s="18">
        <v>1</v>
      </c>
      <c r="P17" s="19">
        <v>0.5</v>
      </c>
      <c r="Q17" s="146" t="s">
        <v>447</v>
      </c>
      <c r="R17" s="32">
        <v>0</v>
      </c>
      <c r="S17" s="33">
        <v>0</v>
      </c>
      <c r="T17" s="34">
        <v>0</v>
      </c>
      <c r="U17" s="28">
        <v>0</v>
      </c>
      <c r="V17" s="29" t="s">
        <v>140</v>
      </c>
      <c r="W17" s="18">
        <v>0</v>
      </c>
      <c r="X17" s="19">
        <v>0</v>
      </c>
      <c r="Y17" s="18">
        <v>0</v>
      </c>
      <c r="Z17" s="19">
        <v>0</v>
      </c>
      <c r="AA17" s="23" t="s">
        <v>141</v>
      </c>
      <c r="AB17" s="18">
        <v>0</v>
      </c>
      <c r="AC17" s="19">
        <v>0</v>
      </c>
      <c r="AD17" s="18">
        <v>0</v>
      </c>
      <c r="AE17" s="19">
        <v>0</v>
      </c>
      <c r="AF17" s="23" t="s">
        <v>140</v>
      </c>
      <c r="AG17" s="18">
        <v>0</v>
      </c>
      <c r="AH17" s="19">
        <v>0</v>
      </c>
      <c r="AI17" s="27">
        <v>0</v>
      </c>
      <c r="AJ17" s="28">
        <v>0</v>
      </c>
      <c r="AK17" s="29" t="s">
        <v>142</v>
      </c>
      <c r="AL17" s="18">
        <v>0</v>
      </c>
      <c r="AM17" s="19">
        <v>0</v>
      </c>
      <c r="AN17" s="27">
        <v>0</v>
      </c>
      <c r="AO17" s="28">
        <v>0</v>
      </c>
      <c r="AP17" s="29" t="s">
        <v>143</v>
      </c>
      <c r="AQ17" s="18">
        <v>1</v>
      </c>
      <c r="AR17" s="19">
        <v>0.5</v>
      </c>
      <c r="AS17" s="18">
        <v>1</v>
      </c>
      <c r="AT17" s="19">
        <v>0.5</v>
      </c>
      <c r="AU17" s="146" t="s">
        <v>448</v>
      </c>
      <c r="AV17" s="18">
        <v>0</v>
      </c>
      <c r="AW17" s="19">
        <v>0</v>
      </c>
      <c r="AX17" s="27">
        <v>0</v>
      </c>
      <c r="AY17" s="28">
        <v>0</v>
      </c>
      <c r="AZ17" s="35" t="s">
        <v>144</v>
      </c>
      <c r="BA17" s="18">
        <v>0</v>
      </c>
      <c r="BB17" s="19">
        <v>0</v>
      </c>
      <c r="BC17" s="18">
        <v>0</v>
      </c>
      <c r="BD17" s="19">
        <v>0</v>
      </c>
      <c r="BE17" s="35" t="s">
        <v>144</v>
      </c>
      <c r="BF17" s="18">
        <v>0</v>
      </c>
      <c r="BG17" s="19">
        <v>0</v>
      </c>
      <c r="BH17" s="27">
        <v>0</v>
      </c>
      <c r="BI17" s="28">
        <v>0</v>
      </c>
      <c r="BJ17" s="29" t="s">
        <v>145</v>
      </c>
      <c r="BK17" s="18">
        <v>0</v>
      </c>
      <c r="BL17" s="19">
        <v>0</v>
      </c>
      <c r="BM17" s="27">
        <v>0</v>
      </c>
      <c r="BN17" s="28">
        <v>0</v>
      </c>
      <c r="BO17" s="29" t="s">
        <v>145</v>
      </c>
      <c r="BP17" s="18">
        <f t="shared" si="0"/>
        <v>2</v>
      </c>
      <c r="BQ17" s="19">
        <f t="shared" si="0"/>
        <v>1</v>
      </c>
      <c r="BR17" s="18">
        <f t="shared" si="0"/>
        <v>2</v>
      </c>
      <c r="BS17" s="19">
        <f t="shared" si="0"/>
        <v>1</v>
      </c>
      <c r="BT17" s="19"/>
      <c r="BU17" s="20" t="s">
        <v>40</v>
      </c>
      <c r="BV17" s="20" t="s">
        <v>41</v>
      </c>
      <c r="BW17" s="20" t="s">
        <v>69</v>
      </c>
      <c r="BX17" s="20" t="s">
        <v>42</v>
      </c>
      <c r="BY17" s="20" t="s">
        <v>43</v>
      </c>
      <c r="BZ17" s="20" t="s">
        <v>70</v>
      </c>
      <c r="CA17" s="20" t="s">
        <v>60</v>
      </c>
      <c r="CB17" s="20" t="s">
        <v>146</v>
      </c>
      <c r="CC17" s="20" t="s">
        <v>71</v>
      </c>
      <c r="CD17" s="20" t="s">
        <v>47</v>
      </c>
      <c r="CE17" s="20" t="s">
        <v>48</v>
      </c>
      <c r="CF17" s="20" t="s">
        <v>147</v>
      </c>
      <c r="CG17" s="140" t="s">
        <v>449</v>
      </c>
    </row>
    <row r="18" spans="1:85" s="49" customFormat="1" ht="158.4" x14ac:dyDescent="0.3">
      <c r="A18" s="36" t="s">
        <v>32</v>
      </c>
      <c r="B18" s="36" t="s">
        <v>123</v>
      </c>
      <c r="C18" s="37" t="s">
        <v>148</v>
      </c>
      <c r="D18" s="38" t="s">
        <v>149</v>
      </c>
      <c r="E18" s="38" t="s">
        <v>150</v>
      </c>
      <c r="F18" s="35" t="s">
        <v>67</v>
      </c>
      <c r="G18" s="39">
        <v>46017</v>
      </c>
      <c r="H18" s="37"/>
      <c r="I18" s="40"/>
      <c r="J18" s="37"/>
      <c r="K18" s="40"/>
      <c r="L18" s="37"/>
      <c r="M18" s="37"/>
      <c r="N18" s="41"/>
      <c r="O18" s="37"/>
      <c r="P18" s="41"/>
      <c r="Q18" s="37"/>
      <c r="R18" s="42">
        <v>1</v>
      </c>
      <c r="S18" s="43">
        <v>0.25</v>
      </c>
      <c r="T18" s="44">
        <v>1</v>
      </c>
      <c r="U18" s="45">
        <v>0.25</v>
      </c>
      <c r="V18" s="46" t="s">
        <v>151</v>
      </c>
      <c r="W18" s="37"/>
      <c r="X18" s="41"/>
      <c r="Y18" s="37"/>
      <c r="Z18" s="41"/>
      <c r="AA18" s="37"/>
      <c r="AB18" s="37"/>
      <c r="AC18" s="41"/>
      <c r="AD18" s="37"/>
      <c r="AE18" s="41"/>
      <c r="AF18" s="37"/>
      <c r="AG18" s="37">
        <v>1</v>
      </c>
      <c r="AH18" s="41">
        <v>0.25</v>
      </c>
      <c r="AI18" s="44">
        <v>1</v>
      </c>
      <c r="AJ18" s="45">
        <v>0.25</v>
      </c>
      <c r="AK18" s="46" t="s">
        <v>152</v>
      </c>
      <c r="AL18" s="37"/>
      <c r="AM18" s="41"/>
      <c r="AN18" s="44"/>
      <c r="AO18" s="45"/>
      <c r="AP18" s="44"/>
      <c r="AQ18" s="37"/>
      <c r="AR18" s="41"/>
      <c r="AS18" s="37"/>
      <c r="AT18" s="41"/>
      <c r="AU18" s="37"/>
      <c r="AV18" s="37">
        <v>1</v>
      </c>
      <c r="AW18" s="41">
        <v>0.25</v>
      </c>
      <c r="AX18" s="44">
        <v>1</v>
      </c>
      <c r="AY18" s="45">
        <v>0.25</v>
      </c>
      <c r="AZ18" s="44" t="s">
        <v>94</v>
      </c>
      <c r="BA18" s="37"/>
      <c r="BB18" s="41"/>
      <c r="BC18" s="37"/>
      <c r="BD18" s="41"/>
      <c r="BE18" s="37"/>
      <c r="BF18" s="37"/>
      <c r="BG18" s="41"/>
      <c r="BH18" s="44"/>
      <c r="BI18" s="45"/>
      <c r="BJ18" s="44"/>
      <c r="BK18" s="37">
        <v>1</v>
      </c>
      <c r="BL18" s="41">
        <v>0.25</v>
      </c>
      <c r="BM18" s="44">
        <v>1</v>
      </c>
      <c r="BN18" s="45">
        <v>0.25</v>
      </c>
      <c r="BO18" s="46" t="s">
        <v>153</v>
      </c>
      <c r="BP18" s="37">
        <f t="shared" si="0"/>
        <v>4</v>
      </c>
      <c r="BQ18" s="41">
        <f t="shared" si="0"/>
        <v>1</v>
      </c>
      <c r="BR18" s="37">
        <f t="shared" si="0"/>
        <v>4</v>
      </c>
      <c r="BS18" s="41">
        <f t="shared" si="0"/>
        <v>1</v>
      </c>
      <c r="BT18" s="47"/>
      <c r="BU18" s="48" t="s">
        <v>40</v>
      </c>
      <c r="BV18" s="48" t="s">
        <v>41</v>
      </c>
      <c r="BW18" s="144" t="s">
        <v>418</v>
      </c>
      <c r="BX18" s="20" t="s">
        <v>42</v>
      </c>
      <c r="BY18" s="20" t="s">
        <v>43</v>
      </c>
      <c r="BZ18" s="148" t="s">
        <v>419</v>
      </c>
      <c r="CA18" s="20" t="s">
        <v>44</v>
      </c>
      <c r="CB18" s="20" t="s">
        <v>45</v>
      </c>
      <c r="CC18" s="20" t="s">
        <v>46</v>
      </c>
      <c r="CD18" s="20" t="s">
        <v>47</v>
      </c>
      <c r="CE18" s="20" t="s">
        <v>48</v>
      </c>
      <c r="CF18" s="20" t="s">
        <v>49</v>
      </c>
      <c r="CG18" s="137" t="s">
        <v>154</v>
      </c>
    </row>
    <row r="19" spans="1:85" s="49" customFormat="1" ht="171.6" x14ac:dyDescent="0.3">
      <c r="A19" s="50" t="s">
        <v>155</v>
      </c>
      <c r="B19" s="50" t="s">
        <v>156</v>
      </c>
      <c r="C19" s="51" t="s">
        <v>34</v>
      </c>
      <c r="D19" s="52" t="s">
        <v>157</v>
      </c>
      <c r="E19" s="52" t="s">
        <v>158</v>
      </c>
      <c r="F19" s="53" t="s">
        <v>159</v>
      </c>
      <c r="G19" s="54">
        <v>45989</v>
      </c>
      <c r="H19" s="51"/>
      <c r="I19" s="55"/>
      <c r="J19" s="51"/>
      <c r="K19" s="55"/>
      <c r="L19" s="51"/>
      <c r="M19" s="51"/>
      <c r="N19" s="56"/>
      <c r="O19" s="51"/>
      <c r="P19" s="56"/>
      <c r="Q19" s="51"/>
      <c r="R19" s="51">
        <v>2</v>
      </c>
      <c r="S19" s="56">
        <v>0.18</v>
      </c>
      <c r="T19" s="57">
        <v>2</v>
      </c>
      <c r="U19" s="58">
        <v>0.18</v>
      </c>
      <c r="V19" s="59" t="s">
        <v>160</v>
      </c>
      <c r="W19" s="51"/>
      <c r="X19" s="56"/>
      <c r="Y19" s="51"/>
      <c r="Z19" s="56"/>
      <c r="AA19" s="51"/>
      <c r="AB19" s="51">
        <v>1</v>
      </c>
      <c r="AC19" s="56">
        <v>0.32</v>
      </c>
      <c r="AD19" s="51">
        <v>1</v>
      </c>
      <c r="AE19" s="56">
        <v>0.32</v>
      </c>
      <c r="AF19" s="53" t="s">
        <v>161</v>
      </c>
      <c r="AG19" s="51">
        <v>1</v>
      </c>
      <c r="AH19" s="56">
        <v>0.18</v>
      </c>
      <c r="AI19" s="57">
        <v>1</v>
      </c>
      <c r="AJ19" s="58">
        <v>0.18</v>
      </c>
      <c r="AK19" s="59" t="s">
        <v>162</v>
      </c>
      <c r="AL19" s="51"/>
      <c r="AM19" s="56"/>
      <c r="AN19" s="57"/>
      <c r="AO19" s="58"/>
      <c r="AP19" s="57"/>
      <c r="AQ19" s="51"/>
      <c r="AR19" s="56"/>
      <c r="AS19" s="51"/>
      <c r="AT19" s="56"/>
      <c r="AU19" s="51"/>
      <c r="AV19" s="51">
        <v>1</v>
      </c>
      <c r="AW19" s="56">
        <v>0.16</v>
      </c>
      <c r="AX19" s="57">
        <v>1</v>
      </c>
      <c r="AY19" s="58">
        <v>0.16</v>
      </c>
      <c r="AZ19" s="59" t="s">
        <v>163</v>
      </c>
      <c r="BA19" s="51"/>
      <c r="BB19" s="56"/>
      <c r="BC19" s="51"/>
      <c r="BD19" s="56"/>
      <c r="BE19" s="51"/>
      <c r="BF19" s="51">
        <v>1</v>
      </c>
      <c r="BG19" s="56">
        <v>0.16</v>
      </c>
      <c r="BH19" s="57">
        <v>1</v>
      </c>
      <c r="BI19" s="58">
        <v>0.16</v>
      </c>
      <c r="BJ19" s="149" t="s">
        <v>450</v>
      </c>
      <c r="BK19" s="60"/>
      <c r="BL19" s="56"/>
      <c r="BM19" s="57"/>
      <c r="BN19" s="58"/>
      <c r="BO19" s="57"/>
      <c r="BP19" s="51">
        <f t="shared" si="0"/>
        <v>6</v>
      </c>
      <c r="BQ19" s="56">
        <f t="shared" si="0"/>
        <v>1</v>
      </c>
      <c r="BR19" s="51">
        <f t="shared" si="0"/>
        <v>6</v>
      </c>
      <c r="BS19" s="41">
        <f>SUM(K19,P19,U19,Z19,AE19,AJ19,AO19,AT19,AY19,BD19,BI19,BN19)</f>
        <v>1</v>
      </c>
      <c r="BT19" s="47"/>
      <c r="BU19" s="48" t="s">
        <v>40</v>
      </c>
      <c r="BV19" s="48" t="s">
        <v>41</v>
      </c>
      <c r="BW19" s="148" t="s">
        <v>418</v>
      </c>
      <c r="BX19" s="48" t="s">
        <v>42</v>
      </c>
      <c r="BY19" s="48" t="s">
        <v>164</v>
      </c>
      <c r="BZ19" s="148" t="s">
        <v>419</v>
      </c>
      <c r="CA19" s="48" t="s">
        <v>44</v>
      </c>
      <c r="CB19" s="48" t="s">
        <v>45</v>
      </c>
      <c r="CC19" s="48" t="s">
        <v>46</v>
      </c>
      <c r="CD19" s="48" t="s">
        <v>47</v>
      </c>
      <c r="CE19" s="48" t="s">
        <v>87</v>
      </c>
      <c r="CF19" s="20" t="s">
        <v>147</v>
      </c>
      <c r="CG19" s="150" t="s">
        <v>451</v>
      </c>
    </row>
    <row r="20" spans="1:85" s="49" customFormat="1" ht="171.6" x14ac:dyDescent="0.3">
      <c r="A20" s="61" t="s">
        <v>155</v>
      </c>
      <c r="B20" s="61" t="s">
        <v>165</v>
      </c>
      <c r="C20" s="62" t="s">
        <v>74</v>
      </c>
      <c r="D20" s="63" t="s">
        <v>166</v>
      </c>
      <c r="E20" s="63" t="s">
        <v>167</v>
      </c>
      <c r="F20" s="64" t="s">
        <v>159</v>
      </c>
      <c r="G20" s="65">
        <v>46022</v>
      </c>
      <c r="H20" s="62"/>
      <c r="I20" s="66"/>
      <c r="J20" s="62"/>
      <c r="K20" s="66"/>
      <c r="L20" s="62"/>
      <c r="M20" s="62"/>
      <c r="N20" s="47"/>
      <c r="O20" s="62"/>
      <c r="P20" s="47"/>
      <c r="Q20" s="62"/>
      <c r="R20" s="62"/>
      <c r="S20" s="47"/>
      <c r="T20" s="67"/>
      <c r="U20" s="68"/>
      <c r="V20" s="67"/>
      <c r="W20" s="62">
        <v>2</v>
      </c>
      <c r="X20" s="47">
        <v>0.32</v>
      </c>
      <c r="Y20" s="62">
        <v>2</v>
      </c>
      <c r="Z20" s="47">
        <v>0.32</v>
      </c>
      <c r="AA20" s="151" t="s">
        <v>452</v>
      </c>
      <c r="AB20" s="62"/>
      <c r="AC20" s="47"/>
      <c r="AD20" s="62"/>
      <c r="AE20" s="47"/>
      <c r="AF20" s="62"/>
      <c r="AG20" s="62">
        <v>1</v>
      </c>
      <c r="AH20" s="47">
        <v>0.17</v>
      </c>
      <c r="AI20" s="67">
        <v>1</v>
      </c>
      <c r="AJ20" s="68">
        <v>0.17</v>
      </c>
      <c r="AK20" s="67" t="s">
        <v>168</v>
      </c>
      <c r="AL20" s="62">
        <v>1</v>
      </c>
      <c r="AM20" s="47">
        <v>0.17</v>
      </c>
      <c r="AN20" s="67">
        <v>1</v>
      </c>
      <c r="AO20" s="68">
        <v>0.17</v>
      </c>
      <c r="AP20" s="67" t="s">
        <v>93</v>
      </c>
      <c r="AQ20" s="62"/>
      <c r="AR20" s="47"/>
      <c r="AS20" s="62"/>
      <c r="AT20" s="47"/>
      <c r="AU20" s="62"/>
      <c r="AV20" s="62">
        <v>1</v>
      </c>
      <c r="AW20" s="47">
        <v>0.17</v>
      </c>
      <c r="AX20" s="67">
        <v>1</v>
      </c>
      <c r="AY20" s="68">
        <v>0.17</v>
      </c>
      <c r="AZ20" s="152" t="s">
        <v>453</v>
      </c>
      <c r="BA20" s="62"/>
      <c r="BB20" s="47"/>
      <c r="BC20" s="62"/>
      <c r="BD20" s="47"/>
      <c r="BE20" s="62"/>
      <c r="BF20" s="62"/>
      <c r="BG20" s="47"/>
      <c r="BH20" s="67"/>
      <c r="BI20" s="68"/>
      <c r="BJ20" s="67"/>
      <c r="BK20" s="62">
        <v>1</v>
      </c>
      <c r="BL20" s="47">
        <v>0.17</v>
      </c>
      <c r="BM20" s="67">
        <v>1</v>
      </c>
      <c r="BN20" s="68">
        <v>0.17</v>
      </c>
      <c r="BO20" s="152" t="s">
        <v>454</v>
      </c>
      <c r="BP20" s="62">
        <f t="shared" si="0"/>
        <v>6</v>
      </c>
      <c r="BQ20" s="47">
        <f t="shared" si="0"/>
        <v>1</v>
      </c>
      <c r="BR20" s="62">
        <f t="shared" si="0"/>
        <v>6</v>
      </c>
      <c r="BS20" s="47">
        <f t="shared" si="0"/>
        <v>1</v>
      </c>
      <c r="BT20" s="47"/>
      <c r="BU20" s="48" t="s">
        <v>40</v>
      </c>
      <c r="BV20" s="48" t="s">
        <v>41</v>
      </c>
      <c r="BW20" s="48" t="s">
        <v>69</v>
      </c>
      <c r="BX20" s="48" t="s">
        <v>58</v>
      </c>
      <c r="BY20" s="48" t="s">
        <v>43</v>
      </c>
      <c r="BZ20" s="148" t="s">
        <v>419</v>
      </c>
      <c r="CA20" s="48" t="s">
        <v>60</v>
      </c>
      <c r="CB20" s="48" t="s">
        <v>45</v>
      </c>
      <c r="CC20" s="48" t="s">
        <v>71</v>
      </c>
      <c r="CD20" s="48" t="s">
        <v>169</v>
      </c>
      <c r="CE20" s="48" t="s">
        <v>48</v>
      </c>
      <c r="CF20" s="48" t="s">
        <v>49</v>
      </c>
      <c r="CG20" s="150" t="s">
        <v>455</v>
      </c>
    </row>
    <row r="21" spans="1:85" s="49" customFormat="1" ht="198" x14ac:dyDescent="0.3">
      <c r="A21" s="61" t="s">
        <v>155</v>
      </c>
      <c r="B21" s="61" t="s">
        <v>170</v>
      </c>
      <c r="C21" s="62" t="s">
        <v>107</v>
      </c>
      <c r="D21" s="63" t="s">
        <v>171</v>
      </c>
      <c r="E21" s="63" t="s">
        <v>172</v>
      </c>
      <c r="F21" s="64" t="s">
        <v>159</v>
      </c>
      <c r="G21" s="65">
        <v>45716</v>
      </c>
      <c r="H21" s="62"/>
      <c r="I21" s="66"/>
      <c r="J21" s="62"/>
      <c r="K21" s="66"/>
      <c r="L21" s="62"/>
      <c r="M21" s="62">
        <v>1</v>
      </c>
      <c r="N21" s="47">
        <v>1</v>
      </c>
      <c r="O21" s="62">
        <v>1</v>
      </c>
      <c r="P21" s="47">
        <v>1</v>
      </c>
      <c r="Q21" s="63" t="s">
        <v>173</v>
      </c>
      <c r="R21" s="62"/>
      <c r="S21" s="47"/>
      <c r="T21" s="67"/>
      <c r="U21" s="68"/>
      <c r="V21" s="67"/>
      <c r="W21" s="62"/>
      <c r="X21" s="47"/>
      <c r="Y21" s="62"/>
      <c r="Z21" s="47"/>
      <c r="AA21" s="62"/>
      <c r="AB21" s="62"/>
      <c r="AC21" s="47"/>
      <c r="AD21" s="62"/>
      <c r="AE21" s="47"/>
      <c r="AF21" s="62"/>
      <c r="AG21" s="62"/>
      <c r="AH21" s="47"/>
      <c r="AI21" s="67"/>
      <c r="AJ21" s="68"/>
      <c r="AK21" s="67"/>
      <c r="AL21" s="62"/>
      <c r="AM21" s="47"/>
      <c r="AN21" s="67"/>
      <c r="AO21" s="68"/>
      <c r="AP21" s="67"/>
      <c r="AQ21" s="62"/>
      <c r="AR21" s="47"/>
      <c r="AS21" s="62"/>
      <c r="AT21" s="47"/>
      <c r="AU21" s="62"/>
      <c r="AV21" s="62"/>
      <c r="AW21" s="47"/>
      <c r="AX21" s="67"/>
      <c r="AY21" s="68"/>
      <c r="AZ21" s="67"/>
      <c r="BA21" s="62"/>
      <c r="BB21" s="47"/>
      <c r="BC21" s="62"/>
      <c r="BD21" s="47"/>
      <c r="BE21" s="62"/>
      <c r="BF21" s="62"/>
      <c r="BG21" s="47"/>
      <c r="BH21" s="67"/>
      <c r="BI21" s="68"/>
      <c r="BJ21" s="67"/>
      <c r="BK21" s="62"/>
      <c r="BL21" s="47"/>
      <c r="BM21" s="67"/>
      <c r="BN21" s="68"/>
      <c r="BO21" s="67"/>
      <c r="BP21" s="62">
        <f t="shared" si="0"/>
        <v>1</v>
      </c>
      <c r="BQ21" s="47">
        <f t="shared" si="0"/>
        <v>1</v>
      </c>
      <c r="BR21" s="62">
        <f t="shared" si="0"/>
        <v>1</v>
      </c>
      <c r="BS21" s="47">
        <f t="shared" si="0"/>
        <v>1</v>
      </c>
      <c r="BT21" s="47"/>
      <c r="BU21" s="48" t="s">
        <v>40</v>
      </c>
      <c r="BV21" s="48" t="s">
        <v>41</v>
      </c>
      <c r="BW21" s="48" t="s">
        <v>69</v>
      </c>
      <c r="BX21" s="48" t="s">
        <v>42</v>
      </c>
      <c r="BY21" s="48" t="s">
        <v>43</v>
      </c>
      <c r="BZ21" s="48" t="s">
        <v>70</v>
      </c>
      <c r="CA21" s="48" t="s">
        <v>44</v>
      </c>
      <c r="CB21" s="48" t="s">
        <v>45</v>
      </c>
      <c r="CC21" s="48" t="s">
        <v>71</v>
      </c>
      <c r="CD21" s="48" t="s">
        <v>47</v>
      </c>
      <c r="CE21" s="48" t="s">
        <v>48</v>
      </c>
      <c r="CF21" s="20" t="s">
        <v>147</v>
      </c>
      <c r="CG21" s="150" t="s">
        <v>456</v>
      </c>
    </row>
    <row r="22" spans="1:85" ht="171.6" x14ac:dyDescent="0.3">
      <c r="A22" s="21" t="s">
        <v>155</v>
      </c>
      <c r="B22" s="21" t="s">
        <v>170</v>
      </c>
      <c r="C22" s="18" t="s">
        <v>112</v>
      </c>
      <c r="D22" s="22" t="s">
        <v>174</v>
      </c>
      <c r="E22" s="22" t="s">
        <v>175</v>
      </c>
      <c r="F22" s="23" t="s">
        <v>91</v>
      </c>
      <c r="G22" s="24">
        <v>46022</v>
      </c>
      <c r="H22" s="18"/>
      <c r="I22" s="25"/>
      <c r="J22" s="18"/>
      <c r="K22" s="25"/>
      <c r="L22" s="18"/>
      <c r="M22" s="18"/>
      <c r="N22" s="19"/>
      <c r="O22" s="18"/>
      <c r="P22" s="19"/>
      <c r="Q22" s="18"/>
      <c r="R22" s="18"/>
      <c r="S22" s="19"/>
      <c r="T22" s="27"/>
      <c r="U22" s="28"/>
      <c r="V22" s="27"/>
      <c r="W22" s="18"/>
      <c r="X22" s="19"/>
      <c r="Y22" s="18"/>
      <c r="Z22" s="19"/>
      <c r="AA22" s="18"/>
      <c r="AB22" s="18"/>
      <c r="AC22" s="19"/>
      <c r="AD22" s="18"/>
      <c r="AE22" s="19"/>
      <c r="AF22" s="18"/>
      <c r="AG22" s="18">
        <v>1</v>
      </c>
      <c r="AH22" s="19">
        <v>0.5</v>
      </c>
      <c r="AI22" s="27">
        <v>1</v>
      </c>
      <c r="AJ22" s="28">
        <v>0.5</v>
      </c>
      <c r="AK22" s="27" t="s">
        <v>93</v>
      </c>
      <c r="AL22" s="18"/>
      <c r="AM22" s="19"/>
      <c r="AN22" s="27"/>
      <c r="AO22" s="28"/>
      <c r="AP22" s="27"/>
      <c r="AQ22" s="18"/>
      <c r="AR22" s="19"/>
      <c r="AS22" s="18"/>
      <c r="AT22" s="19"/>
      <c r="AU22" s="18"/>
      <c r="AV22" s="18"/>
      <c r="AW22" s="19"/>
      <c r="AX22" s="27"/>
      <c r="AY22" s="28"/>
      <c r="AZ22" s="27"/>
      <c r="BA22" s="18"/>
      <c r="BB22" s="19"/>
      <c r="BC22" s="18"/>
      <c r="BD22" s="19"/>
      <c r="BE22" s="18"/>
      <c r="BF22" s="18"/>
      <c r="BG22" s="19"/>
      <c r="BH22" s="27"/>
      <c r="BI22" s="28"/>
      <c r="BJ22" s="27"/>
      <c r="BK22" s="18">
        <v>1</v>
      </c>
      <c r="BL22" s="19">
        <v>0.5</v>
      </c>
      <c r="BM22" s="27">
        <v>1</v>
      </c>
      <c r="BN22" s="28">
        <v>0.5</v>
      </c>
      <c r="BO22" s="27" t="s">
        <v>176</v>
      </c>
      <c r="BP22" s="18">
        <f t="shared" si="0"/>
        <v>2</v>
      </c>
      <c r="BQ22" s="19">
        <f t="shared" si="0"/>
        <v>1</v>
      </c>
      <c r="BR22" s="18">
        <f t="shared" si="0"/>
        <v>2</v>
      </c>
      <c r="BS22" s="19">
        <f t="shared" si="0"/>
        <v>1</v>
      </c>
      <c r="BT22" s="19"/>
      <c r="BU22" s="20" t="s">
        <v>40</v>
      </c>
      <c r="BV22" s="20" t="s">
        <v>41</v>
      </c>
      <c r="BW22" s="20" t="s">
        <v>69</v>
      </c>
      <c r="BX22" s="20" t="s">
        <v>42</v>
      </c>
      <c r="BY22" s="20" t="s">
        <v>43</v>
      </c>
      <c r="BZ22" s="144" t="s">
        <v>419</v>
      </c>
      <c r="CA22" s="20" t="s">
        <v>44</v>
      </c>
      <c r="CB22" s="20" t="s">
        <v>45</v>
      </c>
      <c r="CC22" s="20" t="s">
        <v>71</v>
      </c>
      <c r="CD22" s="20" t="s">
        <v>47</v>
      </c>
      <c r="CE22" s="20" t="s">
        <v>48</v>
      </c>
      <c r="CF22" s="48" t="s">
        <v>49</v>
      </c>
      <c r="CG22" s="139" t="s">
        <v>177</v>
      </c>
    </row>
    <row r="23" spans="1:85" s="49" customFormat="1" ht="145.19999999999999" x14ac:dyDescent="0.3">
      <c r="A23" s="61" t="s">
        <v>155</v>
      </c>
      <c r="B23" s="61" t="s">
        <v>178</v>
      </c>
      <c r="C23" s="62" t="s">
        <v>116</v>
      </c>
      <c r="D23" s="61" t="s">
        <v>179</v>
      </c>
      <c r="E23" s="61" t="s">
        <v>180</v>
      </c>
      <c r="F23" s="64" t="s">
        <v>159</v>
      </c>
      <c r="G23" s="65">
        <v>46022</v>
      </c>
      <c r="H23" s="62"/>
      <c r="I23" s="66"/>
      <c r="J23" s="62"/>
      <c r="K23" s="66"/>
      <c r="L23" s="62"/>
      <c r="M23" s="62"/>
      <c r="N23" s="47"/>
      <c r="O23" s="62"/>
      <c r="P23" s="47"/>
      <c r="Q23" s="62"/>
      <c r="R23" s="62"/>
      <c r="S23" s="47"/>
      <c r="T23" s="67"/>
      <c r="U23" s="68"/>
      <c r="V23" s="67"/>
      <c r="W23" s="62"/>
      <c r="X23" s="47"/>
      <c r="Y23" s="62"/>
      <c r="Z23" s="47"/>
      <c r="AA23" s="62"/>
      <c r="AB23" s="62"/>
      <c r="AC23" s="47"/>
      <c r="AD23" s="62"/>
      <c r="AE23" s="47"/>
      <c r="AF23" s="62"/>
      <c r="AG23" s="62"/>
      <c r="AH23" s="47"/>
      <c r="AI23" s="67"/>
      <c r="AJ23" s="68"/>
      <c r="AK23" s="67"/>
      <c r="AL23" s="62"/>
      <c r="AM23" s="47"/>
      <c r="AN23" s="67"/>
      <c r="AO23" s="68"/>
      <c r="AP23" s="67"/>
      <c r="AQ23" s="62"/>
      <c r="AR23" s="47"/>
      <c r="AS23" s="62"/>
      <c r="AT23" s="47"/>
      <c r="AU23" s="62"/>
      <c r="AV23" s="62"/>
      <c r="AW23" s="47"/>
      <c r="AX23" s="67"/>
      <c r="AY23" s="68"/>
      <c r="AZ23" s="67"/>
      <c r="BA23" s="62"/>
      <c r="BB23" s="47"/>
      <c r="BC23" s="62"/>
      <c r="BD23" s="47"/>
      <c r="BE23" s="62"/>
      <c r="BF23" s="62"/>
      <c r="BG23" s="47"/>
      <c r="BH23" s="67"/>
      <c r="BI23" s="68"/>
      <c r="BJ23" s="67"/>
      <c r="BK23" s="62">
        <v>1</v>
      </c>
      <c r="BL23" s="47">
        <v>1</v>
      </c>
      <c r="BM23" s="67">
        <v>1</v>
      </c>
      <c r="BN23" s="68">
        <v>1</v>
      </c>
      <c r="BO23" s="70" t="s">
        <v>181</v>
      </c>
      <c r="BP23" s="62">
        <f t="shared" si="0"/>
        <v>1</v>
      </c>
      <c r="BQ23" s="47">
        <f t="shared" si="0"/>
        <v>1</v>
      </c>
      <c r="BR23" s="62">
        <f t="shared" si="0"/>
        <v>1</v>
      </c>
      <c r="BS23" s="47">
        <f t="shared" si="0"/>
        <v>1</v>
      </c>
      <c r="BT23" s="47"/>
      <c r="BU23" s="48" t="s">
        <v>40</v>
      </c>
      <c r="BV23" s="48" t="s">
        <v>41</v>
      </c>
      <c r="BW23" s="48" t="s">
        <v>69</v>
      </c>
      <c r="BX23" s="48" t="s">
        <v>42</v>
      </c>
      <c r="BY23" s="48" t="s">
        <v>43</v>
      </c>
      <c r="BZ23" s="48" t="s">
        <v>70</v>
      </c>
      <c r="CA23" s="48" t="s">
        <v>44</v>
      </c>
      <c r="CB23" s="48" t="s">
        <v>45</v>
      </c>
      <c r="CC23" s="48" t="s">
        <v>71</v>
      </c>
      <c r="CD23" s="48" t="s">
        <v>47</v>
      </c>
      <c r="CE23" s="48" t="s">
        <v>48</v>
      </c>
      <c r="CF23" s="48" t="s">
        <v>49</v>
      </c>
      <c r="CG23" s="138" t="s">
        <v>182</v>
      </c>
    </row>
    <row r="24" spans="1:85" s="49" customFormat="1" ht="171.6" x14ac:dyDescent="0.3">
      <c r="A24" s="61" t="s">
        <v>155</v>
      </c>
      <c r="B24" s="61" t="s">
        <v>178</v>
      </c>
      <c r="C24" s="62" t="s">
        <v>119</v>
      </c>
      <c r="D24" s="61" t="s">
        <v>183</v>
      </c>
      <c r="E24" s="61" t="s">
        <v>184</v>
      </c>
      <c r="F24" s="64" t="s">
        <v>159</v>
      </c>
      <c r="G24" s="65">
        <v>46022</v>
      </c>
      <c r="H24" s="62"/>
      <c r="I24" s="66"/>
      <c r="J24" s="62"/>
      <c r="K24" s="66"/>
      <c r="L24" s="62"/>
      <c r="M24" s="62"/>
      <c r="N24" s="47"/>
      <c r="O24" s="62"/>
      <c r="P24" s="47"/>
      <c r="Q24" s="62"/>
      <c r="R24" s="62"/>
      <c r="S24" s="47"/>
      <c r="T24" s="67"/>
      <c r="U24" s="68"/>
      <c r="V24" s="67"/>
      <c r="W24" s="62"/>
      <c r="X24" s="47"/>
      <c r="Y24" s="62"/>
      <c r="Z24" s="47"/>
      <c r="AA24" s="62"/>
      <c r="AB24" s="62"/>
      <c r="AC24" s="47"/>
      <c r="AD24" s="62"/>
      <c r="AE24" s="47"/>
      <c r="AF24" s="62"/>
      <c r="AG24" s="62"/>
      <c r="AH24" s="47"/>
      <c r="AI24" s="67"/>
      <c r="AJ24" s="68"/>
      <c r="AK24" s="67"/>
      <c r="AL24" s="62"/>
      <c r="AM24" s="47"/>
      <c r="AN24" s="67"/>
      <c r="AO24" s="68"/>
      <c r="AP24" s="67"/>
      <c r="AQ24" s="62"/>
      <c r="AR24" s="47"/>
      <c r="AS24" s="62"/>
      <c r="AT24" s="47"/>
      <c r="AU24" s="62"/>
      <c r="AV24" s="62"/>
      <c r="AW24" s="47"/>
      <c r="AX24" s="67"/>
      <c r="AY24" s="68"/>
      <c r="AZ24" s="67"/>
      <c r="BA24" s="62"/>
      <c r="BB24" s="47"/>
      <c r="BC24" s="62"/>
      <c r="BD24" s="47"/>
      <c r="BE24" s="62"/>
      <c r="BF24" s="62"/>
      <c r="BG24" s="47"/>
      <c r="BH24" s="67"/>
      <c r="BI24" s="68"/>
      <c r="BJ24" s="67"/>
      <c r="BK24" s="62">
        <v>1</v>
      </c>
      <c r="BL24" s="47">
        <v>1</v>
      </c>
      <c r="BM24" s="67">
        <v>1</v>
      </c>
      <c r="BN24" s="68">
        <v>1</v>
      </c>
      <c r="BO24" s="153" t="s">
        <v>457</v>
      </c>
      <c r="BP24" s="62">
        <f t="shared" si="0"/>
        <v>1</v>
      </c>
      <c r="BQ24" s="47">
        <f t="shared" si="0"/>
        <v>1</v>
      </c>
      <c r="BR24" s="62">
        <f t="shared" si="0"/>
        <v>1</v>
      </c>
      <c r="BS24" s="47">
        <f t="shared" si="0"/>
        <v>1</v>
      </c>
      <c r="BT24" s="47"/>
      <c r="BU24" s="48" t="s">
        <v>40</v>
      </c>
      <c r="BV24" s="48" t="s">
        <v>41</v>
      </c>
      <c r="BW24" s="48" t="s">
        <v>69</v>
      </c>
      <c r="BX24" s="48" t="s">
        <v>42</v>
      </c>
      <c r="BY24" s="48" t="s">
        <v>43</v>
      </c>
      <c r="BZ24" s="48" t="s">
        <v>70</v>
      </c>
      <c r="CA24" s="48" t="s">
        <v>44</v>
      </c>
      <c r="CB24" s="48" t="s">
        <v>45</v>
      </c>
      <c r="CC24" s="48" t="s">
        <v>71</v>
      </c>
      <c r="CD24" s="48" t="s">
        <v>47</v>
      </c>
      <c r="CE24" s="48" t="s">
        <v>48</v>
      </c>
      <c r="CF24" s="48" t="s">
        <v>49</v>
      </c>
      <c r="CG24" s="150" t="s">
        <v>458</v>
      </c>
    </row>
    <row r="25" spans="1:85" s="49" customFormat="1" ht="184.8" x14ac:dyDescent="0.3">
      <c r="A25" s="61" t="s">
        <v>155</v>
      </c>
      <c r="B25" s="61" t="s">
        <v>185</v>
      </c>
      <c r="C25" s="62" t="s">
        <v>124</v>
      </c>
      <c r="D25" s="63" t="s">
        <v>186</v>
      </c>
      <c r="E25" s="63" t="s">
        <v>187</v>
      </c>
      <c r="F25" s="64" t="s">
        <v>159</v>
      </c>
      <c r="G25" s="65">
        <v>45716</v>
      </c>
      <c r="H25" s="62"/>
      <c r="I25" s="66"/>
      <c r="J25" s="62"/>
      <c r="K25" s="66"/>
      <c r="L25" s="62"/>
      <c r="M25" s="62">
        <v>1</v>
      </c>
      <c r="N25" s="47">
        <v>1</v>
      </c>
      <c r="O25" s="62">
        <v>1</v>
      </c>
      <c r="P25" s="47">
        <v>1</v>
      </c>
      <c r="Q25" s="63" t="s">
        <v>188</v>
      </c>
      <c r="R25" s="62"/>
      <c r="S25" s="47"/>
      <c r="T25" s="67"/>
      <c r="U25" s="68"/>
      <c r="V25" s="67"/>
      <c r="W25" s="62"/>
      <c r="X25" s="47"/>
      <c r="Y25" s="62"/>
      <c r="Z25" s="47"/>
      <c r="AA25" s="62"/>
      <c r="AB25" s="62"/>
      <c r="AC25" s="47"/>
      <c r="AD25" s="62"/>
      <c r="AE25" s="47"/>
      <c r="AF25" s="62"/>
      <c r="AG25" s="62"/>
      <c r="AH25" s="47"/>
      <c r="AI25" s="67"/>
      <c r="AJ25" s="68"/>
      <c r="AK25" s="67"/>
      <c r="AL25" s="62"/>
      <c r="AM25" s="47"/>
      <c r="AN25" s="67"/>
      <c r="AO25" s="68"/>
      <c r="AP25" s="67"/>
      <c r="AQ25" s="62"/>
      <c r="AR25" s="47"/>
      <c r="AS25" s="62"/>
      <c r="AT25" s="47"/>
      <c r="AU25" s="62"/>
      <c r="AV25" s="62"/>
      <c r="AW25" s="47"/>
      <c r="AX25" s="67"/>
      <c r="AY25" s="68"/>
      <c r="AZ25" s="67"/>
      <c r="BA25" s="62"/>
      <c r="BB25" s="47"/>
      <c r="BC25" s="62"/>
      <c r="BD25" s="47"/>
      <c r="BE25" s="62"/>
      <c r="BF25" s="62"/>
      <c r="BG25" s="47"/>
      <c r="BH25" s="67"/>
      <c r="BI25" s="68"/>
      <c r="BJ25" s="67"/>
      <c r="BK25" s="62"/>
      <c r="BL25" s="47"/>
      <c r="BM25" s="67"/>
      <c r="BN25" s="68"/>
      <c r="BO25" s="67"/>
      <c r="BP25" s="62">
        <f t="shared" si="0"/>
        <v>1</v>
      </c>
      <c r="BQ25" s="47">
        <f t="shared" si="0"/>
        <v>1</v>
      </c>
      <c r="BR25" s="62">
        <f t="shared" si="0"/>
        <v>1</v>
      </c>
      <c r="BS25" s="47">
        <f t="shared" si="0"/>
        <v>1</v>
      </c>
      <c r="BT25" s="47"/>
      <c r="BU25" s="48" t="s">
        <v>40</v>
      </c>
      <c r="BV25" s="48" t="s">
        <v>41</v>
      </c>
      <c r="BW25" s="48" t="s">
        <v>69</v>
      </c>
      <c r="BX25" s="48" t="s">
        <v>42</v>
      </c>
      <c r="BY25" s="48" t="s">
        <v>43</v>
      </c>
      <c r="BZ25" s="48" t="s">
        <v>70</v>
      </c>
      <c r="CA25" s="48" t="s">
        <v>44</v>
      </c>
      <c r="CB25" s="48" t="s">
        <v>45</v>
      </c>
      <c r="CC25" s="48" t="s">
        <v>71</v>
      </c>
      <c r="CD25" s="48" t="s">
        <v>47</v>
      </c>
      <c r="CE25" s="48" t="s">
        <v>48</v>
      </c>
      <c r="CF25" s="20" t="s">
        <v>147</v>
      </c>
      <c r="CG25" s="150" t="s">
        <v>459</v>
      </c>
    </row>
    <row r="26" spans="1:85" s="49" customFormat="1" ht="158.4" x14ac:dyDescent="0.3">
      <c r="A26" s="36" t="s">
        <v>155</v>
      </c>
      <c r="B26" s="36" t="s">
        <v>189</v>
      </c>
      <c r="C26" s="37" t="s">
        <v>190</v>
      </c>
      <c r="D26" s="38" t="s">
        <v>191</v>
      </c>
      <c r="E26" s="38" t="s">
        <v>192</v>
      </c>
      <c r="F26" s="35" t="s">
        <v>159</v>
      </c>
      <c r="G26" s="39">
        <v>46022</v>
      </c>
      <c r="H26" s="37"/>
      <c r="I26" s="40"/>
      <c r="J26" s="37"/>
      <c r="K26" s="40"/>
      <c r="L26" s="37"/>
      <c r="M26" s="37"/>
      <c r="N26" s="41"/>
      <c r="O26" s="37"/>
      <c r="P26" s="41"/>
      <c r="Q26" s="37"/>
      <c r="R26" s="37"/>
      <c r="S26" s="41"/>
      <c r="T26" s="44"/>
      <c r="U26" s="45"/>
      <c r="V26" s="44"/>
      <c r="W26" s="37">
        <v>1</v>
      </c>
      <c r="X26" s="41">
        <v>1</v>
      </c>
      <c r="Y26" s="37">
        <v>1</v>
      </c>
      <c r="Z26" s="41">
        <v>1</v>
      </c>
      <c r="AA26" s="37"/>
      <c r="AB26" s="37"/>
      <c r="AC26" s="41"/>
      <c r="AD26" s="37"/>
      <c r="AE26" s="41"/>
      <c r="AF26" s="37"/>
      <c r="AG26" s="37"/>
      <c r="AH26" s="41"/>
      <c r="AI26" s="44"/>
      <c r="AJ26" s="45"/>
      <c r="AK26" s="44"/>
      <c r="AL26" s="37"/>
      <c r="AM26" s="41"/>
      <c r="AN26" s="44"/>
      <c r="AO26" s="45"/>
      <c r="AP26" s="44"/>
      <c r="AQ26" s="37"/>
      <c r="AR26" s="41"/>
      <c r="AS26" s="37"/>
      <c r="AT26" s="41"/>
      <c r="AU26" s="37"/>
      <c r="AV26" s="37"/>
      <c r="AW26" s="41"/>
      <c r="AX26" s="44"/>
      <c r="AY26" s="45"/>
      <c r="AZ26" s="44"/>
      <c r="BA26" s="37"/>
      <c r="BB26" s="41"/>
      <c r="BC26" s="37"/>
      <c r="BD26" s="41"/>
      <c r="BE26" s="37"/>
      <c r="BF26" s="37"/>
      <c r="BG26" s="41"/>
      <c r="BH26" s="44"/>
      <c r="BI26" s="45"/>
      <c r="BJ26" s="44"/>
      <c r="BK26" s="37"/>
      <c r="BL26" s="41"/>
      <c r="BM26" s="44"/>
      <c r="BN26" s="45"/>
      <c r="BO26" s="44"/>
      <c r="BP26" s="37">
        <f t="shared" si="0"/>
        <v>1</v>
      </c>
      <c r="BQ26" s="41">
        <f t="shared" si="0"/>
        <v>1</v>
      </c>
      <c r="BR26" s="37">
        <f t="shared" si="0"/>
        <v>1</v>
      </c>
      <c r="BS26" s="41">
        <f t="shared" si="0"/>
        <v>1</v>
      </c>
      <c r="BT26" s="47"/>
      <c r="BU26" s="48" t="s">
        <v>40</v>
      </c>
      <c r="BV26" s="48" t="s">
        <v>41</v>
      </c>
      <c r="BW26" s="48" t="s">
        <v>69</v>
      </c>
      <c r="BX26" s="48" t="s">
        <v>42</v>
      </c>
      <c r="BY26" s="48" t="s">
        <v>43</v>
      </c>
      <c r="BZ26" s="48" t="s">
        <v>70</v>
      </c>
      <c r="CA26" s="48" t="s">
        <v>44</v>
      </c>
      <c r="CB26" s="48" t="s">
        <v>45</v>
      </c>
      <c r="CC26" s="48" t="s">
        <v>71</v>
      </c>
      <c r="CD26" s="48" t="s">
        <v>47</v>
      </c>
      <c r="CE26" s="48" t="s">
        <v>48</v>
      </c>
      <c r="CF26" s="20" t="s">
        <v>147</v>
      </c>
      <c r="CG26" s="150" t="s">
        <v>460</v>
      </c>
    </row>
    <row r="27" spans="1:85" ht="184.8" x14ac:dyDescent="0.3">
      <c r="A27" s="21" t="s">
        <v>193</v>
      </c>
      <c r="B27" s="8" t="s">
        <v>194</v>
      </c>
      <c r="C27" s="9" t="s">
        <v>50</v>
      </c>
      <c r="D27" s="10" t="s">
        <v>195</v>
      </c>
      <c r="E27" s="10" t="s">
        <v>196</v>
      </c>
      <c r="F27" s="11" t="s">
        <v>77</v>
      </c>
      <c r="G27" s="12">
        <v>46017</v>
      </c>
      <c r="H27" s="9"/>
      <c r="I27" s="13"/>
      <c r="J27" s="9"/>
      <c r="K27" s="13"/>
      <c r="L27" s="9"/>
      <c r="M27" s="9"/>
      <c r="N27" s="14"/>
      <c r="O27" s="9"/>
      <c r="P27" s="14"/>
      <c r="Q27" s="9"/>
      <c r="R27" s="9"/>
      <c r="S27" s="14"/>
      <c r="T27" s="15"/>
      <c r="U27" s="16"/>
      <c r="V27" s="17" t="s">
        <v>197</v>
      </c>
      <c r="W27" s="9"/>
      <c r="X27" s="14"/>
      <c r="Y27" s="9"/>
      <c r="Z27" s="14"/>
      <c r="AA27" s="9"/>
      <c r="AB27" s="9"/>
      <c r="AC27" s="14"/>
      <c r="AD27" s="9"/>
      <c r="AE27" s="14"/>
      <c r="AF27" s="9"/>
      <c r="AG27" s="9">
        <v>1</v>
      </c>
      <c r="AH27" s="14">
        <v>0.5</v>
      </c>
      <c r="AI27" s="15">
        <v>1</v>
      </c>
      <c r="AJ27" s="16">
        <v>0.5</v>
      </c>
      <c r="AK27" s="17" t="s">
        <v>197</v>
      </c>
      <c r="AL27" s="9"/>
      <c r="AM27" s="14"/>
      <c r="AN27" s="15"/>
      <c r="AO27" s="16"/>
      <c r="AP27" s="15"/>
      <c r="AQ27" s="9"/>
      <c r="AR27" s="14"/>
      <c r="AS27" s="9"/>
      <c r="AT27" s="14"/>
      <c r="AU27" s="9"/>
      <c r="AV27" s="9"/>
      <c r="AW27" s="14"/>
      <c r="AX27" s="15"/>
      <c r="AY27" s="16"/>
      <c r="AZ27" s="15"/>
      <c r="BA27" s="9"/>
      <c r="BB27" s="14"/>
      <c r="BC27" s="9"/>
      <c r="BD27" s="14"/>
      <c r="BE27" s="9"/>
      <c r="BF27" s="9"/>
      <c r="BG27" s="14"/>
      <c r="BH27" s="15"/>
      <c r="BI27" s="16"/>
      <c r="BJ27" s="15"/>
      <c r="BK27" s="9">
        <v>1</v>
      </c>
      <c r="BL27" s="14">
        <v>0.5</v>
      </c>
      <c r="BM27" s="15">
        <v>1</v>
      </c>
      <c r="BN27" s="16">
        <v>0.5</v>
      </c>
      <c r="BO27" s="143" t="s">
        <v>461</v>
      </c>
      <c r="BP27" s="9">
        <f t="shared" si="0"/>
        <v>2</v>
      </c>
      <c r="BQ27" s="14">
        <f t="shared" si="0"/>
        <v>1</v>
      </c>
      <c r="BR27" s="9">
        <f t="shared" si="0"/>
        <v>2</v>
      </c>
      <c r="BS27" s="14">
        <f t="shared" si="0"/>
        <v>1</v>
      </c>
      <c r="BT27" s="19"/>
      <c r="BU27" s="20" t="s">
        <v>40</v>
      </c>
      <c r="BV27" s="20" t="s">
        <v>41</v>
      </c>
      <c r="BW27" s="20" t="s">
        <v>69</v>
      </c>
      <c r="BX27" s="20" t="s">
        <v>42</v>
      </c>
      <c r="BY27" s="20" t="s">
        <v>43</v>
      </c>
      <c r="BZ27" s="144" t="s">
        <v>419</v>
      </c>
      <c r="CA27" s="20" t="s">
        <v>44</v>
      </c>
      <c r="CB27" s="20" t="s">
        <v>45</v>
      </c>
      <c r="CC27" s="20" t="s">
        <v>71</v>
      </c>
      <c r="CD27" s="20" t="s">
        <v>47</v>
      </c>
      <c r="CE27" s="20" t="s">
        <v>48</v>
      </c>
      <c r="CF27" s="48" t="s">
        <v>49</v>
      </c>
      <c r="CG27" s="139" t="s">
        <v>198</v>
      </c>
    </row>
    <row r="28" spans="1:85" ht="211.2" x14ac:dyDescent="0.3">
      <c r="A28" s="21" t="s">
        <v>193</v>
      </c>
      <c r="B28" s="21" t="s">
        <v>194</v>
      </c>
      <c r="C28" s="18" t="s">
        <v>64</v>
      </c>
      <c r="D28" s="22" t="s">
        <v>199</v>
      </c>
      <c r="E28" s="22" t="s">
        <v>200</v>
      </c>
      <c r="F28" s="23" t="s">
        <v>77</v>
      </c>
      <c r="G28" s="24">
        <v>46017</v>
      </c>
      <c r="H28" s="18"/>
      <c r="I28" s="25"/>
      <c r="J28" s="18"/>
      <c r="K28" s="25"/>
      <c r="L28" s="18"/>
      <c r="M28" s="18"/>
      <c r="N28" s="19"/>
      <c r="O28" s="18"/>
      <c r="P28" s="19"/>
      <c r="Q28" s="18"/>
      <c r="R28" s="18"/>
      <c r="S28" s="19"/>
      <c r="T28" s="27"/>
      <c r="U28" s="28"/>
      <c r="V28" s="27"/>
      <c r="W28" s="18"/>
      <c r="X28" s="19"/>
      <c r="Y28" s="18"/>
      <c r="Z28" s="19"/>
      <c r="AA28" s="18"/>
      <c r="AB28" s="18"/>
      <c r="AC28" s="19"/>
      <c r="AD28" s="18"/>
      <c r="AE28" s="19"/>
      <c r="AF28" s="18"/>
      <c r="AG28" s="18">
        <v>1</v>
      </c>
      <c r="AH28" s="19">
        <v>0.5</v>
      </c>
      <c r="AI28" s="27">
        <v>1</v>
      </c>
      <c r="AJ28" s="28">
        <v>0.5</v>
      </c>
      <c r="AK28" s="17" t="s">
        <v>201</v>
      </c>
      <c r="AL28" s="18"/>
      <c r="AM28" s="19"/>
      <c r="AN28" s="27"/>
      <c r="AO28" s="28"/>
      <c r="AP28" s="27"/>
      <c r="AQ28" s="18"/>
      <c r="AR28" s="19"/>
      <c r="AS28" s="18"/>
      <c r="AT28" s="19"/>
      <c r="AU28" s="18"/>
      <c r="AV28" s="18"/>
      <c r="AW28" s="19"/>
      <c r="AX28" s="27"/>
      <c r="AY28" s="28"/>
      <c r="AZ28" s="27"/>
      <c r="BA28" s="18"/>
      <c r="BB28" s="19"/>
      <c r="BC28" s="18"/>
      <c r="BD28" s="19"/>
      <c r="BE28" s="18"/>
      <c r="BF28" s="18"/>
      <c r="BG28" s="19"/>
      <c r="BH28" s="27"/>
      <c r="BI28" s="28"/>
      <c r="BJ28" s="27"/>
      <c r="BK28" s="18">
        <v>1</v>
      </c>
      <c r="BL28" s="19">
        <v>0.5</v>
      </c>
      <c r="BM28" s="27">
        <v>1</v>
      </c>
      <c r="BN28" s="28">
        <v>0.5</v>
      </c>
      <c r="BO28" s="147" t="s">
        <v>462</v>
      </c>
      <c r="BP28" s="18">
        <f t="shared" si="0"/>
        <v>2</v>
      </c>
      <c r="BQ28" s="19">
        <f t="shared" si="0"/>
        <v>1</v>
      </c>
      <c r="BR28" s="18">
        <f t="shared" si="0"/>
        <v>2</v>
      </c>
      <c r="BS28" s="19">
        <f t="shared" si="0"/>
        <v>1</v>
      </c>
      <c r="BT28" s="19"/>
      <c r="BU28" s="20" t="s">
        <v>40</v>
      </c>
      <c r="BV28" s="20" t="s">
        <v>41</v>
      </c>
      <c r="BW28" s="20" t="s">
        <v>69</v>
      </c>
      <c r="BX28" s="20" t="s">
        <v>42</v>
      </c>
      <c r="BY28" s="20" t="s">
        <v>43</v>
      </c>
      <c r="BZ28" s="144" t="s">
        <v>419</v>
      </c>
      <c r="CA28" s="20" t="s">
        <v>44</v>
      </c>
      <c r="CB28" s="20" t="s">
        <v>45</v>
      </c>
      <c r="CC28" s="20" t="s">
        <v>71</v>
      </c>
      <c r="CD28" s="20" t="s">
        <v>47</v>
      </c>
      <c r="CE28" s="20" t="s">
        <v>48</v>
      </c>
      <c r="CF28" s="48" t="s">
        <v>49</v>
      </c>
      <c r="CG28" s="139" t="s">
        <v>202</v>
      </c>
    </row>
    <row r="29" spans="1:85" ht="171.6" x14ac:dyDescent="0.3">
      <c r="A29" s="21" t="s">
        <v>193</v>
      </c>
      <c r="B29" s="21" t="s">
        <v>203</v>
      </c>
      <c r="C29" s="18" t="s">
        <v>74</v>
      </c>
      <c r="D29" s="22" t="s">
        <v>204</v>
      </c>
      <c r="E29" s="22" t="s">
        <v>205</v>
      </c>
      <c r="F29" s="23" t="s">
        <v>77</v>
      </c>
      <c r="G29" s="24">
        <v>46017</v>
      </c>
      <c r="H29" s="18"/>
      <c r="I29" s="25"/>
      <c r="J29" s="18"/>
      <c r="K29" s="25"/>
      <c r="L29" s="18"/>
      <c r="M29" s="18"/>
      <c r="N29" s="19"/>
      <c r="O29" s="18"/>
      <c r="P29" s="19"/>
      <c r="Q29" s="18"/>
      <c r="R29" s="18"/>
      <c r="S29" s="19"/>
      <c r="T29" s="27"/>
      <c r="U29" s="28"/>
      <c r="V29" s="27"/>
      <c r="W29" s="18"/>
      <c r="X29" s="19"/>
      <c r="Y29" s="18"/>
      <c r="Z29" s="19"/>
      <c r="AA29" s="18"/>
      <c r="AB29" s="18"/>
      <c r="AC29" s="19"/>
      <c r="AD29" s="18"/>
      <c r="AE29" s="19"/>
      <c r="AF29" s="18"/>
      <c r="AG29" s="18"/>
      <c r="AH29" s="19"/>
      <c r="AI29" s="67"/>
      <c r="AJ29" s="68"/>
      <c r="AK29" s="69"/>
      <c r="AL29" s="18"/>
      <c r="AM29" s="19"/>
      <c r="AN29" s="27"/>
      <c r="AO29" s="28"/>
      <c r="AP29" s="27"/>
      <c r="AQ29" s="18"/>
      <c r="AR29" s="19"/>
      <c r="AS29" s="18"/>
      <c r="AT29" s="19"/>
      <c r="AU29" s="18"/>
      <c r="AV29" s="18"/>
      <c r="AW29" s="19"/>
      <c r="AX29" s="27"/>
      <c r="AY29" s="28"/>
      <c r="AZ29" s="27"/>
      <c r="BA29" s="18"/>
      <c r="BB29" s="19"/>
      <c r="BC29" s="18"/>
      <c r="BD29" s="19"/>
      <c r="BE29" s="18"/>
      <c r="BF29" s="18"/>
      <c r="BG29" s="19"/>
      <c r="BH29" s="27"/>
      <c r="BI29" s="28"/>
      <c r="BJ29" s="27"/>
      <c r="BK29" s="18">
        <v>1</v>
      </c>
      <c r="BL29" s="19">
        <v>1</v>
      </c>
      <c r="BM29" s="27">
        <v>1</v>
      </c>
      <c r="BN29" s="28">
        <v>1</v>
      </c>
      <c r="BO29" s="29" t="s">
        <v>206</v>
      </c>
      <c r="BP29" s="18">
        <f t="shared" si="0"/>
        <v>1</v>
      </c>
      <c r="BQ29" s="19">
        <f t="shared" si="0"/>
        <v>1</v>
      </c>
      <c r="BR29" s="18">
        <f t="shared" si="0"/>
        <v>1</v>
      </c>
      <c r="BS29" s="19">
        <f t="shared" si="0"/>
        <v>1</v>
      </c>
      <c r="BT29" s="19"/>
      <c r="BU29" s="20" t="s">
        <v>40</v>
      </c>
      <c r="BV29" s="20" t="s">
        <v>41</v>
      </c>
      <c r="BW29" s="20" t="s">
        <v>69</v>
      </c>
      <c r="BX29" s="20" t="s">
        <v>42</v>
      </c>
      <c r="BY29" s="20" t="s">
        <v>43</v>
      </c>
      <c r="BZ29" s="154" t="s">
        <v>419</v>
      </c>
      <c r="CA29" s="20" t="s">
        <v>44</v>
      </c>
      <c r="CB29" s="20" t="s">
        <v>45</v>
      </c>
      <c r="CC29" s="20" t="s">
        <v>71</v>
      </c>
      <c r="CD29" s="20" t="s">
        <v>47</v>
      </c>
      <c r="CE29" s="20" t="s">
        <v>48</v>
      </c>
      <c r="CF29" s="48" t="s">
        <v>49</v>
      </c>
      <c r="CG29" s="139" t="s">
        <v>207</v>
      </c>
    </row>
    <row r="30" spans="1:85" ht="169.8" customHeight="1" x14ac:dyDescent="0.3">
      <c r="A30" s="21" t="s">
        <v>193</v>
      </c>
      <c r="B30" s="21" t="s">
        <v>208</v>
      </c>
      <c r="C30" s="18" t="s">
        <v>107</v>
      </c>
      <c r="D30" s="22" t="s">
        <v>209</v>
      </c>
      <c r="E30" s="22" t="s">
        <v>210</v>
      </c>
      <c r="F30" s="23" t="s">
        <v>211</v>
      </c>
      <c r="G30" s="24">
        <v>46017</v>
      </c>
      <c r="H30" s="18"/>
      <c r="I30" s="25"/>
      <c r="J30" s="18"/>
      <c r="K30" s="25"/>
      <c r="L30" s="18"/>
      <c r="M30" s="18"/>
      <c r="N30" s="19"/>
      <c r="O30" s="18"/>
      <c r="P30" s="19"/>
      <c r="Q30" s="18"/>
      <c r="R30" s="18">
        <v>1</v>
      </c>
      <c r="S30" s="19">
        <v>0.25</v>
      </c>
      <c r="T30" s="27">
        <v>1</v>
      </c>
      <c r="U30" s="28">
        <v>0.25</v>
      </c>
      <c r="V30" s="29" t="s">
        <v>212</v>
      </c>
      <c r="W30" s="18"/>
      <c r="X30" s="19"/>
      <c r="Y30" s="18"/>
      <c r="Z30" s="19"/>
      <c r="AA30" s="18"/>
      <c r="AB30" s="18"/>
      <c r="AC30" s="19"/>
      <c r="AD30" s="18"/>
      <c r="AE30" s="19"/>
      <c r="AF30" s="18"/>
      <c r="AG30" s="18">
        <v>1</v>
      </c>
      <c r="AH30" s="19">
        <v>0.25</v>
      </c>
      <c r="AI30" s="27">
        <v>1</v>
      </c>
      <c r="AJ30" s="28">
        <v>0.25</v>
      </c>
      <c r="AK30" s="29" t="s">
        <v>213</v>
      </c>
      <c r="AL30" s="18"/>
      <c r="AM30" s="19"/>
      <c r="AN30" s="27"/>
      <c r="AO30" s="28"/>
      <c r="AP30" s="27"/>
      <c r="AQ30" s="18"/>
      <c r="AR30" s="19"/>
      <c r="AS30" s="18"/>
      <c r="AT30" s="19"/>
      <c r="AU30" s="18"/>
      <c r="AV30" s="72">
        <v>1</v>
      </c>
      <c r="AW30" s="73">
        <v>0.25</v>
      </c>
      <c r="AX30" s="74">
        <v>1</v>
      </c>
      <c r="AY30" s="75">
        <v>0.25</v>
      </c>
      <c r="AZ30" s="155" t="s">
        <v>463</v>
      </c>
      <c r="BA30" s="18"/>
      <c r="BB30" s="19"/>
      <c r="BC30" s="18"/>
      <c r="BD30" s="19"/>
      <c r="BE30" s="18"/>
      <c r="BF30" s="18"/>
      <c r="BG30" s="19"/>
      <c r="BH30" s="27"/>
      <c r="BI30" s="28"/>
      <c r="BJ30" s="27"/>
      <c r="BK30" s="18">
        <v>1</v>
      </c>
      <c r="BL30" s="19">
        <v>0.25</v>
      </c>
      <c r="BM30" s="27"/>
      <c r="BN30" s="28"/>
      <c r="BO30" s="27"/>
      <c r="BP30" s="18">
        <f t="shared" si="0"/>
        <v>4</v>
      </c>
      <c r="BQ30" s="19">
        <f t="shared" si="0"/>
        <v>1</v>
      </c>
      <c r="BR30" s="18">
        <f t="shared" si="0"/>
        <v>3</v>
      </c>
      <c r="BS30" s="19">
        <f t="shared" si="0"/>
        <v>0.75</v>
      </c>
      <c r="BT30" s="19"/>
      <c r="BU30" s="20" t="s">
        <v>40</v>
      </c>
      <c r="BV30" s="20" t="s">
        <v>41</v>
      </c>
      <c r="BW30" s="20" t="s">
        <v>214</v>
      </c>
      <c r="BX30" s="20" t="s">
        <v>42</v>
      </c>
      <c r="BY30" s="20" t="s">
        <v>43</v>
      </c>
      <c r="BZ30" s="76"/>
      <c r="CA30" s="20" t="s">
        <v>44</v>
      </c>
      <c r="CB30" s="20" t="s">
        <v>45</v>
      </c>
      <c r="CC30" s="144" t="s">
        <v>464</v>
      </c>
      <c r="CD30" s="20" t="s">
        <v>47</v>
      </c>
      <c r="CE30" s="20" t="s">
        <v>48</v>
      </c>
      <c r="CF30" s="20" t="s">
        <v>147</v>
      </c>
      <c r="CG30" s="139" t="s">
        <v>215</v>
      </c>
    </row>
    <row r="31" spans="1:85" ht="171.6" x14ac:dyDescent="0.3">
      <c r="A31" s="21" t="s">
        <v>193</v>
      </c>
      <c r="B31" s="21" t="s">
        <v>216</v>
      </c>
      <c r="C31" s="18" t="s">
        <v>116</v>
      </c>
      <c r="D31" s="22" t="s">
        <v>217</v>
      </c>
      <c r="E31" s="22" t="s">
        <v>218</v>
      </c>
      <c r="F31" s="23" t="s">
        <v>77</v>
      </c>
      <c r="G31" s="24">
        <v>45835</v>
      </c>
      <c r="H31" s="18"/>
      <c r="I31" s="25"/>
      <c r="J31" s="18"/>
      <c r="K31" s="25"/>
      <c r="L31" s="18"/>
      <c r="M31" s="18"/>
      <c r="N31" s="19"/>
      <c r="O31" s="18"/>
      <c r="P31" s="19"/>
      <c r="Q31" s="18"/>
      <c r="R31" s="18"/>
      <c r="S31" s="19"/>
      <c r="T31" s="27"/>
      <c r="U31" s="28"/>
      <c r="V31" s="27"/>
      <c r="W31" s="18"/>
      <c r="X31" s="19"/>
      <c r="Y31" s="18"/>
      <c r="Z31" s="19"/>
      <c r="AA31" s="18"/>
      <c r="AB31" s="18"/>
      <c r="AC31" s="19"/>
      <c r="AD31" s="18"/>
      <c r="AE31" s="19"/>
      <c r="AF31" s="18"/>
      <c r="AG31" s="18">
        <v>1</v>
      </c>
      <c r="AH31" s="19">
        <v>1</v>
      </c>
      <c r="AI31" s="27"/>
      <c r="AJ31" s="28"/>
      <c r="AK31" s="27"/>
      <c r="AL31" s="18"/>
      <c r="AM31" s="19"/>
      <c r="AN31" s="27"/>
      <c r="AO31" s="28"/>
      <c r="AP31" s="27"/>
      <c r="AQ31" s="18"/>
      <c r="AR31" s="19"/>
      <c r="AS31" s="18"/>
      <c r="AT31" s="19"/>
      <c r="AU31" s="18"/>
      <c r="AV31" s="18"/>
      <c r="AW31" s="19"/>
      <c r="AX31" s="27"/>
      <c r="AY31" s="28"/>
      <c r="AZ31" s="27"/>
      <c r="BA31" s="18"/>
      <c r="BB31" s="19"/>
      <c r="BC31" s="18"/>
      <c r="BD31" s="19"/>
      <c r="BE31" s="18"/>
      <c r="BF31" s="18"/>
      <c r="BG31" s="19"/>
      <c r="BH31" s="27"/>
      <c r="BI31" s="28"/>
      <c r="BJ31" s="27"/>
      <c r="BK31" s="18"/>
      <c r="BL31" s="19"/>
      <c r="BM31" s="27"/>
      <c r="BN31" s="28"/>
      <c r="BO31" s="27"/>
      <c r="BP31" s="18">
        <f t="shared" si="0"/>
        <v>1</v>
      </c>
      <c r="BQ31" s="19">
        <f t="shared" si="0"/>
        <v>1</v>
      </c>
      <c r="BR31" s="18">
        <f t="shared" si="0"/>
        <v>0</v>
      </c>
      <c r="BS31" s="19">
        <f t="shared" si="0"/>
        <v>0</v>
      </c>
      <c r="BT31" s="19"/>
      <c r="BU31" s="20" t="s">
        <v>40</v>
      </c>
      <c r="BV31" s="20" t="s">
        <v>41</v>
      </c>
      <c r="BW31" s="20" t="s">
        <v>69</v>
      </c>
      <c r="BX31" s="20" t="s">
        <v>42</v>
      </c>
      <c r="BY31" s="20" t="s">
        <v>43</v>
      </c>
      <c r="BZ31" s="20" t="s">
        <v>70</v>
      </c>
      <c r="CA31" s="20" t="s">
        <v>44</v>
      </c>
      <c r="CB31" s="20" t="s">
        <v>45</v>
      </c>
      <c r="CC31" s="20" t="s">
        <v>71</v>
      </c>
      <c r="CD31" s="20" t="s">
        <v>47</v>
      </c>
      <c r="CE31" s="20" t="s">
        <v>48</v>
      </c>
      <c r="CF31" s="20" t="s">
        <v>147</v>
      </c>
      <c r="CG31" s="141" t="s">
        <v>465</v>
      </c>
    </row>
    <row r="32" spans="1:85" ht="184.8" x14ac:dyDescent="0.3">
      <c r="A32" s="21" t="s">
        <v>193</v>
      </c>
      <c r="B32" s="21" t="s">
        <v>219</v>
      </c>
      <c r="C32" s="18" t="s">
        <v>130</v>
      </c>
      <c r="D32" s="22" t="s">
        <v>220</v>
      </c>
      <c r="E32" s="22" t="s">
        <v>221</v>
      </c>
      <c r="F32" s="23" t="s">
        <v>77</v>
      </c>
      <c r="G32" s="24">
        <v>46017</v>
      </c>
      <c r="H32" s="18"/>
      <c r="I32" s="25"/>
      <c r="J32" s="18"/>
      <c r="K32" s="25"/>
      <c r="L32" s="18"/>
      <c r="M32" s="18"/>
      <c r="N32" s="19"/>
      <c r="O32" s="18"/>
      <c r="P32" s="19"/>
      <c r="Q32" s="18"/>
      <c r="R32" s="18"/>
      <c r="S32" s="19"/>
      <c r="T32" s="27"/>
      <c r="U32" s="28"/>
      <c r="V32" s="27"/>
      <c r="W32" s="18"/>
      <c r="X32" s="19"/>
      <c r="Y32" s="18"/>
      <c r="Z32" s="19"/>
      <c r="AA32" s="18"/>
      <c r="AB32" s="18"/>
      <c r="AC32" s="19"/>
      <c r="AD32" s="18"/>
      <c r="AE32" s="19"/>
      <c r="AF32" s="18"/>
      <c r="AG32" s="18">
        <v>1</v>
      </c>
      <c r="AH32" s="19">
        <v>0.5</v>
      </c>
      <c r="AI32" s="27">
        <v>1</v>
      </c>
      <c r="AJ32" s="28">
        <v>0.5</v>
      </c>
      <c r="AK32" s="29" t="s">
        <v>222</v>
      </c>
      <c r="AL32" s="18"/>
      <c r="AM32" s="19"/>
      <c r="AN32" s="27"/>
      <c r="AO32" s="28"/>
      <c r="AP32" s="27"/>
      <c r="AQ32" s="18"/>
      <c r="AR32" s="19"/>
      <c r="AS32" s="18"/>
      <c r="AT32" s="19"/>
      <c r="AU32" s="18"/>
      <c r="AV32" s="18"/>
      <c r="AW32" s="19"/>
      <c r="AX32" s="27"/>
      <c r="AY32" s="28"/>
      <c r="AZ32" s="27"/>
      <c r="BA32" s="18"/>
      <c r="BB32" s="19"/>
      <c r="BC32" s="18"/>
      <c r="BD32" s="19"/>
      <c r="BE32" s="18"/>
      <c r="BF32" s="18"/>
      <c r="BG32" s="19"/>
      <c r="BH32" s="27"/>
      <c r="BI32" s="28"/>
      <c r="BJ32" s="27"/>
      <c r="BK32" s="18">
        <v>1</v>
      </c>
      <c r="BL32" s="19">
        <v>0.5</v>
      </c>
      <c r="BM32" s="27">
        <v>1</v>
      </c>
      <c r="BN32" s="28">
        <v>0.5</v>
      </c>
      <c r="BO32" s="29" t="s">
        <v>223</v>
      </c>
      <c r="BP32" s="18">
        <f t="shared" si="0"/>
        <v>2</v>
      </c>
      <c r="BQ32" s="19">
        <f t="shared" si="0"/>
        <v>1</v>
      </c>
      <c r="BR32" s="18">
        <f t="shared" si="0"/>
        <v>2</v>
      </c>
      <c r="BS32" s="19">
        <f t="shared" si="0"/>
        <v>1</v>
      </c>
      <c r="BT32" s="19"/>
      <c r="BU32" s="20" t="s">
        <v>40</v>
      </c>
      <c r="BV32" s="20" t="s">
        <v>41</v>
      </c>
      <c r="BW32" s="20" t="s">
        <v>69</v>
      </c>
      <c r="BX32" s="20" t="s">
        <v>42</v>
      </c>
      <c r="BY32" s="20" t="s">
        <v>43</v>
      </c>
      <c r="BZ32" s="144" t="s">
        <v>419</v>
      </c>
      <c r="CA32" s="20" t="s">
        <v>44</v>
      </c>
      <c r="CB32" s="20" t="s">
        <v>45</v>
      </c>
      <c r="CC32" s="20" t="s">
        <v>71</v>
      </c>
      <c r="CD32" s="20" t="s">
        <v>47</v>
      </c>
      <c r="CE32" s="20" t="s">
        <v>48</v>
      </c>
      <c r="CF32" s="48" t="s">
        <v>49</v>
      </c>
      <c r="CG32" s="141" t="s">
        <v>415</v>
      </c>
    </row>
    <row r="33" spans="1:85 16349:16379" s="49" customFormat="1" ht="184.8" x14ac:dyDescent="0.3">
      <c r="A33" s="36" t="s">
        <v>193</v>
      </c>
      <c r="B33" s="36" t="s">
        <v>224</v>
      </c>
      <c r="C33" s="37" t="s">
        <v>190</v>
      </c>
      <c r="D33" s="38" t="s">
        <v>225</v>
      </c>
      <c r="E33" s="38" t="s">
        <v>226</v>
      </c>
      <c r="F33" s="35" t="s">
        <v>227</v>
      </c>
      <c r="G33" s="39">
        <v>46017</v>
      </c>
      <c r="H33" s="37"/>
      <c r="I33" s="40"/>
      <c r="J33" s="37"/>
      <c r="K33" s="40"/>
      <c r="L33" s="37"/>
      <c r="M33" s="37"/>
      <c r="N33" s="41"/>
      <c r="O33" s="37"/>
      <c r="P33" s="41"/>
      <c r="Q33" s="37"/>
      <c r="R33" s="37"/>
      <c r="S33" s="41"/>
      <c r="T33" s="44"/>
      <c r="U33" s="45"/>
      <c r="V33" s="44"/>
      <c r="W33" s="37"/>
      <c r="X33" s="41"/>
      <c r="Y33" s="37"/>
      <c r="Z33" s="41"/>
      <c r="AA33" s="37"/>
      <c r="AB33" s="37"/>
      <c r="AC33" s="41"/>
      <c r="AD33" s="37"/>
      <c r="AE33" s="41"/>
      <c r="AF33" s="37"/>
      <c r="AG33" s="37">
        <v>1</v>
      </c>
      <c r="AH33" s="41">
        <v>0.5</v>
      </c>
      <c r="AI33" s="44">
        <v>1</v>
      </c>
      <c r="AJ33" s="45">
        <v>0.5</v>
      </c>
      <c r="AK33" s="44" t="s">
        <v>93</v>
      </c>
      <c r="AL33" s="37"/>
      <c r="AM33" s="41"/>
      <c r="AN33" s="44"/>
      <c r="AO33" s="45"/>
      <c r="AP33" s="44"/>
      <c r="AQ33" s="37"/>
      <c r="AR33" s="41"/>
      <c r="AS33" s="37"/>
      <c r="AT33" s="41"/>
      <c r="AU33" s="37"/>
      <c r="AV33" s="37"/>
      <c r="AW33" s="41"/>
      <c r="AX33" s="44"/>
      <c r="AY33" s="45"/>
      <c r="AZ33" s="44"/>
      <c r="BA33" s="37"/>
      <c r="BB33" s="41"/>
      <c r="BC33" s="37"/>
      <c r="BD33" s="41"/>
      <c r="BE33" s="37"/>
      <c r="BF33" s="37"/>
      <c r="BG33" s="41"/>
      <c r="BH33" s="44"/>
      <c r="BI33" s="45"/>
      <c r="BJ33" s="44"/>
      <c r="BK33" s="37">
        <v>1</v>
      </c>
      <c r="BL33" s="41">
        <v>0.5</v>
      </c>
      <c r="BM33" s="44"/>
      <c r="BN33" s="45"/>
      <c r="BO33" s="44"/>
      <c r="BP33" s="37">
        <f t="shared" si="0"/>
        <v>2</v>
      </c>
      <c r="BQ33" s="41">
        <f t="shared" si="0"/>
        <v>1</v>
      </c>
      <c r="BR33" s="37">
        <f t="shared" si="0"/>
        <v>1</v>
      </c>
      <c r="BS33" s="41">
        <f t="shared" si="0"/>
        <v>0.5</v>
      </c>
      <c r="BT33" s="47"/>
      <c r="BU33" s="48" t="s">
        <v>40</v>
      </c>
      <c r="BV33" s="48" t="s">
        <v>41</v>
      </c>
      <c r="BW33" s="20" t="s">
        <v>69</v>
      </c>
      <c r="BX33" s="20" t="s">
        <v>42</v>
      </c>
      <c r="BY33" s="20" t="s">
        <v>43</v>
      </c>
      <c r="BZ33" s="144" t="s">
        <v>419</v>
      </c>
      <c r="CA33" s="20" t="s">
        <v>44</v>
      </c>
      <c r="CB33" s="20" t="s">
        <v>45</v>
      </c>
      <c r="CC33" s="20" t="s">
        <v>71</v>
      </c>
      <c r="CD33" s="20" t="s">
        <v>47</v>
      </c>
      <c r="CE33" s="20" t="s">
        <v>48</v>
      </c>
      <c r="CF33" s="20" t="s">
        <v>147</v>
      </c>
      <c r="CG33" s="139" t="s">
        <v>228</v>
      </c>
    </row>
    <row r="34" spans="1:85 16349:16379" ht="184.8" x14ac:dyDescent="0.3">
      <c r="A34" s="8" t="s">
        <v>229</v>
      </c>
      <c r="B34" s="8" t="s">
        <v>230</v>
      </c>
      <c r="C34" s="9" t="s">
        <v>34</v>
      </c>
      <c r="D34" s="10" t="s">
        <v>231</v>
      </c>
      <c r="E34" s="10" t="s">
        <v>232</v>
      </c>
      <c r="F34" s="11" t="s">
        <v>67</v>
      </c>
      <c r="G34" s="12">
        <v>45989</v>
      </c>
      <c r="H34" s="9"/>
      <c r="I34" s="13"/>
      <c r="J34" s="9"/>
      <c r="K34" s="13"/>
      <c r="L34" s="9"/>
      <c r="M34" s="9"/>
      <c r="N34" s="14"/>
      <c r="O34" s="9"/>
      <c r="P34" s="14"/>
      <c r="Q34" s="9"/>
      <c r="R34" s="9"/>
      <c r="S34" s="14"/>
      <c r="T34" s="15"/>
      <c r="U34" s="16"/>
      <c r="V34" s="15"/>
      <c r="W34" s="9"/>
      <c r="X34" s="14"/>
      <c r="Y34" s="9"/>
      <c r="Z34" s="14"/>
      <c r="AA34" s="9"/>
      <c r="AB34" s="9"/>
      <c r="AC34" s="14"/>
      <c r="AD34" s="9"/>
      <c r="AE34" s="14"/>
      <c r="AF34" s="9"/>
      <c r="AG34" s="9"/>
      <c r="AH34" s="14"/>
      <c r="AI34" s="15"/>
      <c r="AJ34" s="16"/>
      <c r="AK34" s="15"/>
      <c r="AL34" s="9"/>
      <c r="AM34" s="14"/>
      <c r="AN34" s="15"/>
      <c r="AO34" s="16"/>
      <c r="AP34" s="15"/>
      <c r="AQ34" s="9"/>
      <c r="AR34" s="14"/>
      <c r="AS34" s="9"/>
      <c r="AT34" s="14"/>
      <c r="AU34" s="9"/>
      <c r="AV34" s="9"/>
      <c r="AW34" s="14"/>
      <c r="AX34" s="15"/>
      <c r="AY34" s="16"/>
      <c r="AZ34" s="15"/>
      <c r="BA34" s="9"/>
      <c r="BB34" s="14"/>
      <c r="BC34" s="9"/>
      <c r="BD34" s="14"/>
      <c r="BE34" s="9"/>
      <c r="BF34" s="77">
        <v>1</v>
      </c>
      <c r="BG34" s="78">
        <v>1</v>
      </c>
      <c r="BH34" s="79">
        <v>1</v>
      </c>
      <c r="BI34" s="80">
        <v>1</v>
      </c>
      <c r="BJ34" s="81" t="s">
        <v>233</v>
      </c>
      <c r="BK34" s="9"/>
      <c r="BL34" s="14"/>
      <c r="BM34" s="15"/>
      <c r="BN34" s="16"/>
      <c r="BO34" s="15"/>
      <c r="BP34" s="9">
        <f t="shared" si="0"/>
        <v>1</v>
      </c>
      <c r="BQ34" s="14">
        <f t="shared" si="0"/>
        <v>1</v>
      </c>
      <c r="BR34" s="9">
        <f t="shared" si="0"/>
        <v>1</v>
      </c>
      <c r="BS34" s="14">
        <f t="shared" si="0"/>
        <v>1</v>
      </c>
      <c r="BT34" s="19"/>
      <c r="BU34" s="20" t="s">
        <v>40</v>
      </c>
      <c r="BV34" s="20" t="s">
        <v>41</v>
      </c>
      <c r="BW34" s="20" t="s">
        <v>69</v>
      </c>
      <c r="BX34" s="20" t="s">
        <v>42</v>
      </c>
      <c r="BY34" s="20" t="s">
        <v>43</v>
      </c>
      <c r="BZ34" s="20" t="s">
        <v>70</v>
      </c>
      <c r="CA34" s="20" t="s">
        <v>44</v>
      </c>
      <c r="CB34" s="20" t="s">
        <v>45</v>
      </c>
      <c r="CC34" s="20" t="s">
        <v>71</v>
      </c>
      <c r="CD34" s="20" t="s">
        <v>47</v>
      </c>
      <c r="CE34" s="20" t="s">
        <v>87</v>
      </c>
      <c r="CF34" s="82" t="s">
        <v>234</v>
      </c>
      <c r="CG34" s="141" t="s">
        <v>466</v>
      </c>
    </row>
    <row r="35" spans="1:85 16349:16379" ht="158.4" x14ac:dyDescent="0.3">
      <c r="A35" s="21" t="s">
        <v>229</v>
      </c>
      <c r="B35" s="21" t="s">
        <v>235</v>
      </c>
      <c r="C35" s="18" t="s">
        <v>74</v>
      </c>
      <c r="D35" s="22" t="s">
        <v>236</v>
      </c>
      <c r="E35" s="22" t="s">
        <v>237</v>
      </c>
      <c r="F35" s="23" t="s">
        <v>67</v>
      </c>
      <c r="G35" s="24">
        <v>45716</v>
      </c>
      <c r="H35" s="18"/>
      <c r="I35" s="25"/>
      <c r="J35" s="18"/>
      <c r="K35" s="25"/>
      <c r="L35" s="18"/>
      <c r="M35" s="18">
        <v>1</v>
      </c>
      <c r="N35" s="19">
        <v>1</v>
      </c>
      <c r="O35" s="18"/>
      <c r="P35" s="19"/>
      <c r="Q35" s="18"/>
      <c r="R35" s="18"/>
      <c r="S35" s="19"/>
      <c r="T35" s="27"/>
      <c r="U35" s="28"/>
      <c r="V35" s="27"/>
      <c r="W35" s="18"/>
      <c r="X35" s="19"/>
      <c r="Y35" s="18"/>
      <c r="Z35" s="19"/>
      <c r="AA35" s="18"/>
      <c r="AB35" s="18"/>
      <c r="AC35" s="19"/>
      <c r="AD35" s="18"/>
      <c r="AE35" s="19"/>
      <c r="AF35" s="18"/>
      <c r="AG35" s="18"/>
      <c r="AH35" s="19"/>
      <c r="AI35" s="27"/>
      <c r="AJ35" s="28"/>
      <c r="AK35" s="27"/>
      <c r="AL35" s="18"/>
      <c r="AM35" s="19"/>
      <c r="AN35" s="27"/>
      <c r="AO35" s="28"/>
      <c r="AP35" s="27"/>
      <c r="AQ35" s="18"/>
      <c r="AR35" s="19"/>
      <c r="AS35" s="18"/>
      <c r="AT35" s="19"/>
      <c r="AU35" s="18"/>
      <c r="AV35" s="18"/>
      <c r="AW35" s="19"/>
      <c r="AX35" s="27"/>
      <c r="AY35" s="28"/>
      <c r="AZ35" s="27"/>
      <c r="BA35" s="18"/>
      <c r="BB35" s="19"/>
      <c r="BC35" s="18"/>
      <c r="BD35" s="19"/>
      <c r="BE35" s="18"/>
      <c r="BF35" s="18"/>
      <c r="BG35" s="19"/>
      <c r="BH35" s="27"/>
      <c r="BI35" s="28"/>
      <c r="BJ35" s="27"/>
      <c r="BK35" s="18"/>
      <c r="BL35" s="19"/>
      <c r="BM35" s="27"/>
      <c r="BN35" s="28"/>
      <c r="BO35" s="27"/>
      <c r="BP35" s="18">
        <f t="shared" si="0"/>
        <v>1</v>
      </c>
      <c r="BQ35" s="19">
        <f t="shared" si="0"/>
        <v>1</v>
      </c>
      <c r="BR35" s="18">
        <f t="shared" si="0"/>
        <v>0</v>
      </c>
      <c r="BS35" s="19">
        <f t="shared" si="0"/>
        <v>0</v>
      </c>
      <c r="BT35" s="19"/>
      <c r="BU35" s="20" t="s">
        <v>40</v>
      </c>
      <c r="BV35" s="20" t="s">
        <v>41</v>
      </c>
      <c r="BW35" s="20" t="s">
        <v>69</v>
      </c>
      <c r="BX35" s="20" t="s">
        <v>42</v>
      </c>
      <c r="BY35" s="20" t="s">
        <v>43</v>
      </c>
      <c r="BZ35" s="20" t="s">
        <v>70</v>
      </c>
      <c r="CA35" s="20" t="s">
        <v>44</v>
      </c>
      <c r="CB35" s="20" t="s">
        <v>45</v>
      </c>
      <c r="CC35" s="20" t="s">
        <v>71</v>
      </c>
      <c r="CD35" s="20" t="s">
        <v>47</v>
      </c>
      <c r="CE35" s="20" t="s">
        <v>48</v>
      </c>
      <c r="CF35" s="20" t="s">
        <v>147</v>
      </c>
      <c r="CG35" s="141" t="s">
        <v>414</v>
      </c>
    </row>
    <row r="36" spans="1:85 16349:16379" ht="171.6" x14ac:dyDescent="0.3">
      <c r="A36" s="21" t="s">
        <v>229</v>
      </c>
      <c r="B36" s="21" t="s">
        <v>238</v>
      </c>
      <c r="C36" s="18" t="s">
        <v>88</v>
      </c>
      <c r="D36" s="22" t="s">
        <v>239</v>
      </c>
      <c r="E36" s="22" t="s">
        <v>240</v>
      </c>
      <c r="F36" s="23" t="s">
        <v>241</v>
      </c>
      <c r="G36" s="24">
        <v>45807</v>
      </c>
      <c r="H36" s="18"/>
      <c r="I36" s="25"/>
      <c r="J36" s="18"/>
      <c r="K36" s="25"/>
      <c r="L36" s="18"/>
      <c r="M36" s="18"/>
      <c r="N36" s="19"/>
      <c r="O36" s="18"/>
      <c r="P36" s="19"/>
      <c r="Q36" s="18"/>
      <c r="R36" s="18"/>
      <c r="S36" s="19"/>
      <c r="T36" s="27"/>
      <c r="U36" s="28"/>
      <c r="V36" s="27"/>
      <c r="W36" s="18"/>
      <c r="X36" s="19"/>
      <c r="Y36" s="18"/>
      <c r="Z36" s="19"/>
      <c r="AA36" s="18"/>
      <c r="AB36" s="18">
        <v>1</v>
      </c>
      <c r="AC36" s="19">
        <v>1</v>
      </c>
      <c r="AD36" s="27">
        <v>1</v>
      </c>
      <c r="AE36" s="28">
        <v>1</v>
      </c>
      <c r="AF36" s="27" t="s">
        <v>242</v>
      </c>
      <c r="AG36" s="18"/>
      <c r="AH36" s="19"/>
      <c r="AI36" s="27"/>
      <c r="AJ36" s="28"/>
      <c r="AK36" s="27"/>
      <c r="AL36" s="18"/>
      <c r="AM36" s="19"/>
      <c r="AN36" s="27"/>
      <c r="AO36" s="28"/>
      <c r="AP36" s="27"/>
      <c r="AQ36" s="18"/>
      <c r="AR36" s="19"/>
      <c r="AS36" s="18"/>
      <c r="AT36" s="19"/>
      <c r="AU36" s="18"/>
      <c r="AV36" s="18"/>
      <c r="AW36" s="19"/>
      <c r="AX36" s="27"/>
      <c r="AY36" s="28"/>
      <c r="AZ36" s="27"/>
      <c r="BA36" s="18"/>
      <c r="BB36" s="19"/>
      <c r="BC36" s="18"/>
      <c r="BD36" s="19"/>
      <c r="BE36" s="18"/>
      <c r="BF36" s="18"/>
      <c r="BG36" s="19"/>
      <c r="BH36" s="27"/>
      <c r="BI36" s="28"/>
      <c r="BJ36" s="27"/>
      <c r="BK36" s="18"/>
      <c r="BL36" s="19"/>
      <c r="BM36" s="27"/>
      <c r="BN36" s="28"/>
      <c r="BO36" s="27"/>
      <c r="BP36" s="18">
        <f t="shared" ref="BP36:BS69" si="1">SUM(H36,M36,R36,W36,AB36,AG36,AL36,AQ36,AV36,BA36,BF36,BK36)</f>
        <v>1</v>
      </c>
      <c r="BQ36" s="19">
        <f t="shared" si="1"/>
        <v>1</v>
      </c>
      <c r="BR36" s="18">
        <f t="shared" si="1"/>
        <v>1</v>
      </c>
      <c r="BS36" s="19">
        <f t="shared" si="1"/>
        <v>1</v>
      </c>
      <c r="BT36" s="19"/>
      <c r="BU36" s="20" t="s">
        <v>40</v>
      </c>
      <c r="BV36" s="20" t="s">
        <v>41</v>
      </c>
      <c r="BW36" s="20" t="s">
        <v>69</v>
      </c>
      <c r="BX36" s="20" t="s">
        <v>42</v>
      </c>
      <c r="BY36" s="20" t="s">
        <v>243</v>
      </c>
      <c r="BZ36" s="20" t="s">
        <v>70</v>
      </c>
      <c r="CA36" s="20" t="s">
        <v>44</v>
      </c>
      <c r="CB36" s="20" t="s">
        <v>45</v>
      </c>
      <c r="CC36" s="20" t="s">
        <v>71</v>
      </c>
      <c r="CD36" s="20" t="s">
        <v>47</v>
      </c>
      <c r="CE36" s="20" t="s">
        <v>48</v>
      </c>
      <c r="CF36" s="20" t="s">
        <v>147</v>
      </c>
      <c r="CG36" s="141" t="s">
        <v>467</v>
      </c>
    </row>
    <row r="37" spans="1:85 16349:16379" ht="145.19999999999999" x14ac:dyDescent="0.3">
      <c r="A37" s="21" t="s">
        <v>229</v>
      </c>
      <c r="B37" s="21" t="s">
        <v>238</v>
      </c>
      <c r="C37" s="18" t="s">
        <v>96</v>
      </c>
      <c r="D37" s="22" t="s">
        <v>244</v>
      </c>
      <c r="E37" s="22" t="s">
        <v>245</v>
      </c>
      <c r="F37" s="23" t="s">
        <v>37</v>
      </c>
      <c r="G37" s="24">
        <v>45926</v>
      </c>
      <c r="H37" s="18"/>
      <c r="I37" s="25"/>
      <c r="J37" s="18"/>
      <c r="K37" s="25"/>
      <c r="L37" s="18"/>
      <c r="M37" s="18"/>
      <c r="N37" s="19"/>
      <c r="O37" s="18"/>
      <c r="P37" s="19"/>
      <c r="Q37" s="18"/>
      <c r="R37" s="18"/>
      <c r="S37" s="19"/>
      <c r="T37" s="27"/>
      <c r="U37" s="28"/>
      <c r="V37" s="27"/>
      <c r="W37" s="18"/>
      <c r="X37" s="19"/>
      <c r="Y37" s="18"/>
      <c r="Z37" s="19"/>
      <c r="AA37" s="18"/>
      <c r="AB37" s="18"/>
      <c r="AC37" s="19"/>
      <c r="AD37" s="18"/>
      <c r="AE37" s="19"/>
      <c r="AF37" s="18"/>
      <c r="AG37" s="18"/>
      <c r="AH37" s="19"/>
      <c r="AI37" s="27"/>
      <c r="AJ37" s="28"/>
      <c r="AK37" s="27"/>
      <c r="AL37" s="18"/>
      <c r="AM37" s="19"/>
      <c r="AN37" s="27"/>
      <c r="AO37" s="28"/>
      <c r="AP37" s="27"/>
      <c r="AQ37" s="18"/>
      <c r="AR37" s="19"/>
      <c r="AS37" s="18"/>
      <c r="AT37" s="19"/>
      <c r="AU37" s="18"/>
      <c r="AV37" s="18">
        <v>1</v>
      </c>
      <c r="AW37" s="19">
        <v>1</v>
      </c>
      <c r="AX37" s="27"/>
      <c r="AY37" s="28"/>
      <c r="AZ37" s="27"/>
      <c r="BA37" s="18"/>
      <c r="BB37" s="19"/>
      <c r="BC37" s="18"/>
      <c r="BD37" s="19"/>
      <c r="BE37" s="18"/>
      <c r="BF37" s="18"/>
      <c r="BG37" s="19"/>
      <c r="BH37" s="27"/>
      <c r="BI37" s="28"/>
      <c r="BJ37" s="27"/>
      <c r="BK37" s="18"/>
      <c r="BL37" s="19"/>
      <c r="BM37" s="27"/>
      <c r="BN37" s="28"/>
      <c r="BO37" s="27"/>
      <c r="BP37" s="18">
        <f t="shared" si="1"/>
        <v>1</v>
      </c>
      <c r="BQ37" s="19">
        <f t="shared" si="1"/>
        <v>1</v>
      </c>
      <c r="BR37" s="18">
        <f t="shared" si="1"/>
        <v>0</v>
      </c>
      <c r="BS37" s="19">
        <f t="shared" si="1"/>
        <v>0</v>
      </c>
      <c r="BT37" s="19"/>
      <c r="BU37" s="20" t="s">
        <v>40</v>
      </c>
      <c r="BV37" s="20" t="s">
        <v>41</v>
      </c>
      <c r="BW37" s="20" t="s">
        <v>69</v>
      </c>
      <c r="BX37" s="20" t="s">
        <v>42</v>
      </c>
      <c r="BY37" s="20" t="s">
        <v>43</v>
      </c>
      <c r="BZ37" s="20" t="s">
        <v>70</v>
      </c>
      <c r="CA37" s="20" t="s">
        <v>44</v>
      </c>
      <c r="CB37" s="20" t="s">
        <v>45</v>
      </c>
      <c r="CC37" s="20" t="s">
        <v>71</v>
      </c>
      <c r="CD37" s="20" t="s">
        <v>47</v>
      </c>
      <c r="CE37" s="20" t="s">
        <v>48</v>
      </c>
      <c r="CF37" s="20" t="s">
        <v>147</v>
      </c>
      <c r="CG37" s="139" t="s">
        <v>246</v>
      </c>
    </row>
    <row r="38" spans="1:85 16349:16379" ht="198" x14ac:dyDescent="0.3">
      <c r="A38" s="21" t="s">
        <v>229</v>
      </c>
      <c r="B38" s="21" t="s">
        <v>247</v>
      </c>
      <c r="C38" s="18" t="s">
        <v>107</v>
      </c>
      <c r="D38" s="22" t="s">
        <v>248</v>
      </c>
      <c r="E38" s="22" t="s">
        <v>249</v>
      </c>
      <c r="F38" s="23" t="s">
        <v>67</v>
      </c>
      <c r="G38" s="24">
        <v>45777</v>
      </c>
      <c r="H38" s="18"/>
      <c r="I38" s="25"/>
      <c r="J38" s="18"/>
      <c r="K38" s="25"/>
      <c r="L38" s="18"/>
      <c r="M38" s="18"/>
      <c r="N38" s="19"/>
      <c r="O38" s="18"/>
      <c r="P38" s="19"/>
      <c r="Q38" s="18"/>
      <c r="R38" s="18"/>
      <c r="S38" s="19"/>
      <c r="T38" s="27"/>
      <c r="U38" s="28"/>
      <c r="V38" s="27"/>
      <c r="W38" s="62">
        <v>1</v>
      </c>
      <c r="X38" s="47">
        <v>1</v>
      </c>
      <c r="Y38" s="62">
        <v>1</v>
      </c>
      <c r="Z38" s="47">
        <v>1</v>
      </c>
      <c r="AA38" s="62" t="s">
        <v>93</v>
      </c>
      <c r="AB38" s="18"/>
      <c r="AC38" s="19"/>
      <c r="AD38" s="18"/>
      <c r="AE38" s="19"/>
      <c r="AF38" s="18"/>
      <c r="AG38" s="18"/>
      <c r="AH38" s="19"/>
      <c r="AI38" s="27"/>
      <c r="AJ38" s="28"/>
      <c r="AK38" s="27"/>
      <c r="AL38" s="18"/>
      <c r="AM38" s="19"/>
      <c r="AN38" s="27"/>
      <c r="AO38" s="28"/>
      <c r="AP38" s="27"/>
      <c r="AQ38" s="18"/>
      <c r="AR38" s="19"/>
      <c r="AS38" s="18"/>
      <c r="AT38" s="19"/>
      <c r="AU38" s="18"/>
      <c r="AV38" s="18"/>
      <c r="AW38" s="19"/>
      <c r="AX38" s="27"/>
      <c r="AY38" s="28"/>
      <c r="AZ38" s="27"/>
      <c r="BA38" s="18"/>
      <c r="BB38" s="19"/>
      <c r="BC38" s="18"/>
      <c r="BD38" s="19"/>
      <c r="BE38" s="18"/>
      <c r="BF38" s="18"/>
      <c r="BG38" s="19"/>
      <c r="BH38" s="27"/>
      <c r="BI38" s="28"/>
      <c r="BJ38" s="27"/>
      <c r="BK38" s="18"/>
      <c r="BL38" s="19"/>
      <c r="BM38" s="27"/>
      <c r="BN38" s="28"/>
      <c r="BO38" s="27"/>
      <c r="BP38" s="18">
        <f t="shared" si="1"/>
        <v>1</v>
      </c>
      <c r="BQ38" s="19">
        <f t="shared" si="1"/>
        <v>1</v>
      </c>
      <c r="BR38" s="18">
        <f t="shared" si="1"/>
        <v>1</v>
      </c>
      <c r="BS38" s="19">
        <f t="shared" si="1"/>
        <v>1</v>
      </c>
      <c r="BT38" s="19"/>
      <c r="BU38" s="20" t="s">
        <v>40</v>
      </c>
      <c r="BV38" s="20" t="s">
        <v>41</v>
      </c>
      <c r="BW38" s="20" t="s">
        <v>69</v>
      </c>
      <c r="BX38" s="148" t="s">
        <v>468</v>
      </c>
      <c r="BY38" s="20" t="s">
        <v>43</v>
      </c>
      <c r="BZ38" s="20" t="s">
        <v>70</v>
      </c>
      <c r="CA38" s="20" t="s">
        <v>44</v>
      </c>
      <c r="CB38" s="20" t="s">
        <v>45</v>
      </c>
      <c r="CC38" s="20" t="s">
        <v>71</v>
      </c>
      <c r="CD38" s="20" t="s">
        <v>47</v>
      </c>
      <c r="CE38" s="20" t="s">
        <v>48</v>
      </c>
      <c r="CF38" s="20" t="s">
        <v>147</v>
      </c>
      <c r="CG38" s="139" t="s">
        <v>250</v>
      </c>
    </row>
    <row r="39" spans="1:85 16349:16379" ht="171.6" x14ac:dyDescent="0.3">
      <c r="A39" s="21" t="s">
        <v>229</v>
      </c>
      <c r="B39" s="21" t="s">
        <v>247</v>
      </c>
      <c r="C39" s="18" t="s">
        <v>112</v>
      </c>
      <c r="D39" s="22" t="s">
        <v>251</v>
      </c>
      <c r="E39" s="22" t="s">
        <v>252</v>
      </c>
      <c r="F39" s="23" t="s">
        <v>67</v>
      </c>
      <c r="G39" s="24">
        <v>45473</v>
      </c>
      <c r="H39" s="18"/>
      <c r="I39" s="25"/>
      <c r="J39" s="18"/>
      <c r="K39" s="25"/>
      <c r="L39" s="18"/>
      <c r="M39" s="18"/>
      <c r="N39" s="19"/>
      <c r="O39" s="18"/>
      <c r="P39" s="19"/>
      <c r="Q39" s="18"/>
      <c r="R39" s="18"/>
      <c r="S39" s="19"/>
      <c r="T39" s="27"/>
      <c r="U39" s="28"/>
      <c r="V39" s="27"/>
      <c r="W39" s="18"/>
      <c r="X39" s="19"/>
      <c r="Y39" s="18"/>
      <c r="Z39" s="19"/>
      <c r="AA39" s="18"/>
      <c r="AB39" s="18"/>
      <c r="AC39" s="19"/>
      <c r="AD39" s="18"/>
      <c r="AE39" s="19"/>
      <c r="AF39" s="18"/>
      <c r="AG39" s="18">
        <v>1</v>
      </c>
      <c r="AH39" s="19">
        <v>1</v>
      </c>
      <c r="AI39" s="27">
        <v>1</v>
      </c>
      <c r="AJ39" s="28">
        <v>1</v>
      </c>
      <c r="AK39" s="29" t="s">
        <v>253</v>
      </c>
      <c r="AL39" s="18"/>
      <c r="AM39" s="19"/>
      <c r="AN39" s="27"/>
      <c r="AO39" s="28"/>
      <c r="AP39" s="27"/>
      <c r="AQ39" s="18"/>
      <c r="AR39" s="19"/>
      <c r="AS39" s="18"/>
      <c r="AT39" s="19"/>
      <c r="AU39" s="18"/>
      <c r="AV39" s="18"/>
      <c r="AW39" s="19"/>
      <c r="AX39" s="27"/>
      <c r="AY39" s="28"/>
      <c r="AZ39" s="27"/>
      <c r="BA39" s="18"/>
      <c r="BB39" s="19"/>
      <c r="BC39" s="18"/>
      <c r="BD39" s="19"/>
      <c r="BE39" s="18"/>
      <c r="BF39" s="18"/>
      <c r="BG39" s="19"/>
      <c r="BH39" s="27"/>
      <c r="BI39" s="28"/>
      <c r="BJ39" s="27"/>
      <c r="BK39" s="18"/>
      <c r="BL39" s="19"/>
      <c r="BM39" s="27"/>
      <c r="BN39" s="28"/>
      <c r="BO39" s="27"/>
      <c r="BP39" s="18">
        <f t="shared" si="1"/>
        <v>1</v>
      </c>
      <c r="BQ39" s="19">
        <f t="shared" si="1"/>
        <v>1</v>
      </c>
      <c r="BR39" s="18">
        <f t="shared" si="1"/>
        <v>1</v>
      </c>
      <c r="BS39" s="19">
        <f t="shared" si="1"/>
        <v>1</v>
      </c>
      <c r="BT39" s="19"/>
      <c r="BU39" s="20" t="s">
        <v>40</v>
      </c>
      <c r="BV39" s="20" t="s">
        <v>41</v>
      </c>
      <c r="BW39" s="20" t="s">
        <v>69</v>
      </c>
      <c r="BX39" s="20" t="s">
        <v>42</v>
      </c>
      <c r="BY39" s="20" t="s">
        <v>43</v>
      </c>
      <c r="BZ39" s="144" t="s">
        <v>419</v>
      </c>
      <c r="CA39" s="20" t="s">
        <v>44</v>
      </c>
      <c r="CB39" s="20" t="s">
        <v>45</v>
      </c>
      <c r="CC39" s="20" t="s">
        <v>71</v>
      </c>
      <c r="CD39" s="20" t="s">
        <v>47</v>
      </c>
      <c r="CE39" s="20" t="s">
        <v>48</v>
      </c>
      <c r="CF39" s="20" t="s">
        <v>147</v>
      </c>
      <c r="CG39" s="139" t="s">
        <v>254</v>
      </c>
    </row>
    <row r="40" spans="1:85 16349:16379" s="49" customFormat="1" ht="158.4" x14ac:dyDescent="0.3">
      <c r="A40" s="36" t="s">
        <v>229</v>
      </c>
      <c r="B40" s="36" t="s">
        <v>247</v>
      </c>
      <c r="C40" s="37" t="s">
        <v>255</v>
      </c>
      <c r="D40" s="38" t="s">
        <v>256</v>
      </c>
      <c r="E40" s="38" t="s">
        <v>257</v>
      </c>
      <c r="F40" s="35" t="s">
        <v>67</v>
      </c>
      <c r="G40" s="39">
        <v>46017</v>
      </c>
      <c r="H40" s="37"/>
      <c r="I40" s="40"/>
      <c r="J40" s="37"/>
      <c r="K40" s="40"/>
      <c r="L40" s="37"/>
      <c r="M40" s="37"/>
      <c r="N40" s="41"/>
      <c r="O40" s="37"/>
      <c r="P40" s="41"/>
      <c r="Q40" s="37"/>
      <c r="R40" s="37"/>
      <c r="S40" s="41"/>
      <c r="T40" s="44"/>
      <c r="U40" s="45"/>
      <c r="V40" s="44"/>
      <c r="W40" s="37"/>
      <c r="X40" s="41"/>
      <c r="Y40" s="37"/>
      <c r="Z40" s="41"/>
      <c r="AA40" s="37"/>
      <c r="AB40" s="37"/>
      <c r="AC40" s="41"/>
      <c r="AD40" s="37"/>
      <c r="AE40" s="41"/>
      <c r="AF40" s="37"/>
      <c r="AG40" s="37"/>
      <c r="AH40" s="41"/>
      <c r="AI40" s="44"/>
      <c r="AJ40" s="45"/>
      <c r="AK40" s="44"/>
      <c r="AL40" s="37"/>
      <c r="AM40" s="41"/>
      <c r="AN40" s="44"/>
      <c r="AO40" s="45"/>
      <c r="AP40" s="44"/>
      <c r="AQ40" s="37"/>
      <c r="AR40" s="41"/>
      <c r="AS40" s="37"/>
      <c r="AT40" s="41"/>
      <c r="AU40" s="37"/>
      <c r="AV40" s="37"/>
      <c r="AW40" s="41"/>
      <c r="AX40" s="44"/>
      <c r="AY40" s="45"/>
      <c r="AZ40" s="44"/>
      <c r="BA40" s="37"/>
      <c r="BB40" s="41"/>
      <c r="BC40" s="37"/>
      <c r="BD40" s="41"/>
      <c r="BE40" s="37"/>
      <c r="BF40" s="37"/>
      <c r="BG40" s="41"/>
      <c r="BH40" s="44"/>
      <c r="BI40" s="45"/>
      <c r="BJ40" s="44"/>
      <c r="BK40" s="37">
        <v>1</v>
      </c>
      <c r="BL40" s="41">
        <v>1</v>
      </c>
      <c r="BM40" s="44">
        <v>1</v>
      </c>
      <c r="BN40" s="45">
        <v>1</v>
      </c>
      <c r="BO40" s="46" t="s">
        <v>153</v>
      </c>
      <c r="BP40" s="37">
        <f t="shared" si="1"/>
        <v>1</v>
      </c>
      <c r="BQ40" s="41">
        <f t="shared" si="1"/>
        <v>1</v>
      </c>
      <c r="BR40" s="37">
        <f t="shared" si="1"/>
        <v>1</v>
      </c>
      <c r="BS40" s="41">
        <f t="shared" si="1"/>
        <v>1</v>
      </c>
      <c r="BT40" s="47"/>
      <c r="BU40" s="48" t="s">
        <v>40</v>
      </c>
      <c r="BV40" s="48" t="s">
        <v>41</v>
      </c>
      <c r="BW40" s="20" t="s">
        <v>69</v>
      </c>
      <c r="BX40" s="20" t="s">
        <v>42</v>
      </c>
      <c r="BY40" s="20" t="s">
        <v>43</v>
      </c>
      <c r="BZ40" s="48" t="s">
        <v>70</v>
      </c>
      <c r="CA40" s="20" t="s">
        <v>44</v>
      </c>
      <c r="CB40" s="20" t="s">
        <v>45</v>
      </c>
      <c r="CC40" s="20" t="s">
        <v>71</v>
      </c>
      <c r="CD40" s="20" t="s">
        <v>47</v>
      </c>
      <c r="CE40" s="20" t="s">
        <v>48</v>
      </c>
      <c r="CF40" s="48" t="s">
        <v>49</v>
      </c>
      <c r="CG40" s="139" t="s">
        <v>258</v>
      </c>
    </row>
    <row r="41" spans="1:85 16349:16379" ht="211.2" x14ac:dyDescent="0.3">
      <c r="A41" s="8" t="s">
        <v>259</v>
      </c>
      <c r="B41" s="8" t="s">
        <v>260</v>
      </c>
      <c r="C41" s="9" t="s">
        <v>34</v>
      </c>
      <c r="D41" s="8" t="s">
        <v>261</v>
      </c>
      <c r="E41" s="83" t="s">
        <v>262</v>
      </c>
      <c r="F41" s="11" t="s">
        <v>37</v>
      </c>
      <c r="G41" s="12">
        <v>46022</v>
      </c>
      <c r="H41" s="9"/>
      <c r="I41" s="13"/>
      <c r="J41" s="9"/>
      <c r="K41" s="13"/>
      <c r="L41" s="9"/>
      <c r="M41" s="9"/>
      <c r="N41" s="14"/>
      <c r="O41" s="9"/>
      <c r="P41" s="14"/>
      <c r="Q41" s="9"/>
      <c r="R41" s="9"/>
      <c r="S41" s="14"/>
      <c r="T41" s="15"/>
      <c r="U41" s="16"/>
      <c r="V41" s="15"/>
      <c r="W41" s="9"/>
      <c r="X41" s="14"/>
      <c r="Y41" s="9"/>
      <c r="Z41" s="14"/>
      <c r="AA41" s="9"/>
      <c r="AB41" s="9"/>
      <c r="AC41" s="14"/>
      <c r="AD41" s="9"/>
      <c r="AE41" s="14"/>
      <c r="AF41" s="9"/>
      <c r="AG41" s="9">
        <v>1</v>
      </c>
      <c r="AH41" s="14">
        <v>0.5</v>
      </c>
      <c r="AI41" s="15">
        <v>1</v>
      </c>
      <c r="AJ41" s="16">
        <v>0.5</v>
      </c>
      <c r="AK41" s="15" t="s">
        <v>39</v>
      </c>
      <c r="AL41" s="9"/>
      <c r="AM41" s="14"/>
      <c r="AN41" s="15"/>
      <c r="AO41" s="16"/>
      <c r="AP41" s="15"/>
      <c r="AQ41" s="9"/>
      <c r="AR41" s="14"/>
      <c r="AS41" s="9"/>
      <c r="AT41" s="14"/>
      <c r="AU41" s="9"/>
      <c r="AV41" s="9"/>
      <c r="AW41" s="14"/>
      <c r="AX41" s="15"/>
      <c r="AY41" s="16"/>
      <c r="AZ41" s="15"/>
      <c r="BA41" s="9"/>
      <c r="BB41" s="14"/>
      <c r="BC41" s="9"/>
      <c r="BD41" s="14"/>
      <c r="BE41" s="9"/>
      <c r="BF41" s="9"/>
      <c r="BG41" s="14"/>
      <c r="BH41" s="15"/>
      <c r="BI41" s="16"/>
      <c r="BJ41" s="15"/>
      <c r="BK41" s="9">
        <v>1</v>
      </c>
      <c r="BL41" s="14">
        <v>0.5</v>
      </c>
      <c r="BM41" s="15">
        <v>1</v>
      </c>
      <c r="BN41" s="16">
        <v>0.5</v>
      </c>
      <c r="BO41" s="15" t="s">
        <v>263</v>
      </c>
      <c r="BP41" s="9">
        <f t="shared" si="1"/>
        <v>2</v>
      </c>
      <c r="BQ41" s="14">
        <f t="shared" si="1"/>
        <v>1</v>
      </c>
      <c r="BR41" s="9">
        <f t="shared" si="1"/>
        <v>2</v>
      </c>
      <c r="BS41" s="14">
        <f t="shared" si="1"/>
        <v>1</v>
      </c>
      <c r="BT41" s="19"/>
      <c r="BU41" s="20" t="s">
        <v>40</v>
      </c>
      <c r="BV41" s="20" t="s">
        <v>41</v>
      </c>
      <c r="BW41" s="20" t="s">
        <v>69</v>
      </c>
      <c r="BX41" s="20" t="s">
        <v>42</v>
      </c>
      <c r="BY41" s="20" t="s">
        <v>43</v>
      </c>
      <c r="BZ41" s="144" t="s">
        <v>419</v>
      </c>
      <c r="CA41" s="20" t="s">
        <v>44</v>
      </c>
      <c r="CB41" s="20" t="s">
        <v>45</v>
      </c>
      <c r="CC41" s="20" t="s">
        <v>71</v>
      </c>
      <c r="CD41" s="20" t="s">
        <v>47</v>
      </c>
      <c r="CE41" s="20" t="s">
        <v>48</v>
      </c>
      <c r="CF41" s="48" t="s">
        <v>49</v>
      </c>
      <c r="CG41" s="145" t="s">
        <v>469</v>
      </c>
    </row>
    <row r="42" spans="1:85 16349:16379" ht="132" x14ac:dyDescent="0.3">
      <c r="A42" s="21" t="s">
        <v>259</v>
      </c>
      <c r="B42" s="21" t="s">
        <v>260</v>
      </c>
      <c r="C42" s="18" t="s">
        <v>50</v>
      </c>
      <c r="D42" s="21" t="s">
        <v>264</v>
      </c>
      <c r="E42" s="21" t="s">
        <v>265</v>
      </c>
      <c r="F42" s="23" t="s">
        <v>67</v>
      </c>
      <c r="G42" s="24">
        <v>46017</v>
      </c>
      <c r="H42" s="18"/>
      <c r="I42" s="25"/>
      <c r="J42" s="18"/>
      <c r="K42" s="25"/>
      <c r="L42" s="18"/>
      <c r="M42" s="18"/>
      <c r="N42" s="19"/>
      <c r="O42" s="18"/>
      <c r="P42" s="19"/>
      <c r="Q42" s="18"/>
      <c r="R42" s="18"/>
      <c r="S42" s="19"/>
      <c r="T42" s="27"/>
      <c r="U42" s="28"/>
      <c r="V42" s="27"/>
      <c r="W42" s="18"/>
      <c r="X42" s="19"/>
      <c r="Y42" s="18"/>
      <c r="Z42" s="19"/>
      <c r="AA42" s="18"/>
      <c r="AB42" s="18">
        <v>1</v>
      </c>
      <c r="AC42" s="19">
        <v>1</v>
      </c>
      <c r="AD42" s="18">
        <v>1</v>
      </c>
      <c r="AE42" s="19">
        <v>1</v>
      </c>
      <c r="AF42" s="18" t="s">
        <v>266</v>
      </c>
      <c r="AG42" s="18"/>
      <c r="AH42" s="19"/>
      <c r="AI42" s="27"/>
      <c r="AJ42" s="28"/>
      <c r="AK42" s="27"/>
      <c r="AL42" s="18"/>
      <c r="AM42" s="19"/>
      <c r="AN42" s="27"/>
      <c r="AO42" s="28"/>
      <c r="AP42" s="27"/>
      <c r="AQ42" s="18"/>
      <c r="AR42" s="19"/>
      <c r="AS42" s="18"/>
      <c r="AT42" s="19"/>
      <c r="AU42" s="18"/>
      <c r="AV42" s="18"/>
      <c r="AW42" s="19"/>
      <c r="AX42" s="27"/>
      <c r="AY42" s="28"/>
      <c r="AZ42" s="27"/>
      <c r="BA42" s="18"/>
      <c r="BB42" s="19"/>
      <c r="BC42" s="18"/>
      <c r="BD42" s="19"/>
      <c r="BE42" s="18"/>
      <c r="BF42" s="18"/>
      <c r="BG42" s="19"/>
      <c r="BH42" s="27"/>
      <c r="BI42" s="28"/>
      <c r="BJ42" s="27"/>
      <c r="BK42" s="18"/>
      <c r="BL42" s="19"/>
      <c r="BM42" s="27"/>
      <c r="BN42" s="28"/>
      <c r="BO42" s="27"/>
      <c r="BP42" s="18">
        <f t="shared" si="1"/>
        <v>1</v>
      </c>
      <c r="BQ42" s="19">
        <f t="shared" si="1"/>
        <v>1</v>
      </c>
      <c r="BR42" s="18">
        <f t="shared" si="1"/>
        <v>1</v>
      </c>
      <c r="BS42" s="19">
        <f t="shared" si="1"/>
        <v>1</v>
      </c>
      <c r="BT42" s="19"/>
      <c r="BU42" s="20" t="s">
        <v>40</v>
      </c>
      <c r="BV42" s="20" t="s">
        <v>41</v>
      </c>
      <c r="BW42" s="20" t="s">
        <v>69</v>
      </c>
      <c r="BX42" s="20" t="s">
        <v>42</v>
      </c>
      <c r="BY42" s="20" t="s">
        <v>267</v>
      </c>
      <c r="BZ42" s="20" t="s">
        <v>70</v>
      </c>
      <c r="CA42" s="20" t="s">
        <v>44</v>
      </c>
      <c r="CB42" s="20" t="s">
        <v>45</v>
      </c>
      <c r="CC42" s="20" t="s">
        <v>71</v>
      </c>
      <c r="CD42" s="20" t="s">
        <v>47</v>
      </c>
      <c r="CE42" s="20" t="s">
        <v>48</v>
      </c>
      <c r="CF42" s="20" t="s">
        <v>147</v>
      </c>
      <c r="CG42" s="140" t="s">
        <v>413</v>
      </c>
    </row>
    <row r="43" spans="1:85 16349:16379" ht="132" x14ac:dyDescent="0.3">
      <c r="A43" s="22" t="s">
        <v>259</v>
      </c>
      <c r="B43" s="22" t="s">
        <v>268</v>
      </c>
      <c r="C43" s="23" t="s">
        <v>74</v>
      </c>
      <c r="D43" s="22" t="s">
        <v>269</v>
      </c>
      <c r="E43" s="21" t="s">
        <v>265</v>
      </c>
      <c r="F43" s="23" t="s">
        <v>67</v>
      </c>
      <c r="G43" s="24">
        <v>46017</v>
      </c>
      <c r="H43" s="23"/>
      <c r="I43" s="25"/>
      <c r="J43" s="18"/>
      <c r="K43" s="25"/>
      <c r="L43" s="18"/>
      <c r="M43" s="18"/>
      <c r="N43" s="19"/>
      <c r="O43" s="18"/>
      <c r="P43" s="19"/>
      <c r="Q43" s="18"/>
      <c r="R43" s="18"/>
      <c r="S43" s="19"/>
      <c r="T43" s="27"/>
      <c r="U43" s="28"/>
      <c r="V43" s="27"/>
      <c r="W43" s="18"/>
      <c r="X43" s="19"/>
      <c r="Y43" s="18"/>
      <c r="Z43" s="19"/>
      <c r="AA43" s="18"/>
      <c r="AB43" s="18">
        <v>1</v>
      </c>
      <c r="AC43" s="19">
        <v>1</v>
      </c>
      <c r="AD43" s="18">
        <v>1</v>
      </c>
      <c r="AE43" s="19">
        <v>1</v>
      </c>
      <c r="AF43" s="18" t="s">
        <v>266</v>
      </c>
      <c r="AG43" s="18"/>
      <c r="AH43" s="19"/>
      <c r="AI43" s="27"/>
      <c r="AJ43" s="28"/>
      <c r="AK43" s="27"/>
      <c r="AL43" s="18"/>
      <c r="AM43" s="19"/>
      <c r="AN43" s="27"/>
      <c r="AO43" s="28"/>
      <c r="AP43" s="27"/>
      <c r="AQ43" s="18"/>
      <c r="AR43" s="19"/>
      <c r="AS43" s="18"/>
      <c r="AT43" s="19"/>
      <c r="AU43" s="18"/>
      <c r="AV43" s="18"/>
      <c r="AW43" s="19"/>
      <c r="AX43" s="27"/>
      <c r="AY43" s="28"/>
      <c r="AZ43" s="27"/>
      <c r="BA43" s="18"/>
      <c r="BB43" s="19"/>
      <c r="BC43" s="18"/>
      <c r="BD43" s="19"/>
      <c r="BE43" s="18"/>
      <c r="BF43" s="18"/>
      <c r="BG43" s="19"/>
      <c r="BH43" s="27"/>
      <c r="BI43" s="28"/>
      <c r="BJ43" s="27"/>
      <c r="BK43" s="18"/>
      <c r="BL43" s="19"/>
      <c r="BM43" s="27"/>
      <c r="BN43" s="28"/>
      <c r="BO43" s="27"/>
      <c r="BP43" s="18">
        <f t="shared" si="1"/>
        <v>1</v>
      </c>
      <c r="BQ43" s="19">
        <f t="shared" si="1"/>
        <v>1</v>
      </c>
      <c r="BR43" s="18">
        <f t="shared" si="1"/>
        <v>1</v>
      </c>
      <c r="BS43" s="19">
        <f t="shared" si="1"/>
        <v>1</v>
      </c>
      <c r="BT43" s="19"/>
      <c r="BU43" s="20" t="s">
        <v>40</v>
      </c>
      <c r="BV43" s="20" t="s">
        <v>41</v>
      </c>
      <c r="BW43" s="20" t="s">
        <v>69</v>
      </c>
      <c r="BX43" s="20" t="s">
        <v>42</v>
      </c>
      <c r="BY43" s="20" t="s">
        <v>267</v>
      </c>
      <c r="BZ43" s="20" t="s">
        <v>70</v>
      </c>
      <c r="CA43" s="20" t="s">
        <v>44</v>
      </c>
      <c r="CB43" s="20" t="s">
        <v>45</v>
      </c>
      <c r="CC43" s="20" t="s">
        <v>71</v>
      </c>
      <c r="CD43" s="20" t="s">
        <v>47</v>
      </c>
      <c r="CE43" s="20" t="s">
        <v>48</v>
      </c>
      <c r="CF43" s="20" t="s">
        <v>147</v>
      </c>
      <c r="CG43" s="140" t="s">
        <v>412</v>
      </c>
    </row>
    <row r="44" spans="1:85 16349:16379" ht="158.4" x14ac:dyDescent="0.25">
      <c r="A44" s="21" t="s">
        <v>259</v>
      </c>
      <c r="B44" s="21" t="s">
        <v>270</v>
      </c>
      <c r="C44" s="18" t="s">
        <v>107</v>
      </c>
      <c r="D44" s="21" t="s">
        <v>271</v>
      </c>
      <c r="E44" s="21" t="s">
        <v>272</v>
      </c>
      <c r="F44" s="23" t="s">
        <v>273</v>
      </c>
      <c r="G44" s="24">
        <v>46022</v>
      </c>
      <c r="H44" s="18">
        <v>1</v>
      </c>
      <c r="I44" s="25">
        <v>0.09</v>
      </c>
      <c r="J44" s="18">
        <v>1</v>
      </c>
      <c r="K44" s="25">
        <v>0.09</v>
      </c>
      <c r="L44" s="29" t="s">
        <v>274</v>
      </c>
      <c r="M44" s="18">
        <v>1</v>
      </c>
      <c r="N44" s="25">
        <v>0.09</v>
      </c>
      <c r="O44" s="27">
        <v>1</v>
      </c>
      <c r="P44" s="28">
        <v>0.09</v>
      </c>
      <c r="Q44" s="147" t="s">
        <v>470</v>
      </c>
      <c r="R44" s="18">
        <v>1</v>
      </c>
      <c r="S44" s="26">
        <v>0.09</v>
      </c>
      <c r="T44" s="27">
        <v>1</v>
      </c>
      <c r="U44" s="28">
        <v>0.09</v>
      </c>
      <c r="V44" s="29" t="s">
        <v>275</v>
      </c>
      <c r="W44" s="18">
        <v>1</v>
      </c>
      <c r="X44" s="25">
        <v>0.08</v>
      </c>
      <c r="Y44" s="18">
        <v>1</v>
      </c>
      <c r="Z44" s="19">
        <v>0.08</v>
      </c>
      <c r="AA44" s="23" t="s">
        <v>276</v>
      </c>
      <c r="AB44" s="18">
        <v>1</v>
      </c>
      <c r="AC44" s="25">
        <v>0.09</v>
      </c>
      <c r="AD44" s="18">
        <v>1</v>
      </c>
      <c r="AE44" s="19">
        <v>0.09</v>
      </c>
      <c r="AF44" s="18" t="s">
        <v>277</v>
      </c>
      <c r="AG44" s="18">
        <v>1</v>
      </c>
      <c r="AH44" s="26">
        <v>0.08</v>
      </c>
      <c r="AI44" s="27">
        <v>1</v>
      </c>
      <c r="AJ44" s="28">
        <v>0.08</v>
      </c>
      <c r="AK44" s="23" t="s">
        <v>278</v>
      </c>
      <c r="AL44" s="18">
        <v>1</v>
      </c>
      <c r="AM44" s="26">
        <v>0.08</v>
      </c>
      <c r="AN44" s="27">
        <v>1</v>
      </c>
      <c r="AO44" s="28">
        <v>0.08</v>
      </c>
      <c r="AP44" s="84" t="s">
        <v>279</v>
      </c>
      <c r="AQ44" s="18">
        <v>1</v>
      </c>
      <c r="AR44" s="26">
        <v>0.08</v>
      </c>
      <c r="AS44" s="27">
        <v>1</v>
      </c>
      <c r="AT44" s="28">
        <v>0.08</v>
      </c>
      <c r="AU44" s="85" t="s">
        <v>280</v>
      </c>
      <c r="AV44" s="18">
        <v>1</v>
      </c>
      <c r="AW44" s="26">
        <v>0.08</v>
      </c>
      <c r="AX44" s="27">
        <v>1</v>
      </c>
      <c r="AY44" s="28">
        <v>0.08</v>
      </c>
      <c r="AZ44" s="29" t="s">
        <v>281</v>
      </c>
      <c r="BA44" s="18">
        <v>1</v>
      </c>
      <c r="BB44" s="25">
        <v>0.08</v>
      </c>
      <c r="BC44" s="18">
        <v>1</v>
      </c>
      <c r="BD44" s="19">
        <v>0.08</v>
      </c>
      <c r="BE44" s="18" t="s">
        <v>282</v>
      </c>
      <c r="BF44" s="18">
        <v>1</v>
      </c>
      <c r="BG44" s="26">
        <v>0.08</v>
      </c>
      <c r="BH44" s="27">
        <v>1</v>
      </c>
      <c r="BI44" s="28">
        <v>0.08</v>
      </c>
      <c r="BJ44" s="29" t="s">
        <v>283</v>
      </c>
      <c r="BK44" s="18">
        <v>1</v>
      </c>
      <c r="BL44" s="26">
        <v>0.08</v>
      </c>
      <c r="BM44" s="27">
        <v>1</v>
      </c>
      <c r="BN44" s="28">
        <v>0.08</v>
      </c>
      <c r="BO44" s="29" t="s">
        <v>284</v>
      </c>
      <c r="BP44" s="18">
        <f t="shared" si="1"/>
        <v>12</v>
      </c>
      <c r="BQ44" s="19">
        <f t="shared" si="1"/>
        <v>0.99999999999999978</v>
      </c>
      <c r="BR44" s="18">
        <f t="shared" si="1"/>
        <v>12</v>
      </c>
      <c r="BS44" s="19">
        <f t="shared" si="1"/>
        <v>0.99999999999999978</v>
      </c>
      <c r="BT44" s="19"/>
      <c r="BU44" s="20" t="s">
        <v>85</v>
      </c>
      <c r="BV44" s="20" t="s">
        <v>41</v>
      </c>
      <c r="BW44" s="20" t="s">
        <v>285</v>
      </c>
      <c r="BX44" s="20" t="s">
        <v>58</v>
      </c>
      <c r="BY44" s="20" t="s">
        <v>267</v>
      </c>
      <c r="BZ44" s="144" t="s">
        <v>419</v>
      </c>
      <c r="CA44" s="20" t="s">
        <v>44</v>
      </c>
      <c r="CB44" s="20" t="s">
        <v>286</v>
      </c>
      <c r="CC44" s="20" t="s">
        <v>46</v>
      </c>
      <c r="CD44" s="20" t="s">
        <v>169</v>
      </c>
      <c r="CE44" s="20" t="s">
        <v>87</v>
      </c>
      <c r="CF44" s="48" t="s">
        <v>49</v>
      </c>
      <c r="CG44" s="140" t="s">
        <v>471</v>
      </c>
    </row>
    <row r="45" spans="1:85 16349:16379" ht="145.19999999999999" x14ac:dyDescent="0.3">
      <c r="A45" s="21" t="s">
        <v>259</v>
      </c>
      <c r="B45" s="21" t="s">
        <v>270</v>
      </c>
      <c r="C45" s="18" t="s">
        <v>112</v>
      </c>
      <c r="D45" s="21" t="s">
        <v>287</v>
      </c>
      <c r="E45" s="21" t="s">
        <v>288</v>
      </c>
      <c r="F45" s="23" t="s">
        <v>37</v>
      </c>
      <c r="G45" s="24">
        <v>46022</v>
      </c>
      <c r="H45" s="18"/>
      <c r="I45" s="25"/>
      <c r="J45" s="18"/>
      <c r="K45" s="25"/>
      <c r="L45" s="18"/>
      <c r="M45" s="18"/>
      <c r="N45" s="19"/>
      <c r="O45" s="18"/>
      <c r="P45" s="19"/>
      <c r="Q45" s="18"/>
      <c r="R45" s="18">
        <v>1</v>
      </c>
      <c r="S45" s="19">
        <v>0.25</v>
      </c>
      <c r="T45" s="27">
        <v>1</v>
      </c>
      <c r="U45" s="28">
        <v>0.25</v>
      </c>
      <c r="V45" s="147" t="s">
        <v>472</v>
      </c>
      <c r="W45" s="18"/>
      <c r="X45" s="19"/>
      <c r="Y45" s="18"/>
      <c r="Z45" s="19"/>
      <c r="AA45" s="18"/>
      <c r="AB45" s="18"/>
      <c r="AC45" s="19"/>
      <c r="AD45" s="18"/>
      <c r="AE45" s="19"/>
      <c r="AF45" s="18"/>
      <c r="AG45" s="18">
        <v>1</v>
      </c>
      <c r="AH45" s="19">
        <v>0.25</v>
      </c>
      <c r="AI45" s="27">
        <v>1</v>
      </c>
      <c r="AJ45" s="28">
        <v>0.25</v>
      </c>
      <c r="AK45" s="147" t="s">
        <v>473</v>
      </c>
      <c r="AL45" s="18"/>
      <c r="AM45" s="19"/>
      <c r="AN45" s="27"/>
      <c r="AO45" s="28"/>
      <c r="AP45" s="27"/>
      <c r="AQ45" s="18"/>
      <c r="AR45" s="19"/>
      <c r="AS45" s="18"/>
      <c r="AT45" s="19"/>
      <c r="AU45" s="18"/>
      <c r="AV45" s="18">
        <v>1</v>
      </c>
      <c r="AW45" s="19">
        <v>0.25</v>
      </c>
      <c r="AX45" s="27">
        <v>1</v>
      </c>
      <c r="AY45" s="28">
        <v>0.25</v>
      </c>
      <c r="AZ45" s="147" t="s">
        <v>474</v>
      </c>
      <c r="BA45" s="18"/>
      <c r="BB45" s="19"/>
      <c r="BC45" s="18"/>
      <c r="BD45" s="19"/>
      <c r="BE45" s="18"/>
      <c r="BF45" s="18"/>
      <c r="BG45" s="19"/>
      <c r="BH45" s="27"/>
      <c r="BI45" s="28"/>
      <c r="BJ45" s="27"/>
      <c r="BK45" s="18">
        <v>1</v>
      </c>
      <c r="BL45" s="19">
        <v>0.25</v>
      </c>
      <c r="BM45" s="27">
        <v>1</v>
      </c>
      <c r="BN45" s="28">
        <v>0.25</v>
      </c>
      <c r="BO45" s="147" t="s">
        <v>475</v>
      </c>
      <c r="BP45" s="18">
        <f t="shared" si="1"/>
        <v>4</v>
      </c>
      <c r="BQ45" s="19">
        <f t="shared" si="1"/>
        <v>1</v>
      </c>
      <c r="BR45" s="18">
        <f t="shared" si="1"/>
        <v>4</v>
      </c>
      <c r="BS45" s="19">
        <f t="shared" si="1"/>
        <v>1</v>
      </c>
      <c r="BT45" s="19"/>
      <c r="BU45" s="20" t="s">
        <v>40</v>
      </c>
      <c r="BV45" s="20" t="s">
        <v>41</v>
      </c>
      <c r="BW45" s="20" t="s">
        <v>285</v>
      </c>
      <c r="BX45" s="20" t="s">
        <v>42</v>
      </c>
      <c r="BY45" s="20" t="s">
        <v>43</v>
      </c>
      <c r="BZ45" s="144" t="s">
        <v>419</v>
      </c>
      <c r="CA45" s="20" t="s">
        <v>44</v>
      </c>
      <c r="CB45" s="20" t="s">
        <v>45</v>
      </c>
      <c r="CC45" s="20" t="s">
        <v>71</v>
      </c>
      <c r="CD45" s="20" t="s">
        <v>47</v>
      </c>
      <c r="CE45" s="20" t="s">
        <v>48</v>
      </c>
      <c r="CF45" s="48" t="s">
        <v>49</v>
      </c>
      <c r="CG45" s="137" t="s">
        <v>289</v>
      </c>
    </row>
    <row r="46" spans="1:85 16349:16379" ht="158.4" x14ac:dyDescent="0.3">
      <c r="A46" s="21" t="s">
        <v>259</v>
      </c>
      <c r="B46" s="21" t="s">
        <v>290</v>
      </c>
      <c r="C46" s="18" t="s">
        <v>116</v>
      </c>
      <c r="D46" s="21" t="s">
        <v>291</v>
      </c>
      <c r="E46" s="21" t="s">
        <v>292</v>
      </c>
      <c r="F46" s="23" t="s">
        <v>293</v>
      </c>
      <c r="G46" s="24">
        <v>45898</v>
      </c>
      <c r="H46" s="18"/>
      <c r="I46" s="25"/>
      <c r="J46" s="18"/>
      <c r="K46" s="19"/>
      <c r="L46" s="18"/>
      <c r="M46" s="19"/>
      <c r="N46" s="18"/>
      <c r="O46" s="19"/>
      <c r="P46" s="18"/>
      <c r="Q46" s="19"/>
      <c r="R46" s="18"/>
      <c r="S46" s="19"/>
      <c r="T46" s="27"/>
      <c r="U46" s="28"/>
      <c r="V46" s="27"/>
      <c r="W46" s="19"/>
      <c r="X46" s="18"/>
      <c r="Y46" s="19"/>
      <c r="Z46" s="18"/>
      <c r="AA46" s="19"/>
      <c r="AB46" s="18"/>
      <c r="AC46" s="19"/>
      <c r="AD46" s="18"/>
      <c r="AE46" s="19"/>
      <c r="AF46" s="18"/>
      <c r="AG46" s="18"/>
      <c r="AH46" s="19"/>
      <c r="AI46" s="28"/>
      <c r="AJ46" s="86"/>
      <c r="AK46" s="86"/>
      <c r="AL46" s="18"/>
      <c r="AM46" s="19"/>
      <c r="AN46" s="27"/>
      <c r="AO46" s="28"/>
      <c r="AP46" s="27"/>
      <c r="AQ46" s="18">
        <v>1</v>
      </c>
      <c r="AR46" s="19">
        <v>1</v>
      </c>
      <c r="AS46" s="18">
        <v>1</v>
      </c>
      <c r="AT46" s="19">
        <v>1</v>
      </c>
      <c r="AU46" s="18" t="s">
        <v>294</v>
      </c>
      <c r="AV46" s="18"/>
      <c r="AW46" s="19"/>
      <c r="AX46" s="27"/>
      <c r="AY46" s="28"/>
      <c r="AZ46" s="27"/>
      <c r="BA46" s="18"/>
      <c r="BB46" s="19"/>
      <c r="BC46" s="18"/>
      <c r="BD46" s="19"/>
      <c r="BE46" s="18"/>
      <c r="BF46" s="18"/>
      <c r="BG46" s="19"/>
      <c r="BH46" s="27"/>
      <c r="BI46" s="28"/>
      <c r="BJ46" s="27"/>
      <c r="BK46" s="18"/>
      <c r="BL46" s="19"/>
      <c r="BM46" s="27"/>
      <c r="BN46" s="28"/>
      <c r="BO46" s="27"/>
      <c r="BP46" s="18">
        <f t="shared" si="1"/>
        <v>1</v>
      </c>
      <c r="BQ46" s="19">
        <f t="shared" si="1"/>
        <v>1</v>
      </c>
      <c r="BR46" s="18">
        <f t="shared" si="1"/>
        <v>1</v>
      </c>
      <c r="BS46" s="19">
        <f t="shared" si="1"/>
        <v>1</v>
      </c>
      <c r="BT46" s="19"/>
      <c r="BU46" s="20" t="s">
        <v>40</v>
      </c>
      <c r="BV46" s="20" t="s">
        <v>41</v>
      </c>
      <c r="BW46" s="20" t="s">
        <v>69</v>
      </c>
      <c r="BX46" s="20" t="s">
        <v>42</v>
      </c>
      <c r="BY46" s="20" t="s">
        <v>43</v>
      </c>
      <c r="BZ46" s="20" t="s">
        <v>70</v>
      </c>
      <c r="CA46" s="20" t="s">
        <v>44</v>
      </c>
      <c r="CB46" s="20" t="s">
        <v>61</v>
      </c>
      <c r="CC46" s="20" t="s">
        <v>71</v>
      </c>
      <c r="CD46" s="20" t="s">
        <v>47</v>
      </c>
      <c r="CE46" s="20" t="s">
        <v>48</v>
      </c>
      <c r="CF46" s="20" t="s">
        <v>147</v>
      </c>
      <c r="CG46" s="137" t="s">
        <v>295</v>
      </c>
      <c r="XDU46" s="21"/>
      <c r="XDV46" s="21"/>
      <c r="XDW46" s="18"/>
      <c r="XDX46" s="21"/>
      <c r="XDY46" s="21"/>
      <c r="XDZ46" s="23"/>
      <c r="XEA46" s="24"/>
      <c r="XEB46" s="18"/>
      <c r="XEC46" s="26"/>
      <c r="XED46" s="18"/>
      <c r="XEE46" s="19"/>
      <c r="XEF46" s="18"/>
      <c r="XEG46" s="19"/>
      <c r="XEH46" s="18"/>
      <c r="XEI46" s="19"/>
      <c r="XEJ46" s="18"/>
      <c r="XEK46" s="19"/>
      <c r="XEL46" s="18"/>
      <c r="XEM46" s="19"/>
      <c r="XEN46" s="18"/>
      <c r="XEO46" s="19"/>
      <c r="XEP46" s="18"/>
      <c r="XEQ46" s="19"/>
      <c r="XER46" s="18"/>
      <c r="XES46" s="19"/>
      <c r="XET46" s="18"/>
      <c r="XEU46" s="19"/>
      <c r="XEV46" s="18"/>
      <c r="XEW46" s="19"/>
      <c r="XEX46" s="18"/>
      <c r="XEY46" s="19"/>
    </row>
    <row r="47" spans="1:85 16349:16379" s="49" customFormat="1" ht="132" x14ac:dyDescent="0.3">
      <c r="A47" s="36" t="s">
        <v>259</v>
      </c>
      <c r="B47" s="36" t="s">
        <v>290</v>
      </c>
      <c r="C47" s="37" t="s">
        <v>119</v>
      </c>
      <c r="D47" s="36" t="s">
        <v>296</v>
      </c>
      <c r="E47" s="36" t="s">
        <v>297</v>
      </c>
      <c r="F47" s="35" t="s">
        <v>293</v>
      </c>
      <c r="G47" s="39">
        <v>46017</v>
      </c>
      <c r="H47" s="37"/>
      <c r="I47" s="40"/>
      <c r="J47" s="37"/>
      <c r="K47" s="40"/>
      <c r="L47" s="37"/>
      <c r="M47" s="37"/>
      <c r="N47" s="41"/>
      <c r="O47" s="37"/>
      <c r="P47" s="41"/>
      <c r="Q47" s="37"/>
      <c r="R47" s="37"/>
      <c r="S47" s="41"/>
      <c r="T47" s="44"/>
      <c r="U47" s="45"/>
      <c r="V47" s="44"/>
      <c r="W47" s="37">
        <v>1</v>
      </c>
      <c r="X47" s="41">
        <v>0.34</v>
      </c>
      <c r="Y47" s="37">
        <v>1</v>
      </c>
      <c r="Z47" s="41">
        <v>0.34</v>
      </c>
      <c r="AA47" s="35" t="s">
        <v>298</v>
      </c>
      <c r="AB47" s="37"/>
      <c r="AC47" s="41"/>
      <c r="AD47" s="37"/>
      <c r="AE47" s="41"/>
      <c r="AF47" s="37"/>
      <c r="AG47" s="37"/>
      <c r="AH47" s="41"/>
      <c r="AI47" s="44"/>
      <c r="AJ47" s="45"/>
      <c r="AK47" s="44"/>
      <c r="AL47" s="37"/>
      <c r="AM47" s="41"/>
      <c r="AN47" s="44"/>
      <c r="AO47" s="45"/>
      <c r="AP47" s="44"/>
      <c r="AQ47" s="37">
        <v>1</v>
      </c>
      <c r="AR47" s="41">
        <v>0.33</v>
      </c>
      <c r="AS47" s="37">
        <v>1</v>
      </c>
      <c r="AT47" s="41">
        <v>0.33</v>
      </c>
      <c r="AU47" s="35" t="s">
        <v>299</v>
      </c>
      <c r="AV47" s="37"/>
      <c r="AW47" s="41"/>
      <c r="AX47" s="44"/>
      <c r="AY47" s="45"/>
      <c r="AZ47" s="44"/>
      <c r="BA47" s="37"/>
      <c r="BB47" s="41"/>
      <c r="BC47" s="37"/>
      <c r="BD47" s="41"/>
      <c r="BE47" s="37"/>
      <c r="BF47" s="37"/>
      <c r="BG47" s="41"/>
      <c r="BH47" s="44"/>
      <c r="BI47" s="45"/>
      <c r="BJ47" s="44"/>
      <c r="BK47" s="37">
        <v>1</v>
      </c>
      <c r="BL47" s="41">
        <v>0.33</v>
      </c>
      <c r="BM47" s="44">
        <v>1</v>
      </c>
      <c r="BN47" s="45">
        <v>0.33</v>
      </c>
      <c r="BO47" s="156" t="s">
        <v>476</v>
      </c>
      <c r="BP47" s="37">
        <f t="shared" si="1"/>
        <v>3</v>
      </c>
      <c r="BQ47" s="41">
        <f t="shared" si="1"/>
        <v>1</v>
      </c>
      <c r="BR47" s="37">
        <f t="shared" si="1"/>
        <v>3</v>
      </c>
      <c r="BS47" s="41">
        <f t="shared" si="1"/>
        <v>1</v>
      </c>
      <c r="BT47" s="47"/>
      <c r="BU47" s="48" t="s">
        <v>40</v>
      </c>
      <c r="BV47" s="48" t="s">
        <v>41</v>
      </c>
      <c r="BW47" s="20" t="s">
        <v>69</v>
      </c>
      <c r="BX47" s="148" t="s">
        <v>468</v>
      </c>
      <c r="BY47" s="20" t="s">
        <v>43</v>
      </c>
      <c r="BZ47" s="20" t="s">
        <v>70</v>
      </c>
      <c r="CA47" s="20" t="s">
        <v>44</v>
      </c>
      <c r="CB47" s="20" t="s">
        <v>61</v>
      </c>
      <c r="CC47" s="20" t="s">
        <v>71</v>
      </c>
      <c r="CD47" s="20" t="s">
        <v>47</v>
      </c>
      <c r="CE47" s="20" t="s">
        <v>48</v>
      </c>
      <c r="CF47" s="48" t="s">
        <v>49</v>
      </c>
      <c r="CG47" s="140" t="s">
        <v>411</v>
      </c>
    </row>
    <row r="48" spans="1:85 16349:16379" s="49" customFormat="1" ht="198" x14ac:dyDescent="0.3">
      <c r="A48" s="52" t="s">
        <v>300</v>
      </c>
      <c r="B48" s="52" t="s">
        <v>301</v>
      </c>
      <c r="C48" s="51" t="s">
        <v>34</v>
      </c>
      <c r="D48" s="157" t="s">
        <v>477</v>
      </c>
      <c r="E48" s="157" t="s">
        <v>478</v>
      </c>
      <c r="F48" s="53" t="s">
        <v>159</v>
      </c>
      <c r="G48" s="54">
        <v>46022</v>
      </c>
      <c r="H48" s="51"/>
      <c r="I48" s="55"/>
      <c r="J48" s="51"/>
      <c r="K48" s="55"/>
      <c r="L48" s="51"/>
      <c r="M48" s="51"/>
      <c r="N48" s="56"/>
      <c r="O48" s="51"/>
      <c r="P48" s="56"/>
      <c r="Q48" s="51"/>
      <c r="R48" s="51"/>
      <c r="S48" s="56"/>
      <c r="T48" s="57"/>
      <c r="U48" s="58"/>
      <c r="V48" s="57"/>
      <c r="W48" s="51"/>
      <c r="X48" s="56"/>
      <c r="Y48" s="51"/>
      <c r="Z48" s="56"/>
      <c r="AA48" s="51"/>
      <c r="AB48" s="51"/>
      <c r="AC48" s="56"/>
      <c r="AD48" s="51"/>
      <c r="AE48" s="56"/>
      <c r="AF48" s="51"/>
      <c r="AG48" s="51">
        <v>1</v>
      </c>
      <c r="AH48" s="56">
        <v>0.5</v>
      </c>
      <c r="AI48" s="57">
        <v>1</v>
      </c>
      <c r="AJ48" s="58">
        <v>0.5</v>
      </c>
      <c r="AK48" s="149" t="s">
        <v>479</v>
      </c>
      <c r="AL48" s="51"/>
      <c r="AM48" s="56"/>
      <c r="AN48" s="57"/>
      <c r="AO48" s="58"/>
      <c r="AP48" s="57"/>
      <c r="AQ48" s="51"/>
      <c r="AR48" s="56"/>
      <c r="AS48" s="51"/>
      <c r="AT48" s="56"/>
      <c r="AU48" s="51"/>
      <c r="AV48" s="51"/>
      <c r="AW48" s="56"/>
      <c r="AX48" s="57"/>
      <c r="AY48" s="58"/>
      <c r="AZ48" s="57"/>
      <c r="BA48" s="51"/>
      <c r="BB48" s="56"/>
      <c r="BC48" s="51"/>
      <c r="BD48" s="56"/>
      <c r="BE48" s="51"/>
      <c r="BF48" s="51"/>
      <c r="BG48" s="56"/>
      <c r="BH48" s="57"/>
      <c r="BI48" s="58"/>
      <c r="BJ48" s="57"/>
      <c r="BK48" s="51">
        <v>1</v>
      </c>
      <c r="BL48" s="56">
        <v>0.5</v>
      </c>
      <c r="BM48" s="57">
        <v>1</v>
      </c>
      <c r="BN48" s="58">
        <v>0.5</v>
      </c>
      <c r="BO48" s="152" t="s">
        <v>480</v>
      </c>
      <c r="BP48" s="51">
        <f t="shared" si="1"/>
        <v>2</v>
      </c>
      <c r="BQ48" s="56">
        <f t="shared" si="1"/>
        <v>1</v>
      </c>
      <c r="BR48" s="51">
        <f t="shared" si="1"/>
        <v>2</v>
      </c>
      <c r="BS48" s="56">
        <f t="shared" si="1"/>
        <v>1</v>
      </c>
      <c r="BT48" s="47"/>
      <c r="BU48" s="48" t="s">
        <v>40</v>
      </c>
      <c r="BV48" s="48" t="s">
        <v>41</v>
      </c>
      <c r="BW48" s="48" t="s">
        <v>69</v>
      </c>
      <c r="BX48" s="48" t="s">
        <v>42</v>
      </c>
      <c r="BY48" s="48" t="s">
        <v>43</v>
      </c>
      <c r="BZ48" s="48" t="s">
        <v>70</v>
      </c>
      <c r="CA48" s="48" t="s">
        <v>44</v>
      </c>
      <c r="CB48" s="48" t="s">
        <v>45</v>
      </c>
      <c r="CC48" s="48" t="s">
        <v>71</v>
      </c>
      <c r="CD48" s="48" t="s">
        <v>47</v>
      </c>
      <c r="CE48" s="48" t="s">
        <v>48</v>
      </c>
      <c r="CF48" s="20" t="s">
        <v>147</v>
      </c>
      <c r="CG48" s="138" t="s">
        <v>302</v>
      </c>
    </row>
    <row r="49" spans="1:85" ht="171.6" x14ac:dyDescent="0.3">
      <c r="A49" s="22" t="s">
        <v>300</v>
      </c>
      <c r="B49" s="22" t="s">
        <v>301</v>
      </c>
      <c r="C49" s="18" t="s">
        <v>50</v>
      </c>
      <c r="D49" s="22" t="s">
        <v>303</v>
      </c>
      <c r="E49" s="158" t="s">
        <v>481</v>
      </c>
      <c r="F49" s="21" t="s">
        <v>293</v>
      </c>
      <c r="G49" s="24">
        <v>46022</v>
      </c>
      <c r="H49" s="18"/>
      <c r="I49" s="25"/>
      <c r="J49" s="18"/>
      <c r="K49" s="25"/>
      <c r="L49" s="18"/>
      <c r="M49" s="18"/>
      <c r="N49" s="19"/>
      <c r="O49" s="18"/>
      <c r="P49" s="19"/>
      <c r="Q49" s="18"/>
      <c r="R49" s="18"/>
      <c r="S49" s="19"/>
      <c r="T49" s="27"/>
      <c r="U49" s="28"/>
      <c r="V49" s="27"/>
      <c r="W49" s="18"/>
      <c r="X49" s="19"/>
      <c r="Y49" s="18"/>
      <c r="Z49" s="19"/>
      <c r="AA49" s="18"/>
      <c r="AB49" s="18"/>
      <c r="AC49" s="19"/>
      <c r="AD49" s="18"/>
      <c r="AE49" s="19"/>
      <c r="AF49" s="18"/>
      <c r="AG49" s="18"/>
      <c r="AH49" s="19"/>
      <c r="AI49" s="27"/>
      <c r="AJ49" s="28"/>
      <c r="AK49" s="27"/>
      <c r="AL49" s="18"/>
      <c r="AM49" s="19"/>
      <c r="AN49" s="27"/>
      <c r="AO49" s="28"/>
      <c r="AP49" s="27"/>
      <c r="AQ49" s="18"/>
      <c r="AR49" s="19"/>
      <c r="AS49" s="18"/>
      <c r="AT49" s="19"/>
      <c r="AU49" s="18"/>
      <c r="AV49" s="18"/>
      <c r="AW49" s="19"/>
      <c r="AX49" s="27"/>
      <c r="AY49" s="28"/>
      <c r="AZ49" s="27"/>
      <c r="BA49" s="18"/>
      <c r="BB49" s="19"/>
      <c r="BC49" s="18"/>
      <c r="BD49" s="19"/>
      <c r="BE49" s="18"/>
      <c r="BF49" s="18"/>
      <c r="BG49" s="19"/>
      <c r="BH49" s="27"/>
      <c r="BI49" s="28"/>
      <c r="BJ49" s="27"/>
      <c r="BK49" s="18">
        <v>1</v>
      </c>
      <c r="BL49" s="19">
        <v>1</v>
      </c>
      <c r="BM49" s="27">
        <v>1</v>
      </c>
      <c r="BN49" s="28">
        <v>1</v>
      </c>
      <c r="BO49" s="29" t="s">
        <v>304</v>
      </c>
      <c r="BP49" s="18">
        <f t="shared" si="1"/>
        <v>1</v>
      </c>
      <c r="BQ49" s="19">
        <f t="shared" si="1"/>
        <v>1</v>
      </c>
      <c r="BR49" s="18">
        <f t="shared" si="1"/>
        <v>1</v>
      </c>
      <c r="BS49" s="19">
        <f t="shared" si="1"/>
        <v>1</v>
      </c>
      <c r="BT49" s="19"/>
      <c r="BU49" s="20" t="s">
        <v>40</v>
      </c>
      <c r="BV49" s="20" t="s">
        <v>41</v>
      </c>
      <c r="BW49" s="20" t="s">
        <v>69</v>
      </c>
      <c r="BX49" s="20" t="s">
        <v>42</v>
      </c>
      <c r="BY49" s="20" t="s">
        <v>43</v>
      </c>
      <c r="BZ49" s="20" t="s">
        <v>70</v>
      </c>
      <c r="CA49" s="20" t="s">
        <v>44</v>
      </c>
      <c r="CB49" s="20" t="s">
        <v>45</v>
      </c>
      <c r="CC49" s="20" t="s">
        <v>71</v>
      </c>
      <c r="CD49" s="20" t="s">
        <v>47</v>
      </c>
      <c r="CE49" s="20" t="s">
        <v>48</v>
      </c>
      <c r="CF49" s="20" t="s">
        <v>147</v>
      </c>
      <c r="CG49" s="139" t="s">
        <v>305</v>
      </c>
    </row>
    <row r="50" spans="1:85" ht="145.19999999999999" x14ac:dyDescent="0.25">
      <c r="A50" s="22" t="s">
        <v>300</v>
      </c>
      <c r="B50" s="22" t="s">
        <v>301</v>
      </c>
      <c r="C50" s="18" t="s">
        <v>64</v>
      </c>
      <c r="D50" s="22" t="s">
        <v>306</v>
      </c>
      <c r="E50" s="87" t="s">
        <v>307</v>
      </c>
      <c r="F50" s="21" t="s">
        <v>293</v>
      </c>
      <c r="G50" s="24">
        <v>46022</v>
      </c>
      <c r="H50" s="18"/>
      <c r="I50" s="25"/>
      <c r="J50" s="18"/>
      <c r="K50" s="25"/>
      <c r="L50" s="18"/>
      <c r="M50" s="18"/>
      <c r="N50" s="19"/>
      <c r="O50" s="18"/>
      <c r="P50" s="19"/>
      <c r="Q50" s="18"/>
      <c r="R50" s="18"/>
      <c r="S50" s="19"/>
      <c r="T50" s="27"/>
      <c r="U50" s="28"/>
      <c r="V50" s="27"/>
      <c r="W50" s="18"/>
      <c r="X50" s="19"/>
      <c r="Y50" s="18"/>
      <c r="Z50" s="19"/>
      <c r="AA50" s="18"/>
      <c r="AB50" s="18"/>
      <c r="AC50" s="19"/>
      <c r="AD50" s="18"/>
      <c r="AE50" s="19"/>
      <c r="AF50" s="18"/>
      <c r="AG50" s="18"/>
      <c r="AH50" s="19"/>
      <c r="AI50" s="27"/>
      <c r="AJ50" s="28"/>
      <c r="AK50" s="27"/>
      <c r="AL50" s="18"/>
      <c r="AM50" s="19"/>
      <c r="AN50" s="27"/>
      <c r="AO50" s="28"/>
      <c r="AP50" s="27"/>
      <c r="AQ50" s="18"/>
      <c r="AR50" s="19"/>
      <c r="AS50" s="18"/>
      <c r="AT50" s="19"/>
      <c r="AU50" s="18"/>
      <c r="AV50" s="18"/>
      <c r="AW50" s="19"/>
      <c r="AX50" s="27"/>
      <c r="AY50" s="28"/>
      <c r="AZ50" s="27"/>
      <c r="BA50" s="18"/>
      <c r="BB50" s="19"/>
      <c r="BC50" s="18"/>
      <c r="BD50" s="19"/>
      <c r="BE50" s="18"/>
      <c r="BF50" s="18"/>
      <c r="BG50" s="19"/>
      <c r="BH50" s="27"/>
      <c r="BI50" s="28"/>
      <c r="BJ50" s="27"/>
      <c r="BK50" s="18">
        <v>1</v>
      </c>
      <c r="BL50" s="19">
        <v>1</v>
      </c>
      <c r="BM50" s="27"/>
      <c r="BN50" s="28"/>
      <c r="BO50" s="27"/>
      <c r="BP50" s="18">
        <f t="shared" si="1"/>
        <v>1</v>
      </c>
      <c r="BQ50" s="19">
        <f t="shared" si="1"/>
        <v>1</v>
      </c>
      <c r="BR50" s="18">
        <f t="shared" si="1"/>
        <v>0</v>
      </c>
      <c r="BS50" s="19">
        <f t="shared" si="1"/>
        <v>0</v>
      </c>
      <c r="BT50" s="19"/>
      <c r="BU50" s="20" t="s">
        <v>40</v>
      </c>
      <c r="BV50" s="20" t="s">
        <v>41</v>
      </c>
      <c r="BW50" s="20" t="s">
        <v>69</v>
      </c>
      <c r="BX50" s="20" t="s">
        <v>42</v>
      </c>
      <c r="BY50" s="20" t="s">
        <v>43</v>
      </c>
      <c r="BZ50" s="20" t="s">
        <v>70</v>
      </c>
      <c r="CA50" s="20" t="s">
        <v>44</v>
      </c>
      <c r="CB50" s="20" t="s">
        <v>45</v>
      </c>
      <c r="CC50" s="20" t="s">
        <v>71</v>
      </c>
      <c r="CD50" s="20" t="s">
        <v>47</v>
      </c>
      <c r="CE50" s="20" t="s">
        <v>48</v>
      </c>
      <c r="CF50" s="20" t="s">
        <v>147</v>
      </c>
      <c r="CG50" s="139" t="s">
        <v>308</v>
      </c>
    </row>
    <row r="51" spans="1:85" ht="158.4" x14ac:dyDescent="0.25">
      <c r="A51" s="22" t="s">
        <v>300</v>
      </c>
      <c r="B51" s="22" t="s">
        <v>301</v>
      </c>
      <c r="C51" s="18" t="s">
        <v>309</v>
      </c>
      <c r="D51" s="22" t="s">
        <v>310</v>
      </c>
      <c r="E51" s="87" t="s">
        <v>311</v>
      </c>
      <c r="F51" s="21" t="s">
        <v>293</v>
      </c>
      <c r="G51" s="24">
        <v>46022</v>
      </c>
      <c r="H51" s="18"/>
      <c r="I51" s="25"/>
      <c r="J51" s="18"/>
      <c r="K51" s="25"/>
      <c r="L51" s="18"/>
      <c r="M51" s="18"/>
      <c r="N51" s="19"/>
      <c r="O51" s="18"/>
      <c r="P51" s="19"/>
      <c r="Q51" s="18"/>
      <c r="R51" s="18"/>
      <c r="S51" s="19"/>
      <c r="T51" s="27"/>
      <c r="U51" s="28"/>
      <c r="V51" s="27"/>
      <c r="W51" s="18"/>
      <c r="X51" s="19"/>
      <c r="Y51" s="18"/>
      <c r="Z51" s="19"/>
      <c r="AA51" s="18"/>
      <c r="AB51" s="18"/>
      <c r="AC51" s="19"/>
      <c r="AD51" s="18"/>
      <c r="AE51" s="19"/>
      <c r="AF51" s="18"/>
      <c r="AG51" s="18">
        <v>1</v>
      </c>
      <c r="AH51" s="19">
        <v>0.5</v>
      </c>
      <c r="AI51" s="27">
        <v>1</v>
      </c>
      <c r="AJ51" s="28">
        <v>0.5</v>
      </c>
      <c r="AK51" s="29" t="s">
        <v>312</v>
      </c>
      <c r="AL51" s="18"/>
      <c r="AM51" s="19"/>
      <c r="AN51" s="27"/>
      <c r="AO51" s="28"/>
      <c r="AP51" s="27"/>
      <c r="AQ51" s="18"/>
      <c r="AR51" s="19"/>
      <c r="AS51" s="18"/>
      <c r="AT51" s="19"/>
      <c r="AU51" s="18"/>
      <c r="AV51" s="18"/>
      <c r="AW51" s="19"/>
      <c r="AX51" s="27"/>
      <c r="AY51" s="28"/>
      <c r="AZ51" s="27"/>
      <c r="BA51" s="18"/>
      <c r="BB51" s="19"/>
      <c r="BC51" s="18"/>
      <c r="BD51" s="19"/>
      <c r="BE51" s="18"/>
      <c r="BF51" s="18"/>
      <c r="BG51" s="19"/>
      <c r="BH51" s="27"/>
      <c r="BI51" s="28"/>
      <c r="BJ51" s="27"/>
      <c r="BK51" s="18">
        <v>1</v>
      </c>
      <c r="BL51" s="19">
        <v>0.5</v>
      </c>
      <c r="BM51" s="27">
        <v>1</v>
      </c>
      <c r="BN51" s="28">
        <v>0.5</v>
      </c>
      <c r="BO51" s="29" t="s">
        <v>313</v>
      </c>
      <c r="BP51" s="18">
        <f t="shared" si="1"/>
        <v>2</v>
      </c>
      <c r="BQ51" s="19">
        <f t="shared" si="1"/>
        <v>1</v>
      </c>
      <c r="BR51" s="18">
        <f t="shared" si="1"/>
        <v>2</v>
      </c>
      <c r="BS51" s="19">
        <f t="shared" si="1"/>
        <v>1</v>
      </c>
      <c r="BT51" s="19"/>
      <c r="BU51" s="20" t="s">
        <v>40</v>
      </c>
      <c r="BV51" s="20" t="s">
        <v>41</v>
      </c>
      <c r="BW51" s="20" t="s">
        <v>69</v>
      </c>
      <c r="BX51" s="20" t="s">
        <v>42</v>
      </c>
      <c r="BY51" s="20" t="s">
        <v>43</v>
      </c>
      <c r="BZ51" s="144" t="s">
        <v>419</v>
      </c>
      <c r="CA51" s="20" t="s">
        <v>44</v>
      </c>
      <c r="CB51" s="20" t="s">
        <v>45</v>
      </c>
      <c r="CC51" s="20" t="s">
        <v>71</v>
      </c>
      <c r="CD51" s="20" t="s">
        <v>47</v>
      </c>
      <c r="CE51" s="20" t="s">
        <v>48</v>
      </c>
      <c r="CF51" s="48" t="s">
        <v>49</v>
      </c>
      <c r="CG51" s="139" t="s">
        <v>314</v>
      </c>
    </row>
    <row r="52" spans="1:85" ht="211.2" x14ac:dyDescent="0.25">
      <c r="A52" s="22" t="s">
        <v>300</v>
      </c>
      <c r="B52" s="22" t="s">
        <v>315</v>
      </c>
      <c r="C52" s="18" t="s">
        <v>74</v>
      </c>
      <c r="D52" s="159" t="s">
        <v>482</v>
      </c>
      <c r="E52" s="160" t="s">
        <v>483</v>
      </c>
      <c r="F52" s="21" t="s">
        <v>293</v>
      </c>
      <c r="G52" s="24">
        <v>46022</v>
      </c>
      <c r="H52" s="18"/>
      <c r="I52" s="25"/>
      <c r="J52" s="18"/>
      <c r="K52" s="25"/>
      <c r="L52" s="18"/>
      <c r="M52" s="18"/>
      <c r="N52" s="19"/>
      <c r="O52" s="18"/>
      <c r="P52" s="19"/>
      <c r="Q52" s="18"/>
      <c r="R52" s="18"/>
      <c r="S52" s="19"/>
      <c r="T52" s="27"/>
      <c r="U52" s="28"/>
      <c r="V52" s="27"/>
      <c r="W52" s="18"/>
      <c r="X52" s="19"/>
      <c r="Y52" s="18"/>
      <c r="Z52" s="19"/>
      <c r="AA52" s="18"/>
      <c r="AB52" s="18"/>
      <c r="AC52" s="19"/>
      <c r="AD52" s="18"/>
      <c r="AE52" s="19"/>
      <c r="AF52" s="18"/>
      <c r="AG52" s="18"/>
      <c r="AH52" s="19"/>
      <c r="AI52" s="27"/>
      <c r="AJ52" s="28"/>
      <c r="AK52" s="147" t="s">
        <v>484</v>
      </c>
      <c r="AL52" s="18"/>
      <c r="AM52" s="19"/>
      <c r="AN52" s="27"/>
      <c r="AO52" s="28"/>
      <c r="AP52" s="27"/>
      <c r="AQ52" s="18"/>
      <c r="AR52" s="19"/>
      <c r="AS52" s="18"/>
      <c r="AT52" s="19"/>
      <c r="AU52" s="18"/>
      <c r="AV52" s="18"/>
      <c r="AW52" s="19"/>
      <c r="AX52" s="27"/>
      <c r="AY52" s="28"/>
      <c r="AZ52" s="27"/>
      <c r="BA52" s="18"/>
      <c r="BB52" s="19"/>
      <c r="BC52" s="18"/>
      <c r="BD52" s="19"/>
      <c r="BE52" s="18"/>
      <c r="BF52" s="18"/>
      <c r="BG52" s="19"/>
      <c r="BH52" s="27"/>
      <c r="BI52" s="28"/>
      <c r="BJ52" s="27"/>
      <c r="BK52" s="18">
        <v>1</v>
      </c>
      <c r="BL52" s="19">
        <v>1</v>
      </c>
      <c r="BM52" s="27">
        <v>0</v>
      </c>
      <c r="BN52" s="28">
        <v>0</v>
      </c>
      <c r="BO52" s="147" t="s">
        <v>485</v>
      </c>
      <c r="BP52" s="18">
        <f t="shared" si="1"/>
        <v>1</v>
      </c>
      <c r="BQ52" s="19">
        <f t="shared" si="1"/>
        <v>1</v>
      </c>
      <c r="BR52" s="18">
        <f t="shared" si="1"/>
        <v>0</v>
      </c>
      <c r="BS52" s="19">
        <f t="shared" si="1"/>
        <v>0</v>
      </c>
      <c r="BT52" s="19"/>
      <c r="BU52" s="20" t="s">
        <v>40</v>
      </c>
      <c r="BV52" s="20" t="s">
        <v>41</v>
      </c>
      <c r="BW52" s="20" t="s">
        <v>69</v>
      </c>
      <c r="BX52" s="20" t="s">
        <v>42</v>
      </c>
      <c r="BY52" s="20" t="s">
        <v>43</v>
      </c>
      <c r="BZ52" s="20" t="s">
        <v>70</v>
      </c>
      <c r="CA52" s="20" t="s">
        <v>44</v>
      </c>
      <c r="CB52" s="20" t="s">
        <v>45</v>
      </c>
      <c r="CC52" s="20" t="s">
        <v>71</v>
      </c>
      <c r="CD52" s="20" t="s">
        <v>47</v>
      </c>
      <c r="CE52" s="20" t="s">
        <v>48</v>
      </c>
      <c r="CF52" s="144" t="s">
        <v>486</v>
      </c>
      <c r="CG52" s="139" t="s">
        <v>316</v>
      </c>
    </row>
    <row r="53" spans="1:85" s="49" customFormat="1" ht="158.4" x14ac:dyDescent="0.3">
      <c r="A53" s="63" t="s">
        <v>300</v>
      </c>
      <c r="B53" s="63" t="s">
        <v>315</v>
      </c>
      <c r="C53" s="62" t="s">
        <v>88</v>
      </c>
      <c r="D53" s="63" t="s">
        <v>317</v>
      </c>
      <c r="E53" s="63" t="s">
        <v>318</v>
      </c>
      <c r="F53" s="64" t="s">
        <v>159</v>
      </c>
      <c r="G53" s="65">
        <v>46022</v>
      </c>
      <c r="H53" s="62"/>
      <c r="I53" s="66"/>
      <c r="J53" s="62"/>
      <c r="K53" s="66"/>
      <c r="L53" s="62"/>
      <c r="M53" s="62"/>
      <c r="N53" s="47"/>
      <c r="O53" s="62"/>
      <c r="P53" s="47"/>
      <c r="Q53" s="62"/>
      <c r="R53" s="62"/>
      <c r="S53" s="47"/>
      <c r="T53" s="67"/>
      <c r="U53" s="68"/>
      <c r="V53" s="67"/>
      <c r="W53" s="62"/>
      <c r="X53" s="47"/>
      <c r="Y53" s="62"/>
      <c r="Z53" s="47"/>
      <c r="AA53" s="62"/>
      <c r="AB53" s="62"/>
      <c r="AC53" s="47"/>
      <c r="AD53" s="62"/>
      <c r="AE53" s="47"/>
      <c r="AF53" s="62"/>
      <c r="AG53" s="62"/>
      <c r="AH53" s="47"/>
      <c r="AI53" s="67"/>
      <c r="AJ53" s="68"/>
      <c r="AK53" s="67"/>
      <c r="AL53" s="62"/>
      <c r="AM53" s="47"/>
      <c r="AN53" s="67"/>
      <c r="AO53" s="68"/>
      <c r="AP53" s="67"/>
      <c r="AQ53" s="62"/>
      <c r="AR53" s="47"/>
      <c r="AS53" s="62"/>
      <c r="AT53" s="47"/>
      <c r="AU53" s="62"/>
      <c r="AV53" s="62"/>
      <c r="AW53" s="47"/>
      <c r="AX53" s="67"/>
      <c r="AY53" s="68"/>
      <c r="AZ53" s="67"/>
      <c r="BA53" s="62"/>
      <c r="BB53" s="47"/>
      <c r="BC53" s="62"/>
      <c r="BD53" s="47"/>
      <c r="BE53" s="62"/>
      <c r="BF53" s="62"/>
      <c r="BG53" s="47"/>
      <c r="BH53" s="67"/>
      <c r="BI53" s="68"/>
      <c r="BJ53" s="67"/>
      <c r="BK53" s="62">
        <v>1</v>
      </c>
      <c r="BL53" s="47">
        <v>1</v>
      </c>
      <c r="BM53" s="67">
        <v>1</v>
      </c>
      <c r="BN53" s="68">
        <v>1</v>
      </c>
      <c r="BO53" s="88" t="s">
        <v>319</v>
      </c>
      <c r="BP53" s="62">
        <f t="shared" si="1"/>
        <v>1</v>
      </c>
      <c r="BQ53" s="47">
        <f t="shared" si="1"/>
        <v>1</v>
      </c>
      <c r="BR53" s="62">
        <f t="shared" si="1"/>
        <v>1</v>
      </c>
      <c r="BS53" s="47">
        <f t="shared" si="1"/>
        <v>1</v>
      </c>
      <c r="BT53" s="47"/>
      <c r="BU53" s="48" t="s">
        <v>40</v>
      </c>
      <c r="BV53" s="48" t="s">
        <v>41</v>
      </c>
      <c r="BW53" s="48" t="s">
        <v>69</v>
      </c>
      <c r="BX53" s="48" t="s">
        <v>42</v>
      </c>
      <c r="BY53" s="48" t="s">
        <v>43</v>
      </c>
      <c r="BZ53" s="48" t="s">
        <v>70</v>
      </c>
      <c r="CA53" s="48" t="s">
        <v>44</v>
      </c>
      <c r="CB53" s="48" t="s">
        <v>45</v>
      </c>
      <c r="CC53" s="48" t="s">
        <v>71</v>
      </c>
      <c r="CD53" s="48" t="s">
        <v>47</v>
      </c>
      <c r="CE53" s="48" t="s">
        <v>48</v>
      </c>
      <c r="CF53" s="48" t="s">
        <v>49</v>
      </c>
      <c r="CG53" s="138" t="s">
        <v>320</v>
      </c>
    </row>
    <row r="54" spans="1:85" s="49" customFormat="1" ht="158.4" x14ac:dyDescent="0.25">
      <c r="A54" s="38" t="s">
        <v>300</v>
      </c>
      <c r="B54" s="38" t="s">
        <v>321</v>
      </c>
      <c r="C54" s="37" t="s">
        <v>107</v>
      </c>
      <c r="D54" s="38" t="s">
        <v>322</v>
      </c>
      <c r="E54" s="89" t="s">
        <v>323</v>
      </c>
      <c r="F54" s="36" t="s">
        <v>293</v>
      </c>
      <c r="G54" s="39">
        <v>46022</v>
      </c>
      <c r="H54" s="37"/>
      <c r="I54" s="40"/>
      <c r="J54" s="37"/>
      <c r="K54" s="40"/>
      <c r="L54" s="37"/>
      <c r="M54" s="37"/>
      <c r="N54" s="41"/>
      <c r="O54" s="37"/>
      <c r="P54" s="41"/>
      <c r="Q54" s="37"/>
      <c r="R54" s="37"/>
      <c r="S54" s="41"/>
      <c r="T54" s="44"/>
      <c r="U54" s="45"/>
      <c r="V54" s="44"/>
      <c r="W54" s="37"/>
      <c r="X54" s="41"/>
      <c r="Y54" s="37"/>
      <c r="Z54" s="41"/>
      <c r="AA54" s="37"/>
      <c r="AB54" s="37"/>
      <c r="AC54" s="41"/>
      <c r="AD54" s="37"/>
      <c r="AE54" s="41"/>
      <c r="AF54" s="37"/>
      <c r="AG54" s="37"/>
      <c r="AH54" s="41"/>
      <c r="AI54" s="44"/>
      <c r="AJ54" s="45"/>
      <c r="AK54" s="44"/>
      <c r="AL54" s="37"/>
      <c r="AM54" s="41"/>
      <c r="AN54" s="44"/>
      <c r="AO54" s="45"/>
      <c r="AP54" s="44"/>
      <c r="AQ54" s="37"/>
      <c r="AR54" s="41"/>
      <c r="AS54" s="37"/>
      <c r="AT54" s="41"/>
      <c r="AU54" s="37"/>
      <c r="AV54" s="37"/>
      <c r="AW54" s="41"/>
      <c r="AX54" s="44"/>
      <c r="AY54" s="45"/>
      <c r="AZ54" s="44"/>
      <c r="BA54" s="37"/>
      <c r="BB54" s="41"/>
      <c r="BC54" s="37"/>
      <c r="BD54" s="41"/>
      <c r="BE54" s="37"/>
      <c r="BF54" s="37"/>
      <c r="BG54" s="41"/>
      <c r="BH54" s="44"/>
      <c r="BI54" s="45"/>
      <c r="BJ54" s="44"/>
      <c r="BK54" s="37">
        <v>1</v>
      </c>
      <c r="BL54" s="41">
        <v>1</v>
      </c>
      <c r="BM54" s="44">
        <v>1</v>
      </c>
      <c r="BN54" s="45">
        <v>1</v>
      </c>
      <c r="BO54" s="36" t="s">
        <v>324</v>
      </c>
      <c r="BP54" s="37">
        <f t="shared" si="1"/>
        <v>1</v>
      </c>
      <c r="BQ54" s="41">
        <f t="shared" si="1"/>
        <v>1</v>
      </c>
      <c r="BR54" s="37">
        <f t="shared" si="1"/>
        <v>1</v>
      </c>
      <c r="BS54" s="41">
        <f t="shared" si="1"/>
        <v>1</v>
      </c>
      <c r="BT54" s="47"/>
      <c r="BU54" s="48" t="s">
        <v>40</v>
      </c>
      <c r="BV54" s="48" t="s">
        <v>41</v>
      </c>
      <c r="BW54" s="20" t="s">
        <v>69</v>
      </c>
      <c r="BX54" s="20" t="s">
        <v>42</v>
      </c>
      <c r="BY54" s="20" t="s">
        <v>43</v>
      </c>
      <c r="BZ54" s="48" t="s">
        <v>70</v>
      </c>
      <c r="CA54" s="20" t="s">
        <v>44</v>
      </c>
      <c r="CB54" s="20" t="s">
        <v>45</v>
      </c>
      <c r="CC54" s="20" t="s">
        <v>71</v>
      </c>
      <c r="CD54" s="20" t="s">
        <v>47</v>
      </c>
      <c r="CE54" s="20" t="s">
        <v>48</v>
      </c>
      <c r="CF54" s="48" t="s">
        <v>49</v>
      </c>
      <c r="CG54" s="139" t="s">
        <v>325</v>
      </c>
    </row>
    <row r="55" spans="1:85" ht="171.6" x14ac:dyDescent="0.25">
      <c r="A55" s="8" t="s">
        <v>326</v>
      </c>
      <c r="B55" s="8" t="s">
        <v>327</v>
      </c>
      <c r="C55" s="9" t="s">
        <v>34</v>
      </c>
      <c r="D55" s="10" t="s">
        <v>328</v>
      </c>
      <c r="E55" s="10" t="s">
        <v>329</v>
      </c>
      <c r="F55" s="11" t="s">
        <v>211</v>
      </c>
      <c r="G55" s="12">
        <v>46022</v>
      </c>
      <c r="H55" s="9"/>
      <c r="I55" s="13"/>
      <c r="J55" s="9"/>
      <c r="K55" s="13"/>
      <c r="L55" s="9"/>
      <c r="M55" s="9"/>
      <c r="N55" s="14"/>
      <c r="O55" s="9"/>
      <c r="P55" s="14"/>
      <c r="Q55" s="9"/>
      <c r="R55" s="9">
        <v>1</v>
      </c>
      <c r="S55" s="14">
        <v>0.25</v>
      </c>
      <c r="T55" s="15">
        <v>1</v>
      </c>
      <c r="U55" s="16">
        <v>0.25</v>
      </c>
      <c r="V55" s="17" t="s">
        <v>330</v>
      </c>
      <c r="W55" s="9"/>
      <c r="X55" s="14"/>
      <c r="Y55" s="9"/>
      <c r="Z55" s="14"/>
      <c r="AA55" s="9"/>
      <c r="AB55" s="9"/>
      <c r="AC55" s="14"/>
      <c r="AD55" s="9"/>
      <c r="AE55" s="14"/>
      <c r="AF55" s="9"/>
      <c r="AG55" s="9">
        <v>1</v>
      </c>
      <c r="AH55" s="14">
        <v>0.25</v>
      </c>
      <c r="AI55" s="15">
        <v>1</v>
      </c>
      <c r="AJ55" s="16">
        <v>0.25</v>
      </c>
      <c r="AK55" s="17" t="s">
        <v>331</v>
      </c>
      <c r="AL55" s="9"/>
      <c r="AM55" s="14"/>
      <c r="AN55" s="15"/>
      <c r="AO55" s="16"/>
      <c r="AP55" s="15"/>
      <c r="AQ55" s="9"/>
      <c r="AR55" s="14"/>
      <c r="AS55" s="9"/>
      <c r="AT55" s="14"/>
      <c r="AU55" s="9"/>
      <c r="AV55" s="9">
        <v>1</v>
      </c>
      <c r="AW55" s="14">
        <v>0.25</v>
      </c>
      <c r="AX55" s="15">
        <v>1</v>
      </c>
      <c r="AY55" s="16">
        <v>0.25</v>
      </c>
      <c r="AZ55" s="17" t="s">
        <v>331</v>
      </c>
      <c r="BA55" s="9"/>
      <c r="BB55" s="14"/>
      <c r="BC55" s="9"/>
      <c r="BD55" s="14"/>
      <c r="BE55" s="9"/>
      <c r="BF55" s="9"/>
      <c r="BG55" s="14"/>
      <c r="BH55" s="15"/>
      <c r="BI55" s="16"/>
      <c r="BJ55" s="15"/>
      <c r="BK55" s="9">
        <v>1</v>
      </c>
      <c r="BL55" s="14">
        <v>0.25</v>
      </c>
      <c r="BM55" s="15"/>
      <c r="BN55" s="16"/>
      <c r="BO55" s="90" t="s">
        <v>332</v>
      </c>
      <c r="BP55" s="9">
        <f t="shared" si="1"/>
        <v>4</v>
      </c>
      <c r="BQ55" s="14">
        <f t="shared" si="1"/>
        <v>1</v>
      </c>
      <c r="BR55" s="9">
        <f t="shared" si="1"/>
        <v>3</v>
      </c>
      <c r="BS55" s="14">
        <f t="shared" si="1"/>
        <v>0.75</v>
      </c>
      <c r="BT55" s="19"/>
      <c r="BU55" s="20" t="s">
        <v>40</v>
      </c>
      <c r="BV55" s="20" t="s">
        <v>41</v>
      </c>
      <c r="BW55" s="144" t="s">
        <v>487</v>
      </c>
      <c r="BX55" s="20" t="s">
        <v>42</v>
      </c>
      <c r="BY55" s="20" t="s">
        <v>43</v>
      </c>
      <c r="BZ55" s="144" t="s">
        <v>419</v>
      </c>
      <c r="CA55" s="20" t="s">
        <v>44</v>
      </c>
      <c r="CB55" s="20" t="s">
        <v>45</v>
      </c>
      <c r="CC55" s="20" t="s">
        <v>71</v>
      </c>
      <c r="CD55" s="20" t="s">
        <v>47</v>
      </c>
      <c r="CE55" s="20" t="s">
        <v>48</v>
      </c>
      <c r="CF55" s="20" t="s">
        <v>333</v>
      </c>
      <c r="CG55" s="139" t="s">
        <v>334</v>
      </c>
    </row>
    <row r="56" spans="1:85" ht="176.4" customHeight="1" x14ac:dyDescent="0.3">
      <c r="A56" s="21" t="s">
        <v>326</v>
      </c>
      <c r="B56" s="21" t="s">
        <v>335</v>
      </c>
      <c r="C56" s="18" t="s">
        <v>74</v>
      </c>
      <c r="D56" s="22" t="s">
        <v>336</v>
      </c>
      <c r="E56" s="22" t="s">
        <v>337</v>
      </c>
      <c r="F56" s="23" t="s">
        <v>211</v>
      </c>
      <c r="G56" s="24">
        <v>45991</v>
      </c>
      <c r="H56" s="18"/>
      <c r="I56" s="25"/>
      <c r="J56" s="18"/>
      <c r="K56" s="25"/>
      <c r="L56" s="18"/>
      <c r="M56" s="18"/>
      <c r="N56" s="19"/>
      <c r="O56" s="18"/>
      <c r="P56" s="19"/>
      <c r="Q56" s="18"/>
      <c r="R56" s="18"/>
      <c r="S56" s="19"/>
      <c r="T56" s="27"/>
      <c r="U56" s="28"/>
      <c r="V56" s="27"/>
      <c r="W56" s="18"/>
      <c r="X56" s="19"/>
      <c r="Y56" s="18"/>
      <c r="Z56" s="19"/>
      <c r="AA56" s="18"/>
      <c r="AB56" s="18"/>
      <c r="AC56" s="19"/>
      <c r="AD56" s="18"/>
      <c r="AE56" s="19"/>
      <c r="AF56" s="18"/>
      <c r="AG56" s="18"/>
      <c r="AH56" s="19"/>
      <c r="AI56" s="27"/>
      <c r="AJ56" s="28"/>
      <c r="AK56" s="27"/>
      <c r="AL56" s="18"/>
      <c r="AM56" s="19"/>
      <c r="AN56" s="27"/>
      <c r="AO56" s="28"/>
      <c r="AP56" s="27"/>
      <c r="AQ56" s="18"/>
      <c r="AR56" s="19"/>
      <c r="AS56" s="18"/>
      <c r="AT56" s="19"/>
      <c r="AU56" s="18"/>
      <c r="AV56" s="18"/>
      <c r="AW56" s="19"/>
      <c r="AX56" s="27"/>
      <c r="AY56" s="28"/>
      <c r="AZ56" s="27"/>
      <c r="BA56" s="18"/>
      <c r="BB56" s="19"/>
      <c r="BC56" s="18"/>
      <c r="BD56" s="19"/>
      <c r="BE56" s="18"/>
      <c r="BF56" s="18">
        <v>1</v>
      </c>
      <c r="BG56" s="19">
        <v>1</v>
      </c>
      <c r="BH56" s="27">
        <v>1</v>
      </c>
      <c r="BI56" s="28">
        <v>1</v>
      </c>
      <c r="BJ56" s="147" t="s">
        <v>488</v>
      </c>
      <c r="BK56" s="18"/>
      <c r="BL56" s="19"/>
      <c r="BM56" s="27"/>
      <c r="BN56" s="28"/>
      <c r="BO56" s="27"/>
      <c r="BP56" s="18">
        <f t="shared" si="1"/>
        <v>1</v>
      </c>
      <c r="BQ56" s="19">
        <f t="shared" si="1"/>
        <v>1</v>
      </c>
      <c r="BR56" s="18">
        <f t="shared" si="1"/>
        <v>1</v>
      </c>
      <c r="BS56" s="19">
        <f t="shared" si="1"/>
        <v>1</v>
      </c>
      <c r="BT56" s="19"/>
      <c r="BU56" s="20" t="s">
        <v>40</v>
      </c>
      <c r="BV56" s="20" t="s">
        <v>41</v>
      </c>
      <c r="BW56" s="20" t="s">
        <v>69</v>
      </c>
      <c r="BX56" s="20" t="s">
        <v>42</v>
      </c>
      <c r="BY56" s="20" t="s">
        <v>43</v>
      </c>
      <c r="BZ56" s="20" t="s">
        <v>70</v>
      </c>
      <c r="CA56" s="20" t="s">
        <v>44</v>
      </c>
      <c r="CB56" s="20" t="s">
        <v>45</v>
      </c>
      <c r="CC56" s="20" t="s">
        <v>71</v>
      </c>
      <c r="CD56" s="20" t="s">
        <v>47</v>
      </c>
      <c r="CE56" s="20" t="s">
        <v>338</v>
      </c>
      <c r="CF56" s="20" t="s">
        <v>147</v>
      </c>
      <c r="CG56" s="139" t="s">
        <v>339</v>
      </c>
    </row>
    <row r="57" spans="1:85" ht="158.4" x14ac:dyDescent="0.3">
      <c r="A57" s="21" t="s">
        <v>326</v>
      </c>
      <c r="B57" s="21" t="s">
        <v>340</v>
      </c>
      <c r="C57" s="18" t="s">
        <v>107</v>
      </c>
      <c r="D57" s="22" t="s">
        <v>341</v>
      </c>
      <c r="E57" s="22" t="s">
        <v>342</v>
      </c>
      <c r="F57" s="23" t="s">
        <v>211</v>
      </c>
      <c r="G57" s="24">
        <v>46011</v>
      </c>
      <c r="H57" s="18"/>
      <c r="I57" s="25"/>
      <c r="J57" s="18"/>
      <c r="K57" s="25"/>
      <c r="L57" s="18"/>
      <c r="M57" s="18"/>
      <c r="N57" s="19"/>
      <c r="O57" s="18"/>
      <c r="P57" s="19"/>
      <c r="Q57" s="18"/>
      <c r="R57" s="18"/>
      <c r="S57" s="19"/>
      <c r="T57" s="27"/>
      <c r="U57" s="28"/>
      <c r="V57" s="27"/>
      <c r="W57" s="18"/>
      <c r="X57" s="19"/>
      <c r="Y57" s="18"/>
      <c r="Z57" s="19"/>
      <c r="AA57" s="18"/>
      <c r="AB57" s="18"/>
      <c r="AC57" s="19"/>
      <c r="AD57" s="18"/>
      <c r="AE57" s="19"/>
      <c r="AF57" s="18"/>
      <c r="AG57" s="18"/>
      <c r="AH57" s="19"/>
      <c r="AI57" s="27"/>
      <c r="AJ57" s="28"/>
      <c r="AK57" s="27"/>
      <c r="AL57" s="18"/>
      <c r="AM57" s="19"/>
      <c r="AN57" s="27"/>
      <c r="AO57" s="28"/>
      <c r="AP57" s="27"/>
      <c r="AQ57" s="18"/>
      <c r="AR57" s="19"/>
      <c r="AS57" s="18"/>
      <c r="AT57" s="19"/>
      <c r="AU57" s="18"/>
      <c r="AV57" s="18"/>
      <c r="AW57" s="19"/>
      <c r="AX57" s="27"/>
      <c r="AY57" s="28"/>
      <c r="AZ57" s="27"/>
      <c r="BA57" s="18"/>
      <c r="BB57" s="19"/>
      <c r="BC57" s="18"/>
      <c r="BD57" s="19"/>
      <c r="BE57" s="18"/>
      <c r="BF57" s="18"/>
      <c r="BG57" s="19"/>
      <c r="BH57" s="27"/>
      <c r="BI57" s="28"/>
      <c r="BJ57" s="27"/>
      <c r="BK57" s="18">
        <v>1</v>
      </c>
      <c r="BL57" s="19">
        <v>1</v>
      </c>
      <c r="BM57" s="27"/>
      <c r="BN57" s="28"/>
      <c r="BO57" s="27"/>
      <c r="BP57" s="18">
        <f t="shared" si="1"/>
        <v>1</v>
      </c>
      <c r="BQ57" s="19">
        <f t="shared" si="1"/>
        <v>1</v>
      </c>
      <c r="BR57" s="18">
        <f t="shared" si="1"/>
        <v>0</v>
      </c>
      <c r="BS57" s="19">
        <f t="shared" si="1"/>
        <v>0</v>
      </c>
      <c r="BT57" s="19"/>
      <c r="BU57" s="20" t="s">
        <v>40</v>
      </c>
      <c r="BV57" s="20" t="s">
        <v>41</v>
      </c>
      <c r="BW57" s="20" t="s">
        <v>69</v>
      </c>
      <c r="BX57" s="20" t="s">
        <v>42</v>
      </c>
      <c r="BY57" s="20" t="s">
        <v>43</v>
      </c>
      <c r="BZ57" s="20" t="s">
        <v>70</v>
      </c>
      <c r="CA57" s="20" t="s">
        <v>44</v>
      </c>
      <c r="CB57" s="20" t="s">
        <v>45</v>
      </c>
      <c r="CC57" s="20" t="s">
        <v>71</v>
      </c>
      <c r="CD57" s="20" t="s">
        <v>47</v>
      </c>
      <c r="CE57" s="20" t="s">
        <v>48</v>
      </c>
      <c r="CF57" s="20" t="s">
        <v>147</v>
      </c>
      <c r="CG57" s="139" t="s">
        <v>343</v>
      </c>
    </row>
    <row r="58" spans="1:85" ht="184.8" x14ac:dyDescent="0.3">
      <c r="A58" s="21" t="s">
        <v>326</v>
      </c>
      <c r="B58" s="21" t="s">
        <v>344</v>
      </c>
      <c r="C58" s="18" t="s">
        <v>116</v>
      </c>
      <c r="D58" s="159" t="s">
        <v>489</v>
      </c>
      <c r="E58" s="22" t="s">
        <v>345</v>
      </c>
      <c r="F58" s="23" t="s">
        <v>211</v>
      </c>
      <c r="G58" s="24">
        <v>45772</v>
      </c>
      <c r="H58" s="18"/>
      <c r="I58" s="25"/>
      <c r="J58" s="18"/>
      <c r="K58" s="25"/>
      <c r="L58" s="18"/>
      <c r="M58" s="18"/>
      <c r="N58" s="19"/>
      <c r="O58" s="18"/>
      <c r="P58" s="19"/>
      <c r="Q58" s="18"/>
      <c r="R58" s="18"/>
      <c r="S58" s="19"/>
      <c r="T58" s="27"/>
      <c r="U58" s="28"/>
      <c r="V58" s="27"/>
      <c r="W58" s="18">
        <v>1</v>
      </c>
      <c r="X58" s="19">
        <v>1</v>
      </c>
      <c r="Y58" s="18"/>
      <c r="Z58" s="19"/>
      <c r="AA58" s="23" t="s">
        <v>346</v>
      </c>
      <c r="AB58" s="18"/>
      <c r="AC58" s="19"/>
      <c r="AD58" s="18"/>
      <c r="AE58" s="19"/>
      <c r="AF58" s="18"/>
      <c r="AG58" s="18">
        <v>1</v>
      </c>
      <c r="AH58" s="19">
        <v>1</v>
      </c>
      <c r="AI58" s="67">
        <v>1</v>
      </c>
      <c r="AJ58" s="68">
        <v>0.5</v>
      </c>
      <c r="AK58" s="152" t="s">
        <v>490</v>
      </c>
      <c r="AL58" s="18"/>
      <c r="AM58" s="19"/>
      <c r="AN58" s="27"/>
      <c r="AO58" s="28"/>
      <c r="AP58" s="27"/>
      <c r="AQ58" s="18"/>
      <c r="AR58" s="19"/>
      <c r="AS58" s="18"/>
      <c r="AT58" s="19"/>
      <c r="AU58" s="18"/>
      <c r="AV58" s="18"/>
      <c r="AW58" s="19"/>
      <c r="AX58" s="27"/>
      <c r="AY58" s="28"/>
      <c r="AZ58" s="27"/>
      <c r="BA58" s="18"/>
      <c r="BB58" s="19"/>
      <c r="BC58" s="18"/>
      <c r="BD58" s="19"/>
      <c r="BE58" s="18"/>
      <c r="BF58" s="18"/>
      <c r="BG58" s="19"/>
      <c r="BH58" s="27"/>
      <c r="BI58" s="28"/>
      <c r="BJ58" s="27"/>
      <c r="BK58" s="18"/>
      <c r="BL58" s="19"/>
      <c r="BM58" s="27"/>
      <c r="BN58" s="28"/>
      <c r="BO58" s="27"/>
      <c r="BP58" s="18">
        <f t="shared" si="1"/>
        <v>2</v>
      </c>
      <c r="BQ58" s="19">
        <f t="shared" si="1"/>
        <v>2</v>
      </c>
      <c r="BR58" s="18">
        <f t="shared" si="1"/>
        <v>1</v>
      </c>
      <c r="BS58" s="19">
        <f t="shared" si="1"/>
        <v>0.5</v>
      </c>
      <c r="BT58" s="118" t="s">
        <v>347</v>
      </c>
      <c r="BU58" s="20" t="s">
        <v>40</v>
      </c>
      <c r="BV58" s="20" t="s">
        <v>41</v>
      </c>
      <c r="BW58" s="20" t="s">
        <v>69</v>
      </c>
      <c r="BX58" s="144" t="s">
        <v>491</v>
      </c>
      <c r="BY58" s="20" t="s">
        <v>43</v>
      </c>
      <c r="BZ58" s="144" t="s">
        <v>419</v>
      </c>
      <c r="CA58" s="20" t="s">
        <v>44</v>
      </c>
      <c r="CB58" s="20" t="s">
        <v>45</v>
      </c>
      <c r="CC58" s="20" t="s">
        <v>71</v>
      </c>
      <c r="CD58" s="20" t="s">
        <v>47</v>
      </c>
      <c r="CE58" s="20" t="s">
        <v>48</v>
      </c>
      <c r="CF58" s="20" t="s">
        <v>147</v>
      </c>
      <c r="CG58" s="141" t="s">
        <v>492</v>
      </c>
    </row>
    <row r="59" spans="1:85" ht="184.8" x14ac:dyDescent="0.3">
      <c r="A59" s="21" t="s">
        <v>326</v>
      </c>
      <c r="B59" s="21" t="s">
        <v>344</v>
      </c>
      <c r="C59" s="18" t="s">
        <v>119</v>
      </c>
      <c r="D59" s="22" t="s">
        <v>348</v>
      </c>
      <c r="E59" s="22" t="s">
        <v>349</v>
      </c>
      <c r="F59" s="23" t="s">
        <v>211</v>
      </c>
      <c r="G59" s="24">
        <v>45772</v>
      </c>
      <c r="H59" s="18"/>
      <c r="I59" s="25"/>
      <c r="J59" s="18"/>
      <c r="K59" s="25"/>
      <c r="L59" s="18"/>
      <c r="M59" s="18"/>
      <c r="N59" s="19"/>
      <c r="O59" s="18"/>
      <c r="P59" s="19"/>
      <c r="Q59" s="18"/>
      <c r="R59" s="18"/>
      <c r="S59" s="19"/>
      <c r="T59" s="27"/>
      <c r="U59" s="28"/>
      <c r="V59" s="27"/>
      <c r="W59" s="18">
        <v>1</v>
      </c>
      <c r="X59" s="19">
        <v>1</v>
      </c>
      <c r="Y59" s="18"/>
      <c r="Z59" s="19"/>
      <c r="AA59" s="23" t="s">
        <v>346</v>
      </c>
      <c r="AB59" s="18"/>
      <c r="AC59" s="19"/>
      <c r="AD59" s="18"/>
      <c r="AE59" s="19"/>
      <c r="AF59" s="18"/>
      <c r="AG59" s="18">
        <v>1</v>
      </c>
      <c r="AH59" s="19">
        <v>1</v>
      </c>
      <c r="AI59" s="67">
        <v>1</v>
      </c>
      <c r="AJ59" s="68">
        <v>0.5</v>
      </c>
      <c r="AK59" s="152" t="s">
        <v>490</v>
      </c>
      <c r="AL59" s="18"/>
      <c r="AM59" s="19"/>
      <c r="AN59" s="27"/>
      <c r="AO59" s="28"/>
      <c r="AP59" s="27"/>
      <c r="AQ59" s="18"/>
      <c r="AR59" s="19"/>
      <c r="AS59" s="18"/>
      <c r="AT59" s="19"/>
      <c r="AU59" s="18"/>
      <c r="AV59" s="18"/>
      <c r="AW59" s="19"/>
      <c r="AX59" s="27"/>
      <c r="AY59" s="28"/>
      <c r="AZ59" s="27"/>
      <c r="BA59" s="18"/>
      <c r="BB59" s="19"/>
      <c r="BC59" s="18"/>
      <c r="BD59" s="19"/>
      <c r="BE59" s="18"/>
      <c r="BF59" s="18"/>
      <c r="BG59" s="19"/>
      <c r="BH59" s="27"/>
      <c r="BI59" s="28"/>
      <c r="BJ59" s="27"/>
      <c r="BK59" s="18"/>
      <c r="BL59" s="19"/>
      <c r="BM59" s="27"/>
      <c r="BN59" s="28"/>
      <c r="BO59" s="27"/>
      <c r="BP59" s="18">
        <f t="shared" si="1"/>
        <v>2</v>
      </c>
      <c r="BQ59" s="19">
        <f t="shared" si="1"/>
        <v>2</v>
      </c>
      <c r="BR59" s="18">
        <f t="shared" si="1"/>
        <v>1</v>
      </c>
      <c r="BS59" s="19">
        <f t="shared" si="1"/>
        <v>0.5</v>
      </c>
      <c r="BT59" s="119"/>
      <c r="BU59" s="20" t="s">
        <v>40</v>
      </c>
      <c r="BV59" s="20" t="s">
        <v>41</v>
      </c>
      <c r="BW59" s="20" t="s">
        <v>69</v>
      </c>
      <c r="BX59" s="144" t="s">
        <v>491</v>
      </c>
      <c r="BY59" s="20" t="s">
        <v>43</v>
      </c>
      <c r="BZ59" s="144" t="s">
        <v>419</v>
      </c>
      <c r="CA59" s="20" t="s">
        <v>44</v>
      </c>
      <c r="CB59" s="20" t="s">
        <v>45</v>
      </c>
      <c r="CC59" s="20" t="s">
        <v>71</v>
      </c>
      <c r="CD59" s="20" t="s">
        <v>47</v>
      </c>
      <c r="CE59" s="20" t="s">
        <v>48</v>
      </c>
      <c r="CF59" s="20" t="s">
        <v>147</v>
      </c>
      <c r="CG59" s="141" t="s">
        <v>493</v>
      </c>
    </row>
    <row r="60" spans="1:85" ht="158.4" x14ac:dyDescent="0.3">
      <c r="A60" s="21" t="s">
        <v>326</v>
      </c>
      <c r="B60" s="21" t="s">
        <v>344</v>
      </c>
      <c r="C60" s="18" t="s">
        <v>350</v>
      </c>
      <c r="D60" s="22" t="s">
        <v>351</v>
      </c>
      <c r="E60" s="22" t="s">
        <v>352</v>
      </c>
      <c r="F60" s="23" t="s">
        <v>211</v>
      </c>
      <c r="G60" s="24">
        <v>46017</v>
      </c>
      <c r="H60" s="18"/>
      <c r="I60" s="25"/>
      <c r="J60" s="18"/>
      <c r="K60" s="25"/>
      <c r="L60" s="18"/>
      <c r="M60" s="18"/>
      <c r="N60" s="19"/>
      <c r="O60" s="18"/>
      <c r="P60" s="19"/>
      <c r="Q60" s="18"/>
      <c r="R60" s="18"/>
      <c r="S60" s="19"/>
      <c r="T60" s="27"/>
      <c r="U60" s="28"/>
      <c r="V60" s="27"/>
      <c r="W60" s="18"/>
      <c r="X60" s="19"/>
      <c r="Y60" s="18"/>
      <c r="Z60" s="19"/>
      <c r="AA60" s="18"/>
      <c r="AB60" s="18"/>
      <c r="AC60" s="19"/>
      <c r="AD60" s="18"/>
      <c r="AE60" s="19"/>
      <c r="AF60" s="18"/>
      <c r="AG60" s="18"/>
      <c r="AH60" s="19"/>
      <c r="AI60" s="27"/>
      <c r="AJ60" s="28"/>
      <c r="AK60" s="27"/>
      <c r="AL60" s="18"/>
      <c r="AM60" s="19"/>
      <c r="AN60" s="27"/>
      <c r="AO60" s="28"/>
      <c r="AP60" s="27"/>
      <c r="AQ60" s="18"/>
      <c r="AR60" s="19"/>
      <c r="AS60" s="18"/>
      <c r="AT60" s="19"/>
      <c r="AU60" s="18"/>
      <c r="AV60" s="18"/>
      <c r="AW60" s="19"/>
      <c r="AX60" s="27"/>
      <c r="AY60" s="28"/>
      <c r="AZ60" s="27"/>
      <c r="BA60" s="18"/>
      <c r="BB60" s="19"/>
      <c r="BC60" s="18"/>
      <c r="BD60" s="19"/>
      <c r="BE60" s="18"/>
      <c r="BF60" s="18"/>
      <c r="BG60" s="19"/>
      <c r="BH60" s="27"/>
      <c r="BI60" s="28"/>
      <c r="BJ60" s="27"/>
      <c r="BK60" s="18">
        <v>1</v>
      </c>
      <c r="BL60" s="19">
        <v>1</v>
      </c>
      <c r="BM60" s="27"/>
      <c r="BN60" s="28"/>
      <c r="BO60" s="27"/>
      <c r="BP60" s="18">
        <f t="shared" si="1"/>
        <v>1</v>
      </c>
      <c r="BQ60" s="19">
        <f t="shared" si="1"/>
        <v>1</v>
      </c>
      <c r="BR60" s="18">
        <f t="shared" si="1"/>
        <v>0</v>
      </c>
      <c r="BS60" s="19">
        <f t="shared" si="1"/>
        <v>0</v>
      </c>
      <c r="BT60" s="19"/>
      <c r="BU60" s="20" t="s">
        <v>40</v>
      </c>
      <c r="BV60" s="20" t="s">
        <v>41</v>
      </c>
      <c r="BW60" s="20" t="s">
        <v>69</v>
      </c>
      <c r="BX60" s="20" t="s">
        <v>42</v>
      </c>
      <c r="BY60" s="20" t="s">
        <v>43</v>
      </c>
      <c r="BZ60" s="20" t="s">
        <v>70</v>
      </c>
      <c r="CA60" s="20" t="s">
        <v>44</v>
      </c>
      <c r="CB60" s="20" t="s">
        <v>45</v>
      </c>
      <c r="CC60" s="20" t="s">
        <v>71</v>
      </c>
      <c r="CD60" s="20" t="s">
        <v>47</v>
      </c>
      <c r="CE60" s="20" t="s">
        <v>48</v>
      </c>
      <c r="CF60" s="20" t="s">
        <v>147</v>
      </c>
      <c r="CG60" s="139" t="s">
        <v>353</v>
      </c>
    </row>
    <row r="61" spans="1:85" s="49" customFormat="1" ht="132" x14ac:dyDescent="0.3">
      <c r="A61" s="36" t="s">
        <v>326</v>
      </c>
      <c r="B61" s="36" t="s">
        <v>354</v>
      </c>
      <c r="C61" s="37" t="s">
        <v>124</v>
      </c>
      <c r="D61" s="38" t="s">
        <v>355</v>
      </c>
      <c r="E61" s="38" t="s">
        <v>345</v>
      </c>
      <c r="F61" s="35" t="s">
        <v>67</v>
      </c>
      <c r="G61" s="39">
        <v>45869</v>
      </c>
      <c r="H61" s="37"/>
      <c r="I61" s="40"/>
      <c r="J61" s="37"/>
      <c r="K61" s="40"/>
      <c r="L61" s="37"/>
      <c r="M61" s="37"/>
      <c r="N61" s="41"/>
      <c r="O61" s="37"/>
      <c r="P61" s="41"/>
      <c r="Q61" s="37"/>
      <c r="R61" s="37"/>
      <c r="S61" s="41"/>
      <c r="T61" s="44"/>
      <c r="U61" s="45"/>
      <c r="V61" s="44"/>
      <c r="W61" s="37"/>
      <c r="X61" s="41"/>
      <c r="Y61" s="37"/>
      <c r="Z61" s="41"/>
      <c r="AA61" s="37"/>
      <c r="AB61" s="37"/>
      <c r="AC61" s="41"/>
      <c r="AD61" s="37"/>
      <c r="AE61" s="41"/>
      <c r="AF61" s="37"/>
      <c r="AG61" s="37"/>
      <c r="AH61" s="41"/>
      <c r="AI61" s="44"/>
      <c r="AJ61" s="45"/>
      <c r="AK61" s="44"/>
      <c r="AL61" s="37">
        <v>1</v>
      </c>
      <c r="AM61" s="41">
        <v>1</v>
      </c>
      <c r="AN61" s="44">
        <v>1</v>
      </c>
      <c r="AO61" s="45">
        <v>0.5</v>
      </c>
      <c r="AP61" s="46" t="s">
        <v>356</v>
      </c>
      <c r="AQ61" s="37"/>
      <c r="AR61" s="41"/>
      <c r="AS61" s="37"/>
      <c r="AT61" s="41"/>
      <c r="AU61" s="37"/>
      <c r="AV61" s="37"/>
      <c r="AW61" s="41"/>
      <c r="AX61" s="44"/>
      <c r="AY61" s="45"/>
      <c r="AZ61" s="44"/>
      <c r="BA61" s="37"/>
      <c r="BB61" s="41"/>
      <c r="BC61" s="37"/>
      <c r="BD61" s="41"/>
      <c r="BE61" s="37"/>
      <c r="BF61" s="37"/>
      <c r="BG61" s="41"/>
      <c r="BH61" s="44"/>
      <c r="BI61" s="45"/>
      <c r="BJ61" s="44"/>
      <c r="BK61" s="37"/>
      <c r="BL61" s="41"/>
      <c r="BM61" s="44"/>
      <c r="BN61" s="45"/>
      <c r="BO61" s="44"/>
      <c r="BP61" s="37">
        <f t="shared" si="1"/>
        <v>1</v>
      </c>
      <c r="BQ61" s="41">
        <f t="shared" si="1"/>
        <v>1</v>
      </c>
      <c r="BR61" s="37">
        <f t="shared" si="1"/>
        <v>1</v>
      </c>
      <c r="BS61" s="41">
        <f t="shared" si="1"/>
        <v>0.5</v>
      </c>
      <c r="BT61" s="47"/>
      <c r="BU61" s="48" t="s">
        <v>40</v>
      </c>
      <c r="BV61" s="48" t="s">
        <v>41</v>
      </c>
      <c r="BW61" s="20" t="s">
        <v>69</v>
      </c>
      <c r="BX61" s="20" t="s">
        <v>42</v>
      </c>
      <c r="BY61" s="20" t="s">
        <v>43</v>
      </c>
      <c r="BZ61" s="20" t="s">
        <v>70</v>
      </c>
      <c r="CA61" s="48" t="s">
        <v>357</v>
      </c>
      <c r="CB61" s="20" t="s">
        <v>45</v>
      </c>
      <c r="CC61" s="20" t="s">
        <v>71</v>
      </c>
      <c r="CD61" s="20" t="s">
        <v>47</v>
      </c>
      <c r="CE61" s="20" t="s">
        <v>48</v>
      </c>
      <c r="CF61" s="20" t="s">
        <v>147</v>
      </c>
      <c r="CG61" s="139" t="s">
        <v>358</v>
      </c>
    </row>
    <row r="62" spans="1:85" ht="171.6" x14ac:dyDescent="0.3">
      <c r="A62" s="8" t="s">
        <v>359</v>
      </c>
      <c r="B62" s="8" t="s">
        <v>360</v>
      </c>
      <c r="C62" s="9" t="s">
        <v>34</v>
      </c>
      <c r="D62" s="8" t="s">
        <v>361</v>
      </c>
      <c r="E62" s="8" t="s">
        <v>362</v>
      </c>
      <c r="F62" s="11" t="s">
        <v>67</v>
      </c>
      <c r="G62" s="12">
        <v>45688</v>
      </c>
      <c r="H62" s="9">
        <v>1</v>
      </c>
      <c r="I62" s="13">
        <v>1</v>
      </c>
      <c r="J62" s="9">
        <v>1</v>
      </c>
      <c r="K62" s="13">
        <v>1</v>
      </c>
      <c r="L62" s="11" t="s">
        <v>363</v>
      </c>
      <c r="M62" s="9"/>
      <c r="N62" s="14"/>
      <c r="O62" s="9"/>
      <c r="P62" s="14"/>
      <c r="Q62" s="9"/>
      <c r="R62" s="9"/>
      <c r="S62" s="14"/>
      <c r="T62" s="15"/>
      <c r="U62" s="16"/>
      <c r="V62" s="15"/>
      <c r="W62" s="9"/>
      <c r="X62" s="14"/>
      <c r="Y62" s="9"/>
      <c r="Z62" s="14"/>
      <c r="AA62" s="9"/>
      <c r="AB62" s="9"/>
      <c r="AC62" s="14"/>
      <c r="AD62" s="9"/>
      <c r="AE62" s="14"/>
      <c r="AF62" s="9"/>
      <c r="AG62" s="9"/>
      <c r="AH62" s="14"/>
      <c r="AI62" s="15"/>
      <c r="AJ62" s="16"/>
      <c r="AK62" s="15"/>
      <c r="AL62" s="9"/>
      <c r="AM62" s="14"/>
      <c r="AN62" s="15"/>
      <c r="AO62" s="16"/>
      <c r="AP62" s="15"/>
      <c r="AQ62" s="9"/>
      <c r="AR62" s="14"/>
      <c r="AS62" s="9"/>
      <c r="AT62" s="14"/>
      <c r="AU62" s="9"/>
      <c r="AV62" s="9"/>
      <c r="AW62" s="14"/>
      <c r="AX62" s="15"/>
      <c r="AY62" s="16"/>
      <c r="AZ62" s="15"/>
      <c r="BA62" s="9"/>
      <c r="BB62" s="14"/>
      <c r="BC62" s="9"/>
      <c r="BD62" s="14"/>
      <c r="BE62" s="9"/>
      <c r="BF62" s="9"/>
      <c r="BG62" s="14"/>
      <c r="BH62" s="15"/>
      <c r="BI62" s="16"/>
      <c r="BJ62" s="15"/>
      <c r="BK62" s="9"/>
      <c r="BL62" s="14"/>
      <c r="BM62" s="15"/>
      <c r="BN62" s="16"/>
      <c r="BO62" s="15"/>
      <c r="BP62" s="9">
        <f t="shared" si="1"/>
        <v>1</v>
      </c>
      <c r="BQ62" s="14">
        <f t="shared" si="1"/>
        <v>1</v>
      </c>
      <c r="BR62" s="9">
        <f t="shared" si="1"/>
        <v>1</v>
      </c>
      <c r="BS62" s="14">
        <f t="shared" si="1"/>
        <v>1</v>
      </c>
      <c r="BT62" s="19"/>
      <c r="BU62" s="20" t="s">
        <v>85</v>
      </c>
      <c r="BV62" s="20" t="s">
        <v>41</v>
      </c>
      <c r="BW62" s="20" t="s">
        <v>69</v>
      </c>
      <c r="BX62" s="20" t="s">
        <v>42</v>
      </c>
      <c r="BY62" s="20" t="s">
        <v>43</v>
      </c>
      <c r="BZ62" s="20" t="s">
        <v>70</v>
      </c>
      <c r="CA62" s="20" t="s">
        <v>44</v>
      </c>
      <c r="CB62" s="20" t="s">
        <v>45</v>
      </c>
      <c r="CC62" s="20" t="s">
        <v>71</v>
      </c>
      <c r="CD62" s="20" t="s">
        <v>47</v>
      </c>
      <c r="CE62" s="20" t="s">
        <v>48</v>
      </c>
      <c r="CF62" s="20" t="s">
        <v>147</v>
      </c>
      <c r="CG62" s="141" t="s">
        <v>494</v>
      </c>
    </row>
    <row r="63" spans="1:85" ht="145.19999999999999" x14ac:dyDescent="0.3">
      <c r="A63" s="21" t="s">
        <v>359</v>
      </c>
      <c r="B63" s="21" t="s">
        <v>364</v>
      </c>
      <c r="C63" s="18" t="s">
        <v>88</v>
      </c>
      <c r="D63" s="22" t="s">
        <v>365</v>
      </c>
      <c r="E63" s="22" t="s">
        <v>366</v>
      </c>
      <c r="F63" s="23" t="s">
        <v>67</v>
      </c>
      <c r="G63" s="24">
        <v>46017</v>
      </c>
      <c r="H63" s="18"/>
      <c r="I63" s="25"/>
      <c r="J63" s="18"/>
      <c r="K63" s="25"/>
      <c r="L63" s="18"/>
      <c r="M63" s="18"/>
      <c r="N63" s="19"/>
      <c r="O63" s="18"/>
      <c r="P63" s="19"/>
      <c r="Q63" s="18"/>
      <c r="R63" s="18"/>
      <c r="S63" s="19"/>
      <c r="T63" s="27"/>
      <c r="U63" s="28"/>
      <c r="V63" s="27"/>
      <c r="W63" s="18"/>
      <c r="X63" s="19"/>
      <c r="Y63" s="18"/>
      <c r="Z63" s="19"/>
      <c r="AA63" s="18"/>
      <c r="AB63" s="18"/>
      <c r="AC63" s="19"/>
      <c r="AD63" s="18"/>
      <c r="AE63" s="19"/>
      <c r="AF63" s="18"/>
      <c r="AG63" s="18"/>
      <c r="AH63" s="19"/>
      <c r="AI63" s="27"/>
      <c r="AJ63" s="28"/>
      <c r="AK63" s="27"/>
      <c r="AL63" s="18"/>
      <c r="AM63" s="19"/>
      <c r="AN63" s="27"/>
      <c r="AO63" s="28"/>
      <c r="AP63" s="27"/>
      <c r="AQ63" s="18"/>
      <c r="AR63" s="19"/>
      <c r="AS63" s="18"/>
      <c r="AT63" s="19"/>
      <c r="AU63" s="18"/>
      <c r="AV63" s="18"/>
      <c r="AW63" s="19"/>
      <c r="AX63" s="27"/>
      <c r="AY63" s="28"/>
      <c r="AZ63" s="27"/>
      <c r="BA63" s="18"/>
      <c r="BB63" s="19"/>
      <c r="BC63" s="18"/>
      <c r="BD63" s="19"/>
      <c r="BE63" s="18"/>
      <c r="BF63" s="18"/>
      <c r="BG63" s="19"/>
      <c r="BH63" s="27"/>
      <c r="BI63" s="28"/>
      <c r="BJ63" s="27"/>
      <c r="BK63" s="18">
        <v>1</v>
      </c>
      <c r="BL63" s="19">
        <v>1</v>
      </c>
      <c r="BM63" s="27">
        <v>1</v>
      </c>
      <c r="BN63" s="28">
        <v>1</v>
      </c>
      <c r="BO63" s="27" t="s">
        <v>367</v>
      </c>
      <c r="BP63" s="18">
        <f t="shared" si="1"/>
        <v>1</v>
      </c>
      <c r="BQ63" s="19">
        <f t="shared" si="1"/>
        <v>1</v>
      </c>
      <c r="BR63" s="18">
        <f t="shared" si="1"/>
        <v>1</v>
      </c>
      <c r="BS63" s="19">
        <f t="shared" si="1"/>
        <v>1</v>
      </c>
      <c r="BT63" s="19"/>
      <c r="BU63" s="20" t="s">
        <v>40</v>
      </c>
      <c r="BV63" s="20" t="s">
        <v>41</v>
      </c>
      <c r="BW63" s="20" t="s">
        <v>69</v>
      </c>
      <c r="BX63" s="20" t="s">
        <v>42</v>
      </c>
      <c r="BY63" s="20" t="s">
        <v>43</v>
      </c>
      <c r="BZ63" s="20" t="s">
        <v>70</v>
      </c>
      <c r="CA63" s="20" t="s">
        <v>44</v>
      </c>
      <c r="CB63" s="20" t="s">
        <v>45</v>
      </c>
      <c r="CC63" s="20" t="s">
        <v>71</v>
      </c>
      <c r="CD63" s="20" t="s">
        <v>47</v>
      </c>
      <c r="CE63" s="20" t="s">
        <v>48</v>
      </c>
      <c r="CF63" s="48" t="s">
        <v>49</v>
      </c>
      <c r="CG63" s="139" t="s">
        <v>368</v>
      </c>
    </row>
    <row r="64" spans="1:85" ht="171.6" x14ac:dyDescent="0.3">
      <c r="A64" s="21" t="s">
        <v>359</v>
      </c>
      <c r="B64" s="21" t="s">
        <v>369</v>
      </c>
      <c r="C64" s="18" t="s">
        <v>255</v>
      </c>
      <c r="D64" s="22" t="s">
        <v>370</v>
      </c>
      <c r="E64" s="22" t="s">
        <v>371</v>
      </c>
      <c r="F64" s="23" t="s">
        <v>67</v>
      </c>
      <c r="G64" s="24">
        <v>45688</v>
      </c>
      <c r="H64" s="18">
        <v>1</v>
      </c>
      <c r="I64" s="25">
        <v>1</v>
      </c>
      <c r="J64" s="18">
        <v>1</v>
      </c>
      <c r="K64" s="25">
        <v>1</v>
      </c>
      <c r="L64" s="23" t="s">
        <v>372</v>
      </c>
      <c r="M64" s="18"/>
      <c r="N64" s="19"/>
      <c r="O64" s="18"/>
      <c r="P64" s="19"/>
      <c r="Q64" s="18"/>
      <c r="R64" s="18"/>
      <c r="S64" s="19"/>
      <c r="T64" s="27"/>
      <c r="U64" s="28"/>
      <c r="V64" s="27"/>
      <c r="W64" s="18"/>
      <c r="X64" s="19"/>
      <c r="Y64" s="18"/>
      <c r="Z64" s="19"/>
      <c r="AA64" s="18"/>
      <c r="AB64" s="18"/>
      <c r="AC64" s="19"/>
      <c r="AD64" s="18"/>
      <c r="AE64" s="19"/>
      <c r="AF64" s="18"/>
      <c r="AG64" s="18"/>
      <c r="AH64" s="19"/>
      <c r="AI64" s="27"/>
      <c r="AJ64" s="28"/>
      <c r="AK64" s="27"/>
      <c r="AL64" s="18"/>
      <c r="AM64" s="19"/>
      <c r="AN64" s="27"/>
      <c r="AO64" s="28"/>
      <c r="AP64" s="27"/>
      <c r="AQ64" s="18"/>
      <c r="AR64" s="19"/>
      <c r="AS64" s="18"/>
      <c r="AT64" s="19"/>
      <c r="AU64" s="18"/>
      <c r="AV64" s="18"/>
      <c r="AW64" s="19"/>
      <c r="AX64" s="27"/>
      <c r="AY64" s="28"/>
      <c r="AZ64" s="27"/>
      <c r="BA64" s="18"/>
      <c r="BB64" s="19"/>
      <c r="BC64" s="18"/>
      <c r="BD64" s="19"/>
      <c r="BE64" s="18"/>
      <c r="BF64" s="18"/>
      <c r="BG64" s="19"/>
      <c r="BH64" s="27"/>
      <c r="BI64" s="28"/>
      <c r="BJ64" s="27"/>
      <c r="BK64" s="18"/>
      <c r="BL64" s="19"/>
      <c r="BM64" s="27"/>
      <c r="BN64" s="28"/>
      <c r="BO64" s="27"/>
      <c r="BP64" s="18">
        <f t="shared" si="1"/>
        <v>1</v>
      </c>
      <c r="BQ64" s="19">
        <f t="shared" si="1"/>
        <v>1</v>
      </c>
      <c r="BR64" s="18">
        <f t="shared" si="1"/>
        <v>1</v>
      </c>
      <c r="BS64" s="19">
        <f t="shared" si="1"/>
        <v>1</v>
      </c>
      <c r="BT64" s="19"/>
      <c r="BU64" s="20" t="s">
        <v>85</v>
      </c>
      <c r="BV64" s="20" t="s">
        <v>41</v>
      </c>
      <c r="BW64" s="20" t="s">
        <v>69</v>
      </c>
      <c r="BX64" s="20" t="s">
        <v>42</v>
      </c>
      <c r="BY64" s="20" t="s">
        <v>43</v>
      </c>
      <c r="BZ64" s="20" t="s">
        <v>70</v>
      </c>
      <c r="CA64" s="20" t="s">
        <v>44</v>
      </c>
      <c r="CB64" s="20" t="s">
        <v>45</v>
      </c>
      <c r="CC64" s="20" t="s">
        <v>71</v>
      </c>
      <c r="CD64" s="20" t="s">
        <v>47</v>
      </c>
      <c r="CE64" s="20" t="s">
        <v>48</v>
      </c>
      <c r="CF64" s="20" t="s">
        <v>147</v>
      </c>
      <c r="CG64" s="141" t="s">
        <v>495</v>
      </c>
    </row>
    <row r="65" spans="1:85" s="49" customFormat="1" ht="198" x14ac:dyDescent="0.3">
      <c r="A65" s="36" t="s">
        <v>359</v>
      </c>
      <c r="B65" s="36" t="s">
        <v>373</v>
      </c>
      <c r="C65" s="37" t="s">
        <v>116</v>
      </c>
      <c r="D65" s="38" t="s">
        <v>374</v>
      </c>
      <c r="E65" s="38" t="s">
        <v>375</v>
      </c>
      <c r="F65" s="35" t="s">
        <v>139</v>
      </c>
      <c r="G65" s="39">
        <v>45898</v>
      </c>
      <c r="H65" s="37">
        <v>1</v>
      </c>
      <c r="I65" s="40">
        <v>0.34</v>
      </c>
      <c r="J65" s="37">
        <v>1</v>
      </c>
      <c r="K65" s="40">
        <v>0.34</v>
      </c>
      <c r="L65" s="35" t="s">
        <v>376</v>
      </c>
      <c r="M65" s="37">
        <v>0</v>
      </c>
      <c r="N65" s="41">
        <v>0</v>
      </c>
      <c r="O65" s="37">
        <v>0</v>
      </c>
      <c r="P65" s="41">
        <v>0</v>
      </c>
      <c r="Q65" s="35" t="s">
        <v>377</v>
      </c>
      <c r="R65" s="37">
        <v>0</v>
      </c>
      <c r="S65" s="41">
        <v>0</v>
      </c>
      <c r="T65" s="37">
        <v>0</v>
      </c>
      <c r="U65" s="41">
        <v>0</v>
      </c>
      <c r="V65" s="35" t="s">
        <v>377</v>
      </c>
      <c r="W65" s="37">
        <v>0</v>
      </c>
      <c r="X65" s="41">
        <v>0</v>
      </c>
      <c r="Y65" s="37">
        <v>0</v>
      </c>
      <c r="Z65" s="41">
        <v>0</v>
      </c>
      <c r="AA65" s="35" t="s">
        <v>377</v>
      </c>
      <c r="AB65" s="37">
        <v>1</v>
      </c>
      <c r="AC65" s="41">
        <v>0.33</v>
      </c>
      <c r="AD65" s="37">
        <v>1</v>
      </c>
      <c r="AE65" s="41">
        <v>0.33</v>
      </c>
      <c r="AF65" s="35" t="s">
        <v>378</v>
      </c>
      <c r="AG65" s="37">
        <v>0</v>
      </c>
      <c r="AH65" s="41">
        <v>0</v>
      </c>
      <c r="AI65" s="44">
        <v>0</v>
      </c>
      <c r="AJ65" s="45">
        <v>0</v>
      </c>
      <c r="AK65" s="46" t="s">
        <v>377</v>
      </c>
      <c r="AL65" s="37"/>
      <c r="AM65" s="41"/>
      <c r="AN65" s="44">
        <v>0</v>
      </c>
      <c r="AO65" s="45">
        <v>0</v>
      </c>
      <c r="AP65" s="46" t="s">
        <v>379</v>
      </c>
      <c r="AQ65" s="37">
        <v>1</v>
      </c>
      <c r="AR65" s="41">
        <v>0.33</v>
      </c>
      <c r="AS65" s="37">
        <v>0</v>
      </c>
      <c r="AT65" s="41"/>
      <c r="AU65" s="35" t="s">
        <v>380</v>
      </c>
      <c r="AV65" s="37"/>
      <c r="AW65" s="41"/>
      <c r="AX65" s="44">
        <v>1</v>
      </c>
      <c r="AY65" s="45">
        <v>0.33329999999999999</v>
      </c>
      <c r="AZ65" s="46" t="s">
        <v>381</v>
      </c>
      <c r="BA65" s="37"/>
      <c r="BB65" s="41"/>
      <c r="BC65" s="37">
        <v>0</v>
      </c>
      <c r="BD65" s="41">
        <v>0</v>
      </c>
      <c r="BE65" s="35" t="s">
        <v>144</v>
      </c>
      <c r="BF65" s="37"/>
      <c r="BG65" s="41"/>
      <c r="BH65" s="44"/>
      <c r="BI65" s="45"/>
      <c r="BJ65" s="46" t="s">
        <v>140</v>
      </c>
      <c r="BK65" s="37"/>
      <c r="BL65" s="41"/>
      <c r="BM65" s="44"/>
      <c r="BN65" s="45"/>
      <c r="BO65" s="46" t="s">
        <v>382</v>
      </c>
      <c r="BP65" s="18">
        <f t="shared" si="1"/>
        <v>3</v>
      </c>
      <c r="BQ65" s="19">
        <f t="shared" si="1"/>
        <v>1</v>
      </c>
      <c r="BR65" s="37">
        <f t="shared" si="1"/>
        <v>3</v>
      </c>
      <c r="BS65" s="41">
        <f t="shared" si="1"/>
        <v>1.0033000000000001</v>
      </c>
      <c r="BT65" s="47"/>
      <c r="BU65" s="48" t="s">
        <v>85</v>
      </c>
      <c r="BV65" s="48" t="s">
        <v>41</v>
      </c>
      <c r="BW65" s="20" t="s">
        <v>69</v>
      </c>
      <c r="BX65" s="20" t="s">
        <v>42</v>
      </c>
      <c r="BY65" s="48" t="s">
        <v>59</v>
      </c>
      <c r="BZ65" s="48" t="s">
        <v>70</v>
      </c>
      <c r="CA65" s="71" t="s">
        <v>357</v>
      </c>
      <c r="CB65" s="91" t="s">
        <v>383</v>
      </c>
      <c r="CC65" s="48" t="s">
        <v>384</v>
      </c>
      <c r="CD65" s="20" t="s">
        <v>47</v>
      </c>
      <c r="CE65" s="20" t="s">
        <v>48</v>
      </c>
      <c r="CF65" s="20" t="s">
        <v>147</v>
      </c>
      <c r="CG65" s="139" t="s">
        <v>385</v>
      </c>
    </row>
    <row r="66" spans="1:85" ht="158.4" x14ac:dyDescent="0.3">
      <c r="A66" s="8" t="s">
        <v>386</v>
      </c>
      <c r="B66" s="8" t="s">
        <v>387</v>
      </c>
      <c r="C66" s="9" t="s">
        <v>34</v>
      </c>
      <c r="D66" s="161" t="s">
        <v>496</v>
      </c>
      <c r="E66" s="10" t="s">
        <v>388</v>
      </c>
      <c r="F66" s="11" t="s">
        <v>53</v>
      </c>
      <c r="G66" s="12">
        <v>46022</v>
      </c>
      <c r="H66" s="92"/>
      <c r="I66" s="13"/>
      <c r="J66" s="9"/>
      <c r="K66" s="13"/>
      <c r="L66" s="9"/>
      <c r="M66" s="9"/>
      <c r="N66" s="14"/>
      <c r="O66" s="9"/>
      <c r="P66" s="14"/>
      <c r="Q66" s="9"/>
      <c r="R66" s="9"/>
      <c r="S66" s="14"/>
      <c r="T66" s="15"/>
      <c r="U66" s="16"/>
      <c r="V66" s="15"/>
      <c r="W66" s="9"/>
      <c r="X66" s="14"/>
      <c r="Y66" s="9"/>
      <c r="Z66" s="14"/>
      <c r="AA66" s="9"/>
      <c r="AB66" s="9"/>
      <c r="AC66" s="14"/>
      <c r="AD66" s="9"/>
      <c r="AE66" s="14"/>
      <c r="AF66" s="9"/>
      <c r="AG66" s="9">
        <v>1</v>
      </c>
      <c r="AH66" s="14">
        <v>0.5</v>
      </c>
      <c r="AI66" s="15">
        <v>1</v>
      </c>
      <c r="AJ66" s="16">
        <v>0.5</v>
      </c>
      <c r="AK66" s="93" t="s">
        <v>389</v>
      </c>
      <c r="AL66" s="94"/>
      <c r="AM66" s="14"/>
      <c r="AN66" s="15"/>
      <c r="AO66" s="16"/>
      <c r="AP66" s="17" t="s">
        <v>390</v>
      </c>
      <c r="AQ66" s="9"/>
      <c r="AR66" s="14"/>
      <c r="AS66" s="9"/>
      <c r="AT66" s="14"/>
      <c r="AU66" s="9"/>
      <c r="AV66" s="9"/>
      <c r="AW66" s="14"/>
      <c r="AX66" s="15"/>
      <c r="AY66" s="16"/>
      <c r="AZ66" s="15"/>
      <c r="BA66" s="9"/>
      <c r="BB66" s="14"/>
      <c r="BC66" s="9"/>
      <c r="BD66" s="14"/>
      <c r="BE66" s="9"/>
      <c r="BF66" s="9"/>
      <c r="BG66" s="14"/>
      <c r="BH66" s="15"/>
      <c r="BI66" s="16"/>
      <c r="BJ66" s="15"/>
      <c r="BK66" s="9">
        <v>1</v>
      </c>
      <c r="BL66" s="14">
        <v>0.5</v>
      </c>
      <c r="BM66" s="15">
        <v>1</v>
      </c>
      <c r="BN66" s="16">
        <v>0.5</v>
      </c>
      <c r="BO66" s="143" t="s">
        <v>497</v>
      </c>
      <c r="BP66" s="9">
        <f t="shared" si="1"/>
        <v>2</v>
      </c>
      <c r="BQ66" s="14">
        <f t="shared" si="1"/>
        <v>1</v>
      </c>
      <c r="BR66" s="9">
        <f t="shared" si="1"/>
        <v>2</v>
      </c>
      <c r="BS66" s="14">
        <f t="shared" si="1"/>
        <v>1</v>
      </c>
      <c r="BT66" s="19"/>
      <c r="BU66" s="20" t="s">
        <v>40</v>
      </c>
      <c r="BV66" s="20" t="s">
        <v>41</v>
      </c>
      <c r="BW66" s="20" t="s">
        <v>69</v>
      </c>
      <c r="BX66" s="20" t="s">
        <v>42</v>
      </c>
      <c r="BY66" s="20" t="s">
        <v>43</v>
      </c>
      <c r="BZ66" s="144" t="s">
        <v>419</v>
      </c>
      <c r="CA66" s="95" t="s">
        <v>391</v>
      </c>
      <c r="CB66" s="20" t="s">
        <v>45</v>
      </c>
      <c r="CC66" s="20" t="s">
        <v>71</v>
      </c>
      <c r="CD66" s="20" t="s">
        <v>47</v>
      </c>
      <c r="CE66" s="20" t="s">
        <v>48</v>
      </c>
      <c r="CF66" s="48" t="s">
        <v>49</v>
      </c>
      <c r="CG66" s="139" t="s">
        <v>392</v>
      </c>
    </row>
    <row r="67" spans="1:85" ht="184.8" x14ac:dyDescent="0.3">
      <c r="A67" s="21" t="s">
        <v>386</v>
      </c>
      <c r="B67" s="21" t="s">
        <v>387</v>
      </c>
      <c r="C67" s="18" t="s">
        <v>74</v>
      </c>
      <c r="D67" s="22" t="s">
        <v>393</v>
      </c>
      <c r="E67" s="22" t="s">
        <v>394</v>
      </c>
      <c r="F67" s="23" t="s">
        <v>67</v>
      </c>
      <c r="G67" s="24">
        <v>45838</v>
      </c>
      <c r="H67" s="96"/>
      <c r="I67" s="25"/>
      <c r="J67" s="18"/>
      <c r="K67" s="25"/>
      <c r="L67" s="18"/>
      <c r="M67" s="18"/>
      <c r="N67" s="19"/>
      <c r="O67" s="18"/>
      <c r="P67" s="19"/>
      <c r="Q67" s="18"/>
      <c r="R67" s="18"/>
      <c r="S67" s="19"/>
      <c r="T67" s="27"/>
      <c r="U67" s="28"/>
      <c r="V67" s="27"/>
      <c r="W67" s="18"/>
      <c r="X67" s="19"/>
      <c r="Y67" s="18"/>
      <c r="Z67" s="19"/>
      <c r="AA67" s="18"/>
      <c r="AB67" s="18"/>
      <c r="AC67" s="19"/>
      <c r="AD67" s="18"/>
      <c r="AE67" s="19"/>
      <c r="AF67" s="18"/>
      <c r="AG67" s="18">
        <v>1</v>
      </c>
      <c r="AH67" s="19">
        <v>1</v>
      </c>
      <c r="AI67" s="27"/>
      <c r="AJ67" s="28"/>
      <c r="AK67" s="27"/>
      <c r="AL67" s="18"/>
      <c r="AM67" s="19"/>
      <c r="AN67" s="27"/>
      <c r="AO67" s="28"/>
      <c r="AP67" s="27"/>
      <c r="AQ67" s="18"/>
      <c r="AR67" s="19"/>
      <c r="AS67" s="18"/>
      <c r="AT67" s="19"/>
      <c r="AU67" s="18"/>
      <c r="AV67" s="18"/>
      <c r="AW67" s="19"/>
      <c r="AX67" s="27"/>
      <c r="AY67" s="28"/>
      <c r="AZ67" s="27"/>
      <c r="BA67" s="18"/>
      <c r="BB67" s="19"/>
      <c r="BC67" s="18"/>
      <c r="BD67" s="19"/>
      <c r="BE67" s="18"/>
      <c r="BF67" s="18"/>
      <c r="BG67" s="19"/>
      <c r="BH67" s="27"/>
      <c r="BI67" s="28"/>
      <c r="BJ67" s="27"/>
      <c r="BK67" s="18"/>
      <c r="BL67" s="19"/>
      <c r="BM67" s="27">
        <v>1</v>
      </c>
      <c r="BN67" s="28">
        <v>0.5</v>
      </c>
      <c r="BO67" s="29" t="s">
        <v>395</v>
      </c>
      <c r="BP67" s="18">
        <f t="shared" si="1"/>
        <v>1</v>
      </c>
      <c r="BQ67" s="19">
        <f t="shared" si="1"/>
        <v>1</v>
      </c>
      <c r="BR67" s="18">
        <f t="shared" si="1"/>
        <v>1</v>
      </c>
      <c r="BS67" s="19">
        <f t="shared" si="1"/>
        <v>0.5</v>
      </c>
      <c r="BT67" s="19"/>
      <c r="BU67" s="20" t="s">
        <v>40</v>
      </c>
      <c r="BV67" s="20" t="s">
        <v>41</v>
      </c>
      <c r="BW67" s="20" t="s">
        <v>69</v>
      </c>
      <c r="BX67" s="20" t="s">
        <v>42</v>
      </c>
      <c r="BY67" s="20" t="s">
        <v>43</v>
      </c>
      <c r="BZ67" s="144" t="s">
        <v>498</v>
      </c>
      <c r="CA67" s="20" t="s">
        <v>44</v>
      </c>
      <c r="CB67" s="20" t="s">
        <v>45</v>
      </c>
      <c r="CC67" s="20" t="s">
        <v>71</v>
      </c>
      <c r="CD67" s="20" t="s">
        <v>47</v>
      </c>
      <c r="CE67" s="20" t="s">
        <v>48</v>
      </c>
      <c r="CF67" s="97" t="s">
        <v>396</v>
      </c>
      <c r="CG67" s="139" t="s">
        <v>397</v>
      </c>
    </row>
    <row r="68" spans="1:85" ht="171.6" x14ac:dyDescent="0.3">
      <c r="A68" s="21" t="s">
        <v>386</v>
      </c>
      <c r="B68" s="21" t="s">
        <v>398</v>
      </c>
      <c r="C68" s="18" t="s">
        <v>88</v>
      </c>
      <c r="D68" s="22" t="s">
        <v>399</v>
      </c>
      <c r="E68" s="22" t="s">
        <v>400</v>
      </c>
      <c r="F68" s="23" t="s">
        <v>67</v>
      </c>
      <c r="G68" s="24">
        <v>46017</v>
      </c>
      <c r="H68" s="18"/>
      <c r="I68" s="25"/>
      <c r="J68" s="18"/>
      <c r="K68" s="25"/>
      <c r="L68" s="18"/>
      <c r="M68" s="18"/>
      <c r="N68" s="19"/>
      <c r="O68" s="18"/>
      <c r="P68" s="19"/>
      <c r="Q68" s="18"/>
      <c r="R68" s="18"/>
      <c r="S68" s="19"/>
      <c r="T68" s="27"/>
      <c r="U68" s="28"/>
      <c r="V68" s="27"/>
      <c r="W68" s="18"/>
      <c r="X68" s="19"/>
      <c r="Y68" s="18"/>
      <c r="Z68" s="19"/>
      <c r="AA68" s="18"/>
      <c r="AB68" s="18"/>
      <c r="AC68" s="19"/>
      <c r="AD68" s="18"/>
      <c r="AE68" s="19"/>
      <c r="AF68" s="18"/>
      <c r="AG68" s="18"/>
      <c r="AH68" s="19"/>
      <c r="AI68" s="27"/>
      <c r="AJ68" s="28"/>
      <c r="AK68" s="27"/>
      <c r="AL68" s="18"/>
      <c r="AM68" s="19"/>
      <c r="AN68" s="27"/>
      <c r="AO68" s="28"/>
      <c r="AP68" s="27"/>
      <c r="AQ68" s="18"/>
      <c r="AR68" s="19"/>
      <c r="AS68" s="18"/>
      <c r="AT68" s="19"/>
      <c r="AU68" s="18"/>
      <c r="AV68" s="18"/>
      <c r="AW68" s="19"/>
      <c r="AX68" s="27"/>
      <c r="AY68" s="28"/>
      <c r="AZ68" s="27"/>
      <c r="BA68" s="18"/>
      <c r="BB68" s="19"/>
      <c r="BC68" s="18"/>
      <c r="BD68" s="19"/>
      <c r="BE68" s="18"/>
      <c r="BF68" s="18"/>
      <c r="BG68" s="19"/>
      <c r="BH68" s="27"/>
      <c r="BI68" s="28"/>
      <c r="BJ68" s="27"/>
      <c r="BK68" s="18">
        <v>1</v>
      </c>
      <c r="BL68" s="19">
        <v>1</v>
      </c>
      <c r="BM68" s="27">
        <v>1</v>
      </c>
      <c r="BN68" s="28">
        <v>1</v>
      </c>
      <c r="BO68" s="27" t="s">
        <v>401</v>
      </c>
      <c r="BP68" s="18">
        <f t="shared" si="1"/>
        <v>1</v>
      </c>
      <c r="BQ68" s="19">
        <f t="shared" si="1"/>
        <v>1</v>
      </c>
      <c r="BR68" s="18">
        <f t="shared" si="1"/>
        <v>1</v>
      </c>
      <c r="BS68" s="19">
        <f t="shared" si="1"/>
        <v>1</v>
      </c>
      <c r="BT68" s="19"/>
      <c r="BU68" s="20" t="s">
        <v>40</v>
      </c>
      <c r="BV68" s="20" t="s">
        <v>41</v>
      </c>
      <c r="BW68" s="20" t="s">
        <v>69</v>
      </c>
      <c r="BX68" s="20" t="s">
        <v>42</v>
      </c>
      <c r="BY68" s="20" t="s">
        <v>43</v>
      </c>
      <c r="BZ68" s="144" t="s">
        <v>498</v>
      </c>
      <c r="CA68" s="20" t="s">
        <v>44</v>
      </c>
      <c r="CB68" s="20" t="s">
        <v>45</v>
      </c>
      <c r="CC68" s="20" t="s">
        <v>71</v>
      </c>
      <c r="CD68" s="20" t="s">
        <v>47</v>
      </c>
      <c r="CE68" s="20" t="s">
        <v>48</v>
      </c>
      <c r="CF68" s="48" t="s">
        <v>49</v>
      </c>
      <c r="CG68" s="141" t="s">
        <v>499</v>
      </c>
    </row>
    <row r="69" spans="1:85" ht="145.80000000000001" thickBot="1" x14ac:dyDescent="0.35">
      <c r="A69" s="98" t="s">
        <v>386</v>
      </c>
      <c r="B69" s="98" t="s">
        <v>402</v>
      </c>
      <c r="C69" s="99" t="s">
        <v>107</v>
      </c>
      <c r="D69" s="100" t="s">
        <v>403</v>
      </c>
      <c r="E69" s="100" t="s">
        <v>404</v>
      </c>
      <c r="F69" s="94" t="s">
        <v>67</v>
      </c>
      <c r="G69" s="101">
        <v>46017</v>
      </c>
      <c r="H69" s="99"/>
      <c r="I69" s="102"/>
      <c r="J69" s="99"/>
      <c r="K69" s="102"/>
      <c r="L69" s="99"/>
      <c r="M69" s="99"/>
      <c r="N69" s="103"/>
      <c r="O69" s="99"/>
      <c r="P69" s="103"/>
      <c r="Q69" s="99"/>
      <c r="R69" s="99"/>
      <c r="S69" s="103"/>
      <c r="T69" s="104"/>
      <c r="U69" s="105"/>
      <c r="V69" s="104"/>
      <c r="W69" s="99">
        <v>1</v>
      </c>
      <c r="X69" s="103">
        <v>0.34</v>
      </c>
      <c r="Y69" s="99">
        <v>1</v>
      </c>
      <c r="Z69" s="103">
        <v>0.34</v>
      </c>
      <c r="AA69" s="94" t="s">
        <v>405</v>
      </c>
      <c r="AB69" s="99"/>
      <c r="AC69" s="103"/>
      <c r="AD69" s="99"/>
      <c r="AE69" s="103"/>
      <c r="AF69" s="99"/>
      <c r="AG69" s="99"/>
      <c r="AH69" s="103"/>
      <c r="AI69" s="104"/>
      <c r="AJ69" s="105"/>
      <c r="AK69" s="104"/>
      <c r="AL69" s="99"/>
      <c r="AM69" s="103"/>
      <c r="AN69" s="104"/>
      <c r="AO69" s="105"/>
      <c r="AP69" s="104"/>
      <c r="AQ69" s="99">
        <v>1</v>
      </c>
      <c r="AR69" s="103">
        <v>0.33</v>
      </c>
      <c r="AS69" s="99">
        <v>1</v>
      </c>
      <c r="AT69" s="103">
        <v>0.33</v>
      </c>
      <c r="AU69" s="99" t="s">
        <v>93</v>
      </c>
      <c r="AV69" s="99"/>
      <c r="AW69" s="103"/>
      <c r="AX69" s="104"/>
      <c r="AY69" s="105"/>
      <c r="AZ69" s="104"/>
      <c r="BA69" s="99"/>
      <c r="BB69" s="103"/>
      <c r="BC69" s="99"/>
      <c r="BD69" s="103"/>
      <c r="BE69" s="99"/>
      <c r="BF69" s="99"/>
      <c r="BG69" s="103"/>
      <c r="BH69" s="104"/>
      <c r="BI69" s="105"/>
      <c r="BJ69" s="104"/>
      <c r="BK69" s="99">
        <v>1</v>
      </c>
      <c r="BL69" s="103">
        <v>0.33</v>
      </c>
      <c r="BM69" s="104">
        <v>0</v>
      </c>
      <c r="BN69" s="105"/>
      <c r="BO69" s="104" t="s">
        <v>406</v>
      </c>
      <c r="BP69" s="99">
        <f t="shared" si="1"/>
        <v>3</v>
      </c>
      <c r="BQ69" s="103">
        <f t="shared" si="1"/>
        <v>1</v>
      </c>
      <c r="BR69" s="99">
        <f t="shared" si="1"/>
        <v>2</v>
      </c>
      <c r="BS69" s="103">
        <f t="shared" si="1"/>
        <v>0.67</v>
      </c>
      <c r="BT69" s="19"/>
      <c r="BU69" s="20" t="s">
        <v>40</v>
      </c>
      <c r="BV69" s="20" t="s">
        <v>41</v>
      </c>
      <c r="BW69" s="20" t="s">
        <v>69</v>
      </c>
      <c r="BX69" s="20" t="s">
        <v>58</v>
      </c>
      <c r="BY69" s="20" t="s">
        <v>43</v>
      </c>
      <c r="BZ69" s="144" t="s">
        <v>498</v>
      </c>
      <c r="CA69" s="20" t="s">
        <v>44</v>
      </c>
      <c r="CB69" s="20" t="s">
        <v>407</v>
      </c>
      <c r="CC69" s="20" t="s">
        <v>71</v>
      </c>
      <c r="CD69" s="20" t="s">
        <v>47</v>
      </c>
      <c r="CE69" s="20" t="s">
        <v>48</v>
      </c>
      <c r="CF69" s="20" t="s">
        <v>408</v>
      </c>
      <c r="CG69" s="139" t="s">
        <v>409</v>
      </c>
    </row>
    <row r="70" spans="1:85" ht="13.8" thickBot="1" x14ac:dyDescent="0.35">
      <c r="B70" s="106" t="s">
        <v>410</v>
      </c>
      <c r="C70" s="107">
        <v>152</v>
      </c>
      <c r="H70" s="109">
        <f>SUM(H4:H69)</f>
        <v>6</v>
      </c>
      <c r="I70" s="110">
        <f>IFERROR(H70/$C70,0)</f>
        <v>3.9473684210526314E-2</v>
      </c>
      <c r="J70" s="109">
        <f>SUM(J4:J69)</f>
        <v>5</v>
      </c>
      <c r="K70" s="111">
        <f>IFERROR(J70/C70,0)</f>
        <v>3.2894736842105261E-2</v>
      </c>
      <c r="M70" s="109">
        <f>SUM(M4:M69)</f>
        <v>7</v>
      </c>
      <c r="N70" s="110">
        <f>IFERROR(M70/$C70,0)</f>
        <v>4.6052631578947366E-2</v>
      </c>
      <c r="O70" s="109">
        <f>SUM(O4:O69)</f>
        <v>6</v>
      </c>
      <c r="P70" s="111">
        <f>IFERROR(O70/$C70,0)</f>
        <v>3.9473684210526314E-2</v>
      </c>
      <c r="R70" s="109">
        <f>SUM(R4:R69)</f>
        <v>13</v>
      </c>
      <c r="S70" s="110">
        <f>IFERROR(R70/$C70,0)</f>
        <v>8.5526315789473686E-2</v>
      </c>
      <c r="T70" s="109">
        <f>SUM(T4:T69)</f>
        <v>12</v>
      </c>
      <c r="U70" s="111">
        <f>IFERROR(T70/$C70,0)</f>
        <v>7.8947368421052627E-2</v>
      </c>
      <c r="W70" s="109">
        <f>SUM(W4:W69)</f>
        <v>11</v>
      </c>
      <c r="X70" s="110">
        <f>IFERROR(W70/$C70,0)</f>
        <v>7.2368421052631582E-2</v>
      </c>
      <c r="Y70" s="109">
        <f>SUM(Y4:Y69)</f>
        <v>9</v>
      </c>
      <c r="Z70" s="111">
        <f>IFERROR(Y70/$C70,0)</f>
        <v>5.921052631578947E-2</v>
      </c>
      <c r="AB70" s="109">
        <f>SUM(AB4:AB69)</f>
        <v>9</v>
      </c>
      <c r="AC70" s="110">
        <f>IFERROR(AB70/$C70,0)</f>
        <v>5.921052631578947E-2</v>
      </c>
      <c r="AD70" s="109">
        <f>SUM(AD4:AD69)</f>
        <v>9</v>
      </c>
      <c r="AE70" s="111">
        <f>IFERROR(AD70/$C70,0)</f>
        <v>5.921052631578947E-2</v>
      </c>
      <c r="AG70" s="109">
        <f>SUM(AG4:AG69)</f>
        <v>30</v>
      </c>
      <c r="AH70" s="110">
        <f>IFERROR(AG70/$C70,0)</f>
        <v>0.19736842105263158</v>
      </c>
      <c r="AI70" s="109">
        <f>SUM(AI4:AI69)</f>
        <v>29</v>
      </c>
      <c r="AJ70" s="111">
        <f>IFERROR(AI70/$C70,0)</f>
        <v>0.19078947368421054</v>
      </c>
      <c r="AL70" s="109">
        <f>SUM(AL4:AL69)</f>
        <v>5</v>
      </c>
      <c r="AM70" s="110">
        <f>IFERROR(AL70/$C70,0)</f>
        <v>3.2894736842105261E-2</v>
      </c>
      <c r="AN70" s="109">
        <f>SUM(AN4:AN69)</f>
        <v>5</v>
      </c>
      <c r="AO70" s="111">
        <f>IFERROR(AN70/$C70,0)</f>
        <v>3.2894736842105261E-2</v>
      </c>
      <c r="AQ70" s="109">
        <f>SUM(AQ4:AQ69)</f>
        <v>8</v>
      </c>
      <c r="AR70" s="110">
        <f>IFERROR(AQ70/$C70,0)</f>
        <v>5.2631578947368418E-2</v>
      </c>
      <c r="AS70" s="109">
        <f>SUM(AS4:AS69)</f>
        <v>7</v>
      </c>
      <c r="AT70" s="111">
        <f>IFERROR(AS70/$C70,0)</f>
        <v>4.6052631578947366E-2</v>
      </c>
      <c r="AV70" s="109">
        <f>SUM(AV4:AV69)</f>
        <v>14</v>
      </c>
      <c r="AW70" s="110">
        <f>IFERROR(AV70/$C70,0)</f>
        <v>9.2105263157894732E-2</v>
      </c>
      <c r="AX70" s="109">
        <f>SUM(AX4:AX69)</f>
        <v>14</v>
      </c>
      <c r="AY70" s="111">
        <f>IFERROR(AX70/$C70,0)</f>
        <v>9.2105263157894732E-2</v>
      </c>
      <c r="BA70" s="109">
        <f>SUM(BA4:BA69)</f>
        <v>4</v>
      </c>
      <c r="BB70" s="110">
        <f>IFERROR(BA70/$C70,0)</f>
        <v>2.6315789473684209E-2</v>
      </c>
      <c r="BC70" s="109">
        <f>SUM(BC4:BC69)</f>
        <v>4</v>
      </c>
      <c r="BD70" s="111">
        <f>IFERROR(BC70/$C70,0)</f>
        <v>2.6315789473684209E-2</v>
      </c>
      <c r="BF70" s="109">
        <f>SUM(BF4:BF69)</f>
        <v>7</v>
      </c>
      <c r="BG70" s="110">
        <f>IFERROR(BF70/$C70,0)</f>
        <v>4.6052631578947366E-2</v>
      </c>
      <c r="BH70" s="109">
        <f>SUM(BH4:BH69)</f>
        <v>7</v>
      </c>
      <c r="BI70" s="111">
        <f>IFERROR(BH70/$C70,0)</f>
        <v>4.6052631578947366E-2</v>
      </c>
      <c r="BK70" s="109">
        <f>SUM(BK4:BK69)</f>
        <v>40</v>
      </c>
      <c r="BL70" s="110">
        <f>IFERROR(BK70/$C70,0)</f>
        <v>0.26315789473684209</v>
      </c>
      <c r="BM70" s="109">
        <f>SUM(BM4:BM69)</f>
        <v>32</v>
      </c>
      <c r="BN70" s="111">
        <f>IFERROR(BM70/$C70,0)</f>
        <v>0.21052631578947367</v>
      </c>
      <c r="BR70" s="112">
        <f>SUBTOTAL(9,BR16:BR69)</f>
        <v>95</v>
      </c>
      <c r="BS70" s="113">
        <f>BN70+BI70+BD70+AY70+AT70+AO70+AE70+Z70+U70+P70+K70+AJ70</f>
        <v>0.91447368421052633</v>
      </c>
    </row>
    <row r="71" spans="1:85" hidden="1" x14ac:dyDescent="0.3"/>
    <row r="72" spans="1:85" hidden="1" x14ac:dyDescent="0.3"/>
    <row r="73" spans="1:85" hidden="1" x14ac:dyDescent="0.25">
      <c r="I73" s="114">
        <f>H70/152</f>
        <v>3.9473684210526314E-2</v>
      </c>
      <c r="J73" s="115">
        <f>+J70/C70</f>
        <v>3.2894736842105261E-2</v>
      </c>
    </row>
    <row r="74" spans="1:85" hidden="1" x14ac:dyDescent="0.3"/>
    <row r="75" spans="1:85" hidden="1" x14ac:dyDescent="0.3">
      <c r="O75" s="115">
        <f>IFERROR(O70/$C$70,0)</f>
        <v>3.9473684210526314E-2</v>
      </c>
      <c r="T75" s="115">
        <f>IFERROR(T70/$C$70,0)</f>
        <v>7.8947368421052627E-2</v>
      </c>
    </row>
    <row r="76" spans="1:85" hidden="1" x14ac:dyDescent="0.3">
      <c r="J76" s="115">
        <f>IFERROR(J70/$C$70,0)</f>
        <v>3.2894736842105261E-2</v>
      </c>
    </row>
    <row r="77" spans="1:85" hidden="1" x14ac:dyDescent="0.3"/>
    <row r="78" spans="1:85" hidden="1" x14ac:dyDescent="0.3"/>
  </sheetData>
  <sheetProtection formatCells="0" formatColumns="0" formatRows="0" insertColumns="0" insertRows="0" insertHyperlinks="0" deleteColumns="0" deleteRows="0" sort="0" autoFilter="0" pivotTables="0"/>
  <mergeCells count="28">
    <mergeCell ref="A1:G1"/>
    <mergeCell ref="A2:A3"/>
    <mergeCell ref="B2:B3"/>
    <mergeCell ref="C2:C3"/>
    <mergeCell ref="D2:D3"/>
    <mergeCell ref="E2:E3"/>
    <mergeCell ref="F2:F3"/>
    <mergeCell ref="G2:G3"/>
    <mergeCell ref="BK2:BO2"/>
    <mergeCell ref="H2:L2"/>
    <mergeCell ref="M2:Q2"/>
    <mergeCell ref="R2:V2"/>
    <mergeCell ref="W2:AA2"/>
    <mergeCell ref="AB2:AF2"/>
    <mergeCell ref="AG2:AK2"/>
    <mergeCell ref="AL2:AP2"/>
    <mergeCell ref="AQ2:AU2"/>
    <mergeCell ref="AV2:AZ2"/>
    <mergeCell ref="BA2:BE2"/>
    <mergeCell ref="BF2:BJ2"/>
    <mergeCell ref="CG2:CG3"/>
    <mergeCell ref="BT58:BT59"/>
    <mergeCell ref="BP2:BP3"/>
    <mergeCell ref="BQ2:BQ3"/>
    <mergeCell ref="BR2:BR3"/>
    <mergeCell ref="BS2:BS3"/>
    <mergeCell ref="BT2:BT3"/>
    <mergeCell ref="BU2:CF2"/>
  </mergeCells>
  <pageMargins left="0.31496062992125984" right="0.70866141732283472" top="0.62992125984251968" bottom="0.74803149606299213" header="0.31496062992125984" footer="0.31496062992125984"/>
  <pageSetup paperSize="9" scale="33" orientation="portrait" r:id="rId1"/>
  <headerFooter>
    <oddHeader>&amp;L&amp;G&amp;C&amp;"Arial,Normal"&amp;8&amp;K000000 INTERNAL&amp;1#
&amp;"Arial,Negrita"&amp;12PLAN DE ACCION INSTITUCIONAL</oddHeader>
    <oddFooter>&amp;L&amp;G&amp;C&amp;N
IPB-A-1&amp;RDES-FM-05
V10</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PTEP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Ospina Murgueitio</dc:creator>
  <cp:lastModifiedBy>Jizeth Hael Gonzalez Ramírez</cp:lastModifiedBy>
  <dcterms:created xsi:type="dcterms:W3CDTF">2026-02-19T22:29:32Z</dcterms:created>
  <dcterms:modified xsi:type="dcterms:W3CDTF">2026-02-20T17:35:04Z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2026-02-19T22:29:43Z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fe6aafda-58d0-4ddc-aafc-84efa82cc5ca</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